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style1.xml" ContentType="application/vnd.ms-office.chartstyle+xml"/>
  <Override PartName="/xl/charts/colors1.xml" ContentType="application/vnd.ms-office.chartcolorstyle+xml"/>
  <Override PartName="/xl/drawings/drawing5.xml" ContentType="application/vnd.openxmlformats-officedocument.drawing+xml"/>
  <Override PartName="/xl/charts/chart4.xml" ContentType="application/vnd.openxmlformats-officedocument.drawingml.chart+xml"/>
  <Override PartName="/xl/charts/chart5.xml" ContentType="application/vnd.openxmlformats-officedocument.drawingml.chart+xml"/>
  <Override PartName="/xl/drawings/drawing6.xml" ContentType="application/vnd.openxmlformats-officedocument.drawing+xml"/>
  <Override PartName="/xl/charts/chart6.xml" ContentType="application/vnd.openxmlformats-officedocument.drawingml.chart+xml"/>
  <Override PartName="/xl/drawings/drawing7.xml" ContentType="application/vnd.openxmlformats-officedocument.drawing+xml"/>
  <Override PartName="/xl/charts/chart7.xml" ContentType="application/vnd.openxmlformats-officedocument.drawingml.chart+xml"/>
  <Override PartName="/xl/charts/style2.xml" ContentType="application/vnd.ms-office.chartstyle+xml"/>
  <Override PartName="/xl/charts/colors2.xml" ContentType="application/vnd.ms-office.chartcolorstyle+xml"/>
  <Override PartName="/xl/drawings/drawing8.xml" ContentType="application/vnd.openxmlformats-officedocument.drawing+xml"/>
  <Override PartName="/xl/charts/chart8.xml" ContentType="application/vnd.openxmlformats-officedocument.drawingml.chart+xml"/>
  <Override PartName="/xl/drawings/drawing9.xml" ContentType="application/vnd.openxmlformats-officedocument.drawing+xml"/>
  <Override PartName="/xl/charts/chart9.xml" ContentType="application/vnd.openxmlformats-officedocument.drawingml.chart+xml"/>
  <Override PartName="/xl/charts/style3.xml" ContentType="application/vnd.ms-office.chartstyle+xml"/>
  <Override PartName="/xl/charts/colors3.xml" ContentType="application/vnd.ms-office.chartcolorstyle+xml"/>
  <Override PartName="/xl/charts/chart10.xml" ContentType="application/vnd.openxmlformats-officedocument.drawingml.chart+xml"/>
  <Override PartName="/xl/charts/style4.xml" ContentType="application/vnd.ms-office.chartstyle+xml"/>
  <Override PartName="/xl/charts/colors4.xml" ContentType="application/vnd.ms-office.chartcolorstyle+xml"/>
  <Override PartName="/xl/charts/chart11.xml" ContentType="application/vnd.openxmlformats-officedocument.drawingml.chart+xml"/>
  <Override PartName="/xl/charts/style5.xml" ContentType="application/vnd.ms-office.chartstyle+xml"/>
  <Override PartName="/xl/charts/colors5.xml" ContentType="application/vnd.ms-office.chartcolorstyle+xml"/>
  <Override PartName="/xl/charts/chart12.xml" ContentType="application/vnd.openxmlformats-officedocument.drawingml.chart+xml"/>
  <Override PartName="/xl/charts/style6.xml" ContentType="application/vnd.ms-office.chartstyle+xml"/>
  <Override PartName="/xl/charts/colors6.xml" ContentType="application/vnd.ms-office.chartcolorstyle+xml"/>
  <Override PartName="/xl/charts/chart13.xml" ContentType="application/vnd.openxmlformats-officedocument.drawingml.chart+xml"/>
  <Override PartName="/xl/charts/style7.xml" ContentType="application/vnd.ms-office.chartstyle+xml"/>
  <Override PartName="/xl/charts/colors7.xml" ContentType="application/vnd.ms-office.chartcolorstyle+xml"/>
  <Override PartName="/xl/charts/chart14.xml" ContentType="application/vnd.openxmlformats-officedocument.drawingml.chart+xml"/>
  <Override PartName="/xl/charts/style8.xml" ContentType="application/vnd.ms-office.chartstyle+xml"/>
  <Override PartName="/xl/charts/colors8.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C:\Users\Brueggemann.DEIHK_KIEL_NT\Downloads\"/>
    </mc:Choice>
  </mc:AlternateContent>
  <bookViews>
    <workbookView xWindow="0" yWindow="0" windowWidth="19090" windowHeight="14070" tabRatio="834"/>
  </bookViews>
  <sheets>
    <sheet name="Inhaltsverzeichnis" sheetId="1" r:id="rId1"/>
    <sheet name="Bevölkerung" sheetId="2" r:id="rId2"/>
    <sheet name="Bodenflächen" sheetId="4" r:id="rId3"/>
    <sheet name="Sozialvers. Beschäftigte" sheetId="5" r:id="rId4"/>
    <sheet name="Arbeitslosenquote" sheetId="7" r:id="rId5"/>
    <sheet name="Arbeitslosenstruktur" sheetId="8" r:id="rId6"/>
    <sheet name="IHK zugehörige Unternehmen" sheetId="10" r:id="rId7"/>
    <sheet name="Auszubildende" sheetId="9" r:id="rId8"/>
    <sheet name="Gewerbe An- und Abmeldungen" sheetId="11" r:id="rId9"/>
    <sheet name="Unternehmensinsolvenzen" sheetId="12" r:id="rId10"/>
    <sheet name="Bruttowertschöpfung" sheetId="13" r:id="rId11"/>
    <sheet name="Entwicklung der BWS" sheetId="32" r:id="rId12"/>
    <sheet name="Ewerbstätige" sheetId="33" r:id="rId13"/>
    <sheet name="BWS je Erwerbstätigen" sheetId="34" r:id="rId14"/>
    <sheet name="Konjunktur - Klimaindex" sheetId="14" r:id="rId15"/>
    <sheet name="Konjunktur - Risiken" sheetId="15" r:id="rId16"/>
    <sheet name="Realsteuerhebesatz" sheetId="16" r:id="rId17"/>
    <sheet name="Tabelle1" sheetId="19" state="hidden" r:id="rId18"/>
    <sheet name="Kaufkraft" sheetId="20" r:id="rId19"/>
    <sheet name="Verarbeitendes Gewerbe" sheetId="21" r:id="rId20"/>
    <sheet name="Tourismus" sheetId="22" r:id="rId21"/>
    <sheet name="Schifffahrt" sheetId="35" r:id="rId22"/>
    <sheet name="Pendler - Auspendler" sheetId="24" r:id="rId23"/>
    <sheet name="Pendler - Einpendler" sheetId="25" r:id="rId24"/>
    <sheet name="Wanderungsbewegung" sheetId="29" state="hidden" r:id="rId25"/>
    <sheet name="Zu- und Fortzüge" sheetId="26" r:id="rId26"/>
    <sheet name="Coronaumfrage" sheetId="36" r:id="rId27"/>
  </sheets>
  <definedNames>
    <definedName name="_xlnm._FilterDatabase" localSheetId="4" hidden="1">Arbeitslosenquote!$A$6:$M$23</definedName>
    <definedName name="_xlnm._FilterDatabase" localSheetId="1" hidden="1">Bevölkerung!$A$5:$G$5</definedName>
    <definedName name="_xlnm._FilterDatabase" localSheetId="2" hidden="1">Bodenflächen!$A$5:$I$21</definedName>
    <definedName name="_xlnm._FilterDatabase" localSheetId="10" hidden="1">Bruttowertschöpfung!$A$26:$AC$42</definedName>
    <definedName name="_xlnm._FilterDatabase" localSheetId="13" hidden="1">'BWS je Erwerbstätigen'!$A$65:$AA$81</definedName>
    <definedName name="_xlnm._FilterDatabase" localSheetId="26" hidden="1">Coronaumfrage!$AB$69:$AC$69</definedName>
    <definedName name="_xlnm._FilterDatabase" localSheetId="14" hidden="1">'Konjunktur - Klimaindex'!$A$5:$K$5</definedName>
    <definedName name="_xlnm._FilterDatabase" localSheetId="22" hidden="1">'Pendler - Auspendler'!$A$7:$J$2533</definedName>
    <definedName name="_xlnm._FilterDatabase" localSheetId="23" hidden="1">'Pendler - Einpendler'!$A$7:$J$2667</definedName>
    <definedName name="_xlnm._FilterDatabase" localSheetId="16" hidden="1">Realsteuerhebesatz!$A$4:$G$4</definedName>
    <definedName name="_xlnm._FilterDatabase" localSheetId="3" hidden="1">'Sozialvers. Beschäftigte'!$A$13:$W$40</definedName>
    <definedName name="_xlnm._FilterDatabase" localSheetId="9" hidden="1">Unternehmensinsolvenzen!$A$7:$L$24</definedName>
    <definedName name="_xlnm._FilterDatabase" localSheetId="25" hidden="1">'Zu- und Fortzüge'!$A$31:$E$31</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30" i="5" l="1"/>
  <c r="G94" i="36" l="1"/>
  <c r="H94" i="36"/>
  <c r="F94" i="36"/>
  <c r="P80" i="36"/>
  <c r="Q80" i="36"/>
  <c r="R80" i="36"/>
  <c r="S80" i="36"/>
  <c r="T80" i="36"/>
  <c r="U80" i="36"/>
  <c r="V80" i="36"/>
  <c r="W80" i="36"/>
  <c r="X80" i="36"/>
  <c r="Y80" i="36"/>
  <c r="Z80" i="36"/>
  <c r="O80" i="36"/>
  <c r="M66" i="36"/>
  <c r="N66" i="36"/>
  <c r="O66" i="36"/>
  <c r="P66" i="36"/>
  <c r="Q66" i="36"/>
  <c r="R66" i="36"/>
  <c r="S66" i="36"/>
  <c r="T66" i="36"/>
  <c r="L66" i="36"/>
  <c r="Q52" i="36" l="1"/>
  <c r="R52" i="36"/>
  <c r="S52" i="36"/>
  <c r="T52" i="36"/>
  <c r="U52" i="36"/>
  <c r="V52" i="36"/>
  <c r="W52" i="36"/>
  <c r="X52" i="36"/>
  <c r="Y52" i="36"/>
  <c r="Z52" i="36"/>
  <c r="AA52" i="36"/>
  <c r="AB52" i="36"/>
  <c r="P52" i="36"/>
  <c r="K38" i="36"/>
  <c r="L38" i="36"/>
  <c r="M38" i="36"/>
  <c r="N38" i="36"/>
  <c r="O38" i="36"/>
  <c r="P38" i="36"/>
  <c r="J38" i="36"/>
  <c r="F24" i="36"/>
  <c r="E24" i="36"/>
  <c r="F12" i="9" l="1"/>
  <c r="F13" i="9"/>
  <c r="F14" i="9"/>
  <c r="F15" i="9"/>
  <c r="F16" i="9"/>
  <c r="F17" i="9"/>
  <c r="F18" i="9"/>
  <c r="F19" i="9"/>
  <c r="F20" i="9"/>
  <c r="F21" i="9"/>
  <c r="F24" i="9"/>
  <c r="F25" i="9"/>
  <c r="F26" i="9"/>
  <c r="F27" i="9"/>
  <c r="F28" i="9"/>
  <c r="F29" i="9"/>
  <c r="F30" i="9"/>
  <c r="F31" i="9"/>
  <c r="F32" i="9"/>
  <c r="F33" i="9"/>
  <c r="F36" i="9"/>
  <c r="F37" i="9"/>
  <c r="F38" i="9"/>
  <c r="F39" i="9"/>
  <c r="F40" i="9"/>
  <c r="F6" i="9"/>
  <c r="F7" i="9"/>
  <c r="F8" i="9"/>
  <c r="F9" i="9"/>
  <c r="F5" i="9"/>
  <c r="C51" i="8"/>
  <c r="S29" i="5" l="1"/>
  <c r="S30" i="5" s="1"/>
  <c r="R32" i="5"/>
  <c r="S27" i="5"/>
  <c r="S25" i="5"/>
  <c r="S20" i="5"/>
  <c r="S15" i="5"/>
  <c r="S16" i="5"/>
  <c r="S17" i="5"/>
  <c r="S18" i="5"/>
  <c r="S19" i="5"/>
  <c r="S21" i="5"/>
  <c r="S22" i="5"/>
  <c r="S23" i="5"/>
  <c r="S24" i="5"/>
  <c r="S26" i="5"/>
  <c r="S28" i="5"/>
  <c r="S14" i="5"/>
  <c r="AA49" i="34" l="1"/>
  <c r="H40" i="11" l="1"/>
  <c r="C34" i="11"/>
  <c r="D34" i="11"/>
  <c r="E34" i="11"/>
  <c r="F34" i="11"/>
  <c r="G34" i="11"/>
  <c r="H34" i="11"/>
  <c r="I34" i="11"/>
  <c r="J34" i="11"/>
  <c r="K34" i="11"/>
  <c r="L34" i="11"/>
  <c r="C35" i="11"/>
  <c r="D35" i="11"/>
  <c r="E35" i="11"/>
  <c r="F35" i="11"/>
  <c r="G35" i="11"/>
  <c r="H35" i="11"/>
  <c r="I35" i="11"/>
  <c r="J35" i="11"/>
  <c r="K35" i="11"/>
  <c r="L35" i="11"/>
  <c r="C36" i="11"/>
  <c r="D36" i="11"/>
  <c r="E36" i="11"/>
  <c r="F36" i="11"/>
  <c r="G36" i="11"/>
  <c r="H36" i="11"/>
  <c r="I36" i="11"/>
  <c r="J36" i="11"/>
  <c r="K36" i="11"/>
  <c r="L36" i="11"/>
  <c r="C37" i="11"/>
  <c r="D37" i="11"/>
  <c r="E37" i="11"/>
  <c r="F37" i="11"/>
  <c r="G37" i="11"/>
  <c r="H37" i="11"/>
  <c r="I37" i="11"/>
  <c r="J37" i="11"/>
  <c r="K37" i="11"/>
  <c r="L37" i="11"/>
  <c r="C38" i="11"/>
  <c r="D38" i="11"/>
  <c r="E38" i="11"/>
  <c r="F38" i="11"/>
  <c r="G38" i="11"/>
  <c r="H38" i="11"/>
  <c r="I38" i="11"/>
  <c r="J38" i="11"/>
  <c r="K38" i="11"/>
  <c r="L38" i="11"/>
  <c r="C40" i="11"/>
  <c r="D40" i="11"/>
  <c r="E40" i="11"/>
  <c r="F40" i="11"/>
  <c r="G40" i="11"/>
  <c r="I40" i="11"/>
  <c r="J40" i="11"/>
  <c r="K40" i="11"/>
  <c r="L40" i="11"/>
  <c r="D33" i="11"/>
  <c r="E33" i="11"/>
  <c r="F33" i="11"/>
  <c r="G33" i="11"/>
  <c r="H33" i="11"/>
  <c r="I33" i="11"/>
  <c r="J33" i="11"/>
  <c r="K33" i="11"/>
  <c r="L33" i="11"/>
  <c r="C33" i="11"/>
  <c r="D11" i="11"/>
  <c r="E11" i="11"/>
  <c r="F11" i="11"/>
  <c r="G11" i="11"/>
  <c r="H11" i="11"/>
  <c r="I11" i="11"/>
  <c r="J11" i="11"/>
  <c r="K11" i="11"/>
  <c r="L11" i="11"/>
  <c r="C11" i="11"/>
  <c r="D28" i="11"/>
  <c r="E28" i="11"/>
  <c r="F28" i="11"/>
  <c r="G28" i="11"/>
  <c r="H28" i="11"/>
  <c r="I28" i="11"/>
  <c r="J28" i="11"/>
  <c r="K28" i="11"/>
  <c r="L28" i="11"/>
  <c r="C28" i="11"/>
  <c r="C39" i="11" l="1"/>
  <c r="L39" i="11"/>
  <c r="K39" i="11"/>
  <c r="J39" i="11"/>
  <c r="I39" i="11"/>
  <c r="H39" i="11"/>
  <c r="G39" i="11"/>
  <c r="F39" i="11"/>
  <c r="E39" i="11"/>
  <c r="D39" i="11"/>
  <c r="I8" i="29"/>
  <c r="Q86" i="13" l="1"/>
  <c r="R86" i="13"/>
  <c r="S86" i="13"/>
  <c r="T86" i="13"/>
  <c r="U86" i="13"/>
  <c r="V86" i="13"/>
  <c r="W86" i="13"/>
  <c r="X86" i="13"/>
  <c r="Y86" i="13"/>
  <c r="Z86" i="13"/>
  <c r="AA86" i="13"/>
  <c r="P86" i="13"/>
  <c r="Q65" i="13"/>
  <c r="R65" i="13"/>
  <c r="S65" i="13"/>
  <c r="T65" i="13"/>
  <c r="U65" i="13"/>
  <c r="V65" i="13"/>
  <c r="W65" i="13"/>
  <c r="X65" i="13"/>
  <c r="Y65" i="13"/>
  <c r="Z65" i="13"/>
  <c r="AA65" i="13"/>
  <c r="P65" i="13"/>
  <c r="Q44" i="13"/>
  <c r="R44" i="13"/>
  <c r="S44" i="13"/>
  <c r="T44" i="13"/>
  <c r="U44" i="13"/>
  <c r="V44" i="13"/>
  <c r="W44" i="13"/>
  <c r="X44" i="13"/>
  <c r="Y44" i="13"/>
  <c r="Z44" i="13"/>
  <c r="AA44" i="13"/>
  <c r="P44" i="13"/>
  <c r="Q23" i="13"/>
  <c r="R23" i="13"/>
  <c r="S23" i="13"/>
  <c r="T23" i="13"/>
  <c r="U23" i="13"/>
  <c r="V23" i="13"/>
  <c r="W23" i="13"/>
  <c r="X23" i="13"/>
  <c r="Y23" i="13"/>
  <c r="Z23" i="13"/>
  <c r="AA23" i="13"/>
  <c r="P23" i="13"/>
  <c r="C67" i="34"/>
  <c r="D67" i="34"/>
  <c r="E67" i="34"/>
  <c r="F67" i="34"/>
  <c r="G67" i="34"/>
  <c r="H67" i="34"/>
  <c r="I67" i="34"/>
  <c r="J67" i="34"/>
  <c r="K67" i="34"/>
  <c r="L67" i="34"/>
  <c r="M67" i="34"/>
  <c r="N67" i="34"/>
  <c r="O67" i="34"/>
  <c r="P67" i="34"/>
  <c r="Q67" i="34"/>
  <c r="R67" i="34"/>
  <c r="S67" i="34"/>
  <c r="T67" i="34"/>
  <c r="U67" i="34"/>
  <c r="V67" i="34"/>
  <c r="W67" i="34"/>
  <c r="X67" i="34"/>
  <c r="Y67" i="34"/>
  <c r="Z67" i="34"/>
  <c r="AA67" i="34"/>
  <c r="C68" i="34"/>
  <c r="D68" i="34"/>
  <c r="E68" i="34"/>
  <c r="F68" i="34"/>
  <c r="G68" i="34"/>
  <c r="H68" i="34"/>
  <c r="I68" i="34"/>
  <c r="J68" i="34"/>
  <c r="K68" i="34"/>
  <c r="L68" i="34"/>
  <c r="M68" i="34"/>
  <c r="N68" i="34"/>
  <c r="O68" i="34"/>
  <c r="P68" i="34"/>
  <c r="Q68" i="34"/>
  <c r="R68" i="34"/>
  <c r="S68" i="34"/>
  <c r="T68" i="34"/>
  <c r="U68" i="34"/>
  <c r="V68" i="34"/>
  <c r="W68" i="34"/>
  <c r="X68" i="34"/>
  <c r="Y68" i="34"/>
  <c r="Z68" i="34"/>
  <c r="AA68" i="34"/>
  <c r="C69" i="34"/>
  <c r="D69" i="34"/>
  <c r="E69" i="34"/>
  <c r="F69" i="34"/>
  <c r="G69" i="34"/>
  <c r="H69" i="34"/>
  <c r="I69" i="34"/>
  <c r="J69" i="34"/>
  <c r="K69" i="34"/>
  <c r="L69" i="34"/>
  <c r="M69" i="34"/>
  <c r="N69" i="34"/>
  <c r="O69" i="34"/>
  <c r="P69" i="34"/>
  <c r="Q69" i="34"/>
  <c r="R69" i="34"/>
  <c r="S69" i="34"/>
  <c r="T69" i="34"/>
  <c r="U69" i="34"/>
  <c r="V69" i="34"/>
  <c r="W69" i="34"/>
  <c r="X69" i="34"/>
  <c r="Y69" i="34"/>
  <c r="Z69" i="34"/>
  <c r="AA69" i="34"/>
  <c r="C70" i="34"/>
  <c r="D70" i="34"/>
  <c r="E70" i="34"/>
  <c r="F70" i="34"/>
  <c r="G70" i="34"/>
  <c r="H70" i="34"/>
  <c r="I70" i="34"/>
  <c r="J70" i="34"/>
  <c r="K70" i="34"/>
  <c r="L70" i="34"/>
  <c r="M70" i="34"/>
  <c r="N70" i="34"/>
  <c r="O70" i="34"/>
  <c r="P70" i="34"/>
  <c r="Q70" i="34"/>
  <c r="R70" i="34"/>
  <c r="S70" i="34"/>
  <c r="T70" i="34"/>
  <c r="U70" i="34"/>
  <c r="V70" i="34"/>
  <c r="W70" i="34"/>
  <c r="X70" i="34"/>
  <c r="Y70" i="34"/>
  <c r="Z70" i="34"/>
  <c r="AA70" i="34"/>
  <c r="C71" i="34"/>
  <c r="D71" i="34"/>
  <c r="E71" i="34"/>
  <c r="F71" i="34"/>
  <c r="G71" i="34"/>
  <c r="H71" i="34"/>
  <c r="I71" i="34"/>
  <c r="J71" i="34"/>
  <c r="K71" i="34"/>
  <c r="L71" i="34"/>
  <c r="M71" i="34"/>
  <c r="N71" i="34"/>
  <c r="O71" i="34"/>
  <c r="P71" i="34"/>
  <c r="Q71" i="34"/>
  <c r="R71" i="34"/>
  <c r="S71" i="34"/>
  <c r="T71" i="34"/>
  <c r="U71" i="34"/>
  <c r="V71" i="34"/>
  <c r="W71" i="34"/>
  <c r="X71" i="34"/>
  <c r="Y71" i="34"/>
  <c r="Z71" i="34"/>
  <c r="AA71" i="34"/>
  <c r="C72" i="34"/>
  <c r="D72" i="34"/>
  <c r="E72" i="34"/>
  <c r="F72" i="34"/>
  <c r="G72" i="34"/>
  <c r="H72" i="34"/>
  <c r="I72" i="34"/>
  <c r="J72" i="34"/>
  <c r="K72" i="34"/>
  <c r="L72" i="34"/>
  <c r="M72" i="34"/>
  <c r="N72" i="34"/>
  <c r="O72" i="34"/>
  <c r="P72" i="34"/>
  <c r="Q72" i="34"/>
  <c r="R72" i="34"/>
  <c r="S72" i="34"/>
  <c r="T72" i="34"/>
  <c r="U72" i="34"/>
  <c r="V72" i="34"/>
  <c r="W72" i="34"/>
  <c r="X72" i="34"/>
  <c r="Y72" i="34"/>
  <c r="Z72" i="34"/>
  <c r="AA72" i="34"/>
  <c r="C73" i="34"/>
  <c r="D73" i="34"/>
  <c r="E73" i="34"/>
  <c r="F73" i="34"/>
  <c r="G73" i="34"/>
  <c r="H73" i="34"/>
  <c r="I73" i="34"/>
  <c r="J73" i="34"/>
  <c r="K73" i="34"/>
  <c r="L73" i="34"/>
  <c r="M73" i="34"/>
  <c r="N73" i="34"/>
  <c r="O73" i="34"/>
  <c r="P73" i="34"/>
  <c r="Q73" i="34"/>
  <c r="R73" i="34"/>
  <c r="S73" i="34"/>
  <c r="T73" i="34"/>
  <c r="U73" i="34"/>
  <c r="V73" i="34"/>
  <c r="W73" i="34"/>
  <c r="X73" i="34"/>
  <c r="Y73" i="34"/>
  <c r="Z73" i="34"/>
  <c r="AA73" i="34"/>
  <c r="C74" i="34"/>
  <c r="D74" i="34"/>
  <c r="E74" i="34"/>
  <c r="F74" i="34"/>
  <c r="G74" i="34"/>
  <c r="H74" i="34"/>
  <c r="I74" i="34"/>
  <c r="J74" i="34"/>
  <c r="K74" i="34"/>
  <c r="L74" i="34"/>
  <c r="M74" i="34"/>
  <c r="N74" i="34"/>
  <c r="O74" i="34"/>
  <c r="P74" i="34"/>
  <c r="Q74" i="34"/>
  <c r="R74" i="34"/>
  <c r="S74" i="34"/>
  <c r="T74" i="34"/>
  <c r="U74" i="34"/>
  <c r="V74" i="34"/>
  <c r="W74" i="34"/>
  <c r="X74" i="34"/>
  <c r="Y74" i="34"/>
  <c r="Z74" i="34"/>
  <c r="AA74" i="34"/>
  <c r="C75" i="34"/>
  <c r="D75" i="34"/>
  <c r="E75" i="34"/>
  <c r="F75" i="34"/>
  <c r="G75" i="34"/>
  <c r="H75" i="34"/>
  <c r="I75" i="34"/>
  <c r="J75" i="34"/>
  <c r="K75" i="34"/>
  <c r="L75" i="34"/>
  <c r="M75" i="34"/>
  <c r="N75" i="34"/>
  <c r="O75" i="34"/>
  <c r="P75" i="34"/>
  <c r="Q75" i="34"/>
  <c r="R75" i="34"/>
  <c r="S75" i="34"/>
  <c r="T75" i="34"/>
  <c r="U75" i="34"/>
  <c r="V75" i="34"/>
  <c r="W75" i="34"/>
  <c r="X75" i="34"/>
  <c r="Y75" i="34"/>
  <c r="Z75" i="34"/>
  <c r="AA75" i="34"/>
  <c r="C76" i="34"/>
  <c r="D76" i="34"/>
  <c r="E76" i="34"/>
  <c r="F76" i="34"/>
  <c r="G76" i="34"/>
  <c r="H76" i="34"/>
  <c r="I76" i="34"/>
  <c r="J76" i="34"/>
  <c r="K76" i="34"/>
  <c r="L76" i="34"/>
  <c r="M76" i="34"/>
  <c r="N76" i="34"/>
  <c r="O76" i="34"/>
  <c r="P76" i="34"/>
  <c r="Q76" i="34"/>
  <c r="R76" i="34"/>
  <c r="S76" i="34"/>
  <c r="T76" i="34"/>
  <c r="U76" i="34"/>
  <c r="V76" i="34"/>
  <c r="W76" i="34"/>
  <c r="X76" i="34"/>
  <c r="Y76" i="34"/>
  <c r="Z76" i="34"/>
  <c r="AA76" i="34"/>
  <c r="C77" i="34"/>
  <c r="D77" i="34"/>
  <c r="E77" i="34"/>
  <c r="F77" i="34"/>
  <c r="G77" i="34"/>
  <c r="H77" i="34"/>
  <c r="I77" i="34"/>
  <c r="J77" i="34"/>
  <c r="K77" i="34"/>
  <c r="L77" i="34"/>
  <c r="M77" i="34"/>
  <c r="N77" i="34"/>
  <c r="O77" i="34"/>
  <c r="P77" i="34"/>
  <c r="Q77" i="34"/>
  <c r="R77" i="34"/>
  <c r="S77" i="34"/>
  <c r="T77" i="34"/>
  <c r="U77" i="34"/>
  <c r="V77" i="34"/>
  <c r="W77" i="34"/>
  <c r="X77" i="34"/>
  <c r="Y77" i="34"/>
  <c r="Z77" i="34"/>
  <c r="AA77" i="34"/>
  <c r="C78" i="34"/>
  <c r="D78" i="34"/>
  <c r="E78" i="34"/>
  <c r="F78" i="34"/>
  <c r="G78" i="34"/>
  <c r="H78" i="34"/>
  <c r="I78" i="34"/>
  <c r="J78" i="34"/>
  <c r="K78" i="34"/>
  <c r="L78" i="34"/>
  <c r="M78" i="34"/>
  <c r="N78" i="34"/>
  <c r="O78" i="34"/>
  <c r="P78" i="34"/>
  <c r="Q78" i="34"/>
  <c r="R78" i="34"/>
  <c r="S78" i="34"/>
  <c r="T78" i="34"/>
  <c r="U78" i="34"/>
  <c r="V78" i="34"/>
  <c r="W78" i="34"/>
  <c r="X78" i="34"/>
  <c r="Y78" i="34"/>
  <c r="Z78" i="34"/>
  <c r="AA78" i="34"/>
  <c r="C79" i="34"/>
  <c r="D79" i="34"/>
  <c r="E79" i="34"/>
  <c r="F79" i="34"/>
  <c r="G79" i="34"/>
  <c r="H79" i="34"/>
  <c r="I79" i="34"/>
  <c r="J79" i="34"/>
  <c r="K79" i="34"/>
  <c r="L79" i="34"/>
  <c r="M79" i="34"/>
  <c r="N79" i="34"/>
  <c r="O79" i="34"/>
  <c r="P79" i="34"/>
  <c r="Q79" i="34"/>
  <c r="R79" i="34"/>
  <c r="S79" i="34"/>
  <c r="T79" i="34"/>
  <c r="U79" i="34"/>
  <c r="V79" i="34"/>
  <c r="W79" i="34"/>
  <c r="X79" i="34"/>
  <c r="Y79" i="34"/>
  <c r="Z79" i="34"/>
  <c r="AA79" i="34"/>
  <c r="C80" i="34"/>
  <c r="D80" i="34"/>
  <c r="E80" i="34"/>
  <c r="F80" i="34"/>
  <c r="G80" i="34"/>
  <c r="H80" i="34"/>
  <c r="I80" i="34"/>
  <c r="J80" i="34"/>
  <c r="K80" i="34"/>
  <c r="L80" i="34"/>
  <c r="M80" i="34"/>
  <c r="N80" i="34"/>
  <c r="O80" i="34"/>
  <c r="P80" i="34"/>
  <c r="Q80" i="34"/>
  <c r="R80" i="34"/>
  <c r="S80" i="34"/>
  <c r="T80" i="34"/>
  <c r="U80" i="34"/>
  <c r="V80" i="34"/>
  <c r="W80" i="34"/>
  <c r="X80" i="34"/>
  <c r="Y80" i="34"/>
  <c r="Z80" i="34"/>
  <c r="AA80" i="34"/>
  <c r="C81" i="34"/>
  <c r="D81" i="34"/>
  <c r="E81" i="34"/>
  <c r="F81" i="34"/>
  <c r="G81" i="34"/>
  <c r="H81" i="34"/>
  <c r="I81" i="34"/>
  <c r="J81" i="34"/>
  <c r="K81" i="34"/>
  <c r="L81" i="34"/>
  <c r="M81" i="34"/>
  <c r="N81" i="34"/>
  <c r="O81" i="34"/>
  <c r="P81" i="34"/>
  <c r="Q81" i="34"/>
  <c r="R81" i="34"/>
  <c r="S81" i="34"/>
  <c r="T81" i="34"/>
  <c r="U81" i="34"/>
  <c r="V81" i="34"/>
  <c r="W81" i="34"/>
  <c r="X81" i="34"/>
  <c r="Y81" i="34"/>
  <c r="Z81" i="34"/>
  <c r="AA81" i="34"/>
  <c r="D66" i="34"/>
  <c r="E66" i="34"/>
  <c r="F66" i="34"/>
  <c r="G66" i="34"/>
  <c r="H66" i="34"/>
  <c r="I66" i="34"/>
  <c r="J66" i="34"/>
  <c r="K66" i="34"/>
  <c r="L66" i="34"/>
  <c r="M66" i="34"/>
  <c r="N66" i="34"/>
  <c r="O66" i="34"/>
  <c r="P66" i="34"/>
  <c r="Q66" i="34"/>
  <c r="R66" i="34"/>
  <c r="S66" i="34"/>
  <c r="T66" i="34"/>
  <c r="U66" i="34"/>
  <c r="V66" i="34"/>
  <c r="W66" i="34"/>
  <c r="X66" i="34"/>
  <c r="Y66" i="34"/>
  <c r="Z66" i="34"/>
  <c r="AA66" i="34"/>
  <c r="C66" i="34"/>
  <c r="C47" i="34" l="1"/>
  <c r="D47" i="34"/>
  <c r="E47" i="34"/>
  <c r="F47" i="34"/>
  <c r="G47" i="34"/>
  <c r="H47" i="34"/>
  <c r="I47" i="34"/>
  <c r="J47" i="34"/>
  <c r="K47" i="34"/>
  <c r="L47" i="34"/>
  <c r="M47" i="34"/>
  <c r="N47" i="34"/>
  <c r="O47" i="34"/>
  <c r="P47" i="34"/>
  <c r="Q47" i="34"/>
  <c r="R47" i="34"/>
  <c r="S47" i="34"/>
  <c r="T47" i="34"/>
  <c r="U47" i="34"/>
  <c r="V47" i="34"/>
  <c r="W47" i="34"/>
  <c r="X47" i="34"/>
  <c r="Y47" i="34"/>
  <c r="Z47" i="34"/>
  <c r="AA47" i="34"/>
  <c r="C48" i="34"/>
  <c r="D48" i="34"/>
  <c r="E48" i="34"/>
  <c r="F48" i="34"/>
  <c r="G48" i="34"/>
  <c r="H48" i="34"/>
  <c r="I48" i="34"/>
  <c r="J48" i="34"/>
  <c r="K48" i="34"/>
  <c r="L48" i="34"/>
  <c r="M48" i="34"/>
  <c r="N48" i="34"/>
  <c r="O48" i="34"/>
  <c r="P48" i="34"/>
  <c r="Q48" i="34"/>
  <c r="R48" i="34"/>
  <c r="S48" i="34"/>
  <c r="T48" i="34"/>
  <c r="U48" i="34"/>
  <c r="V48" i="34"/>
  <c r="W48" i="34"/>
  <c r="X48" i="34"/>
  <c r="Y48" i="34"/>
  <c r="Z48" i="34"/>
  <c r="AA48" i="34"/>
  <c r="C49" i="34"/>
  <c r="D49" i="34"/>
  <c r="E49" i="34"/>
  <c r="F49" i="34"/>
  <c r="G49" i="34"/>
  <c r="H49" i="34"/>
  <c r="I49" i="34"/>
  <c r="J49" i="34"/>
  <c r="K49" i="34"/>
  <c r="L49" i="34"/>
  <c r="M49" i="34"/>
  <c r="N49" i="34"/>
  <c r="O49" i="34"/>
  <c r="P49" i="34"/>
  <c r="Q49" i="34"/>
  <c r="R49" i="34"/>
  <c r="S49" i="34"/>
  <c r="T49" i="34"/>
  <c r="U49" i="34"/>
  <c r="V49" i="34"/>
  <c r="W49" i="34"/>
  <c r="X49" i="34"/>
  <c r="Y49" i="34"/>
  <c r="Z49" i="34"/>
  <c r="C50" i="34"/>
  <c r="D50" i="34"/>
  <c r="E50" i="34"/>
  <c r="F50" i="34"/>
  <c r="G50" i="34"/>
  <c r="H50" i="34"/>
  <c r="I50" i="34"/>
  <c r="J50" i="34"/>
  <c r="K50" i="34"/>
  <c r="L50" i="34"/>
  <c r="M50" i="34"/>
  <c r="N50" i="34"/>
  <c r="O50" i="34"/>
  <c r="P50" i="34"/>
  <c r="Q50" i="34"/>
  <c r="R50" i="34"/>
  <c r="S50" i="34"/>
  <c r="T50" i="34"/>
  <c r="U50" i="34"/>
  <c r="V50" i="34"/>
  <c r="W50" i="34"/>
  <c r="X50" i="34"/>
  <c r="Y50" i="34"/>
  <c r="Z50" i="34"/>
  <c r="AA50" i="34"/>
  <c r="C51" i="34"/>
  <c r="D51" i="34"/>
  <c r="E51" i="34"/>
  <c r="F51" i="34"/>
  <c r="G51" i="34"/>
  <c r="H51" i="34"/>
  <c r="I51" i="34"/>
  <c r="J51" i="34"/>
  <c r="K51" i="34"/>
  <c r="L51" i="34"/>
  <c r="M51" i="34"/>
  <c r="N51" i="34"/>
  <c r="O51" i="34"/>
  <c r="P51" i="34"/>
  <c r="Q51" i="34"/>
  <c r="R51" i="34"/>
  <c r="S51" i="34"/>
  <c r="T51" i="34"/>
  <c r="U51" i="34"/>
  <c r="V51" i="34"/>
  <c r="W51" i="34"/>
  <c r="X51" i="34"/>
  <c r="Y51" i="34"/>
  <c r="Z51" i="34"/>
  <c r="AA51" i="34"/>
  <c r="C52" i="34"/>
  <c r="D52" i="34"/>
  <c r="E52" i="34"/>
  <c r="F52" i="34"/>
  <c r="G52" i="34"/>
  <c r="H52" i="34"/>
  <c r="I52" i="34"/>
  <c r="J52" i="34"/>
  <c r="K52" i="34"/>
  <c r="L52" i="34"/>
  <c r="M52" i="34"/>
  <c r="N52" i="34"/>
  <c r="O52" i="34"/>
  <c r="P52" i="34"/>
  <c r="Q52" i="34"/>
  <c r="R52" i="34"/>
  <c r="S52" i="34"/>
  <c r="T52" i="34"/>
  <c r="U52" i="34"/>
  <c r="V52" i="34"/>
  <c r="W52" i="34"/>
  <c r="X52" i="34"/>
  <c r="Y52" i="34"/>
  <c r="Z52" i="34"/>
  <c r="AA52" i="34"/>
  <c r="C53" i="34"/>
  <c r="D53" i="34"/>
  <c r="E53" i="34"/>
  <c r="F53" i="34"/>
  <c r="G53" i="34"/>
  <c r="H53" i="34"/>
  <c r="I53" i="34"/>
  <c r="J53" i="34"/>
  <c r="K53" i="34"/>
  <c r="L53" i="34"/>
  <c r="M53" i="34"/>
  <c r="N53" i="34"/>
  <c r="O53" i="34"/>
  <c r="P53" i="34"/>
  <c r="Q53" i="34"/>
  <c r="R53" i="34"/>
  <c r="S53" i="34"/>
  <c r="T53" i="34"/>
  <c r="U53" i="34"/>
  <c r="V53" i="34"/>
  <c r="W53" i="34"/>
  <c r="X53" i="34"/>
  <c r="Y53" i="34"/>
  <c r="Z53" i="34"/>
  <c r="AA53" i="34"/>
  <c r="C54" i="34"/>
  <c r="D54" i="34"/>
  <c r="E54" i="34"/>
  <c r="F54" i="34"/>
  <c r="G54" i="34"/>
  <c r="H54" i="34"/>
  <c r="I54" i="34"/>
  <c r="J54" i="34"/>
  <c r="K54" i="34"/>
  <c r="L54" i="34"/>
  <c r="M54" i="34"/>
  <c r="N54" i="34"/>
  <c r="O54" i="34"/>
  <c r="P54" i="34"/>
  <c r="Q54" i="34"/>
  <c r="R54" i="34"/>
  <c r="S54" i="34"/>
  <c r="T54" i="34"/>
  <c r="U54" i="34"/>
  <c r="V54" i="34"/>
  <c r="W54" i="34"/>
  <c r="X54" i="34"/>
  <c r="Y54" i="34"/>
  <c r="Z54" i="34"/>
  <c r="AA54" i="34"/>
  <c r="C55" i="34"/>
  <c r="D55" i="34"/>
  <c r="E55" i="34"/>
  <c r="F55" i="34"/>
  <c r="G55" i="34"/>
  <c r="H55" i="34"/>
  <c r="I55" i="34"/>
  <c r="J55" i="34"/>
  <c r="K55" i="34"/>
  <c r="L55" i="34"/>
  <c r="M55" i="34"/>
  <c r="N55" i="34"/>
  <c r="O55" i="34"/>
  <c r="P55" i="34"/>
  <c r="Q55" i="34"/>
  <c r="R55" i="34"/>
  <c r="S55" i="34"/>
  <c r="T55" i="34"/>
  <c r="U55" i="34"/>
  <c r="V55" i="34"/>
  <c r="W55" i="34"/>
  <c r="X55" i="34"/>
  <c r="Y55" i="34"/>
  <c r="Z55" i="34"/>
  <c r="AA55" i="34"/>
  <c r="C56" i="34"/>
  <c r="D56" i="34"/>
  <c r="E56" i="34"/>
  <c r="F56" i="34"/>
  <c r="G56" i="34"/>
  <c r="H56" i="34"/>
  <c r="I56" i="34"/>
  <c r="J56" i="34"/>
  <c r="K56" i="34"/>
  <c r="L56" i="34"/>
  <c r="M56" i="34"/>
  <c r="N56" i="34"/>
  <c r="O56" i="34"/>
  <c r="P56" i="34"/>
  <c r="Q56" i="34"/>
  <c r="R56" i="34"/>
  <c r="S56" i="34"/>
  <c r="T56" i="34"/>
  <c r="U56" i="34"/>
  <c r="V56" i="34"/>
  <c r="W56" i="34"/>
  <c r="X56" i="34"/>
  <c r="Y56" i="34"/>
  <c r="Z56" i="34"/>
  <c r="AA56" i="34"/>
  <c r="C57" i="34"/>
  <c r="D57" i="34"/>
  <c r="E57" i="34"/>
  <c r="F57" i="34"/>
  <c r="G57" i="34"/>
  <c r="H57" i="34"/>
  <c r="I57" i="34"/>
  <c r="J57" i="34"/>
  <c r="K57" i="34"/>
  <c r="L57" i="34"/>
  <c r="M57" i="34"/>
  <c r="N57" i="34"/>
  <c r="O57" i="34"/>
  <c r="P57" i="34"/>
  <c r="Q57" i="34"/>
  <c r="R57" i="34"/>
  <c r="S57" i="34"/>
  <c r="T57" i="34"/>
  <c r="U57" i="34"/>
  <c r="V57" i="34"/>
  <c r="W57" i="34"/>
  <c r="X57" i="34"/>
  <c r="Y57" i="34"/>
  <c r="Z57" i="34"/>
  <c r="AA57" i="34"/>
  <c r="C58" i="34"/>
  <c r="D58" i="34"/>
  <c r="E58" i="34"/>
  <c r="F58" i="34"/>
  <c r="G58" i="34"/>
  <c r="H58" i="34"/>
  <c r="I58" i="34"/>
  <c r="J58" i="34"/>
  <c r="K58" i="34"/>
  <c r="L58" i="34"/>
  <c r="M58" i="34"/>
  <c r="N58" i="34"/>
  <c r="O58" i="34"/>
  <c r="P58" i="34"/>
  <c r="Q58" i="34"/>
  <c r="R58" i="34"/>
  <c r="S58" i="34"/>
  <c r="T58" i="34"/>
  <c r="U58" i="34"/>
  <c r="V58" i="34"/>
  <c r="W58" i="34"/>
  <c r="X58" i="34"/>
  <c r="Y58" i="34"/>
  <c r="Z58" i="34"/>
  <c r="AA58" i="34"/>
  <c r="C59" i="34"/>
  <c r="D59" i="34"/>
  <c r="E59" i="34"/>
  <c r="F59" i="34"/>
  <c r="G59" i="34"/>
  <c r="H59" i="34"/>
  <c r="I59" i="34"/>
  <c r="J59" i="34"/>
  <c r="K59" i="34"/>
  <c r="L59" i="34"/>
  <c r="M59" i="34"/>
  <c r="N59" i="34"/>
  <c r="O59" i="34"/>
  <c r="P59" i="34"/>
  <c r="Q59" i="34"/>
  <c r="R59" i="34"/>
  <c r="S59" i="34"/>
  <c r="T59" i="34"/>
  <c r="U59" i="34"/>
  <c r="V59" i="34"/>
  <c r="W59" i="34"/>
  <c r="X59" i="34"/>
  <c r="Y59" i="34"/>
  <c r="Z59" i="34"/>
  <c r="AA59" i="34"/>
  <c r="C60" i="34"/>
  <c r="D60" i="34"/>
  <c r="E60" i="34"/>
  <c r="F60" i="34"/>
  <c r="G60" i="34"/>
  <c r="H60" i="34"/>
  <c r="I60" i="34"/>
  <c r="J60" i="34"/>
  <c r="K60" i="34"/>
  <c r="L60" i="34"/>
  <c r="M60" i="34"/>
  <c r="N60" i="34"/>
  <c r="O60" i="34"/>
  <c r="P60" i="34"/>
  <c r="Q60" i="34"/>
  <c r="R60" i="34"/>
  <c r="S60" i="34"/>
  <c r="T60" i="34"/>
  <c r="U60" i="34"/>
  <c r="V60" i="34"/>
  <c r="W60" i="34"/>
  <c r="X60" i="34"/>
  <c r="Y60" i="34"/>
  <c r="Z60" i="34"/>
  <c r="AA60" i="34"/>
  <c r="C61" i="34"/>
  <c r="D61" i="34"/>
  <c r="E61" i="34"/>
  <c r="F61" i="34"/>
  <c r="G61" i="34"/>
  <c r="H61" i="34"/>
  <c r="I61" i="34"/>
  <c r="J61" i="34"/>
  <c r="K61" i="34"/>
  <c r="L61" i="34"/>
  <c r="M61" i="34"/>
  <c r="N61" i="34"/>
  <c r="O61" i="34"/>
  <c r="P61" i="34"/>
  <c r="Q61" i="34"/>
  <c r="R61" i="34"/>
  <c r="S61" i="34"/>
  <c r="T61" i="34"/>
  <c r="U61" i="34"/>
  <c r="V61" i="34"/>
  <c r="W61" i="34"/>
  <c r="X61" i="34"/>
  <c r="Y61" i="34"/>
  <c r="Z61" i="34"/>
  <c r="AA61" i="34"/>
  <c r="D46" i="34"/>
  <c r="E46" i="34"/>
  <c r="F46" i="34"/>
  <c r="G46" i="34"/>
  <c r="H46" i="34"/>
  <c r="I46" i="34"/>
  <c r="J46" i="34"/>
  <c r="K46" i="34"/>
  <c r="L46" i="34"/>
  <c r="M46" i="34"/>
  <c r="N46" i="34"/>
  <c r="O46" i="34"/>
  <c r="P46" i="34"/>
  <c r="Q46" i="34"/>
  <c r="R46" i="34"/>
  <c r="S46" i="34"/>
  <c r="T46" i="34"/>
  <c r="U46" i="34"/>
  <c r="V46" i="34"/>
  <c r="W46" i="34"/>
  <c r="X46" i="34"/>
  <c r="Y46" i="34"/>
  <c r="Z46" i="34"/>
  <c r="AA46" i="34"/>
  <c r="C46" i="34"/>
  <c r="F27" i="34"/>
  <c r="G27" i="34"/>
  <c r="H27" i="34"/>
  <c r="I27" i="34"/>
  <c r="J27" i="34"/>
  <c r="K27" i="34"/>
  <c r="L27" i="34"/>
  <c r="M27" i="34"/>
  <c r="N27" i="34"/>
  <c r="O27" i="34"/>
  <c r="P27" i="34"/>
  <c r="Q27" i="34"/>
  <c r="R27" i="34"/>
  <c r="S27" i="34"/>
  <c r="T27" i="34"/>
  <c r="U27" i="34"/>
  <c r="V27" i="34"/>
  <c r="W27" i="34"/>
  <c r="X27" i="34"/>
  <c r="Y27" i="34"/>
  <c r="Z27" i="34"/>
  <c r="AA27" i="34"/>
  <c r="F28" i="34"/>
  <c r="G28" i="34"/>
  <c r="H28" i="34"/>
  <c r="I28" i="34"/>
  <c r="J28" i="34"/>
  <c r="K28" i="34"/>
  <c r="L28" i="34"/>
  <c r="M28" i="34"/>
  <c r="N28" i="34"/>
  <c r="O28" i="34"/>
  <c r="P28" i="34"/>
  <c r="Q28" i="34"/>
  <c r="R28" i="34"/>
  <c r="S28" i="34"/>
  <c r="T28" i="34"/>
  <c r="U28" i="34"/>
  <c r="V28" i="34"/>
  <c r="W28" i="34"/>
  <c r="X28" i="34"/>
  <c r="Y28" i="34"/>
  <c r="Z28" i="34"/>
  <c r="AA28" i="34"/>
  <c r="F29" i="34"/>
  <c r="G29" i="34"/>
  <c r="H29" i="34"/>
  <c r="I29" i="34"/>
  <c r="J29" i="34"/>
  <c r="K29" i="34"/>
  <c r="L29" i="34"/>
  <c r="M29" i="34"/>
  <c r="N29" i="34"/>
  <c r="O29" i="34"/>
  <c r="P29" i="34"/>
  <c r="Q29" i="34"/>
  <c r="R29" i="34"/>
  <c r="S29" i="34"/>
  <c r="T29" i="34"/>
  <c r="U29" i="34"/>
  <c r="V29" i="34"/>
  <c r="W29" i="34"/>
  <c r="X29" i="34"/>
  <c r="Y29" i="34"/>
  <c r="Z29" i="34"/>
  <c r="AA29" i="34"/>
  <c r="F30" i="34"/>
  <c r="G30" i="34"/>
  <c r="H30" i="34"/>
  <c r="I30" i="34"/>
  <c r="J30" i="34"/>
  <c r="K30" i="34"/>
  <c r="L30" i="34"/>
  <c r="M30" i="34"/>
  <c r="N30" i="34"/>
  <c r="O30" i="34"/>
  <c r="P30" i="34"/>
  <c r="Q30" i="34"/>
  <c r="R30" i="34"/>
  <c r="S30" i="34"/>
  <c r="T30" i="34"/>
  <c r="U30" i="34"/>
  <c r="V30" i="34"/>
  <c r="W30" i="34"/>
  <c r="X30" i="34"/>
  <c r="Y30" i="34"/>
  <c r="Z30" i="34"/>
  <c r="AA30" i="34"/>
  <c r="F31" i="34"/>
  <c r="G31" i="34"/>
  <c r="H31" i="34"/>
  <c r="I31" i="34"/>
  <c r="J31" i="34"/>
  <c r="K31" i="34"/>
  <c r="L31" i="34"/>
  <c r="M31" i="34"/>
  <c r="N31" i="34"/>
  <c r="O31" i="34"/>
  <c r="P31" i="34"/>
  <c r="Q31" i="34"/>
  <c r="R31" i="34"/>
  <c r="S31" i="34"/>
  <c r="T31" i="34"/>
  <c r="U31" i="34"/>
  <c r="V31" i="34"/>
  <c r="W31" i="34"/>
  <c r="X31" i="34"/>
  <c r="Y31" i="34"/>
  <c r="Z31" i="34"/>
  <c r="AA31" i="34"/>
  <c r="F32" i="34"/>
  <c r="G32" i="34"/>
  <c r="H32" i="34"/>
  <c r="I32" i="34"/>
  <c r="J32" i="34"/>
  <c r="K32" i="34"/>
  <c r="L32" i="34"/>
  <c r="M32" i="34"/>
  <c r="N32" i="34"/>
  <c r="O32" i="34"/>
  <c r="P32" i="34"/>
  <c r="Q32" i="34"/>
  <c r="R32" i="34"/>
  <c r="S32" i="34"/>
  <c r="T32" i="34"/>
  <c r="U32" i="34"/>
  <c r="V32" i="34"/>
  <c r="W32" i="34"/>
  <c r="X32" i="34"/>
  <c r="Y32" i="34"/>
  <c r="Z32" i="34"/>
  <c r="AA32" i="34"/>
  <c r="F33" i="34"/>
  <c r="G33" i="34"/>
  <c r="H33" i="34"/>
  <c r="I33" i="34"/>
  <c r="J33" i="34"/>
  <c r="K33" i="34"/>
  <c r="L33" i="34"/>
  <c r="M33" i="34"/>
  <c r="N33" i="34"/>
  <c r="O33" i="34"/>
  <c r="P33" i="34"/>
  <c r="Q33" i="34"/>
  <c r="R33" i="34"/>
  <c r="S33" i="34"/>
  <c r="T33" i="34"/>
  <c r="U33" i="34"/>
  <c r="V33" i="34"/>
  <c r="W33" i="34"/>
  <c r="X33" i="34"/>
  <c r="Y33" i="34"/>
  <c r="Z33" i="34"/>
  <c r="AA33" i="34"/>
  <c r="F34" i="34"/>
  <c r="G34" i="34"/>
  <c r="H34" i="34"/>
  <c r="I34" i="34"/>
  <c r="J34" i="34"/>
  <c r="K34" i="34"/>
  <c r="L34" i="34"/>
  <c r="M34" i="34"/>
  <c r="N34" i="34"/>
  <c r="O34" i="34"/>
  <c r="P34" i="34"/>
  <c r="Q34" i="34"/>
  <c r="R34" i="34"/>
  <c r="S34" i="34"/>
  <c r="T34" i="34"/>
  <c r="U34" i="34"/>
  <c r="V34" i="34"/>
  <c r="W34" i="34"/>
  <c r="X34" i="34"/>
  <c r="Y34" i="34"/>
  <c r="Z34" i="34"/>
  <c r="AA34" i="34"/>
  <c r="F35" i="34"/>
  <c r="G35" i="34"/>
  <c r="H35" i="34"/>
  <c r="I35" i="34"/>
  <c r="J35" i="34"/>
  <c r="K35" i="34"/>
  <c r="L35" i="34"/>
  <c r="M35" i="34"/>
  <c r="N35" i="34"/>
  <c r="O35" i="34"/>
  <c r="P35" i="34"/>
  <c r="Q35" i="34"/>
  <c r="R35" i="34"/>
  <c r="S35" i="34"/>
  <c r="T35" i="34"/>
  <c r="U35" i="34"/>
  <c r="V35" i="34"/>
  <c r="W35" i="34"/>
  <c r="X35" i="34"/>
  <c r="Y35" i="34"/>
  <c r="Z35" i="34"/>
  <c r="AA35" i="34"/>
  <c r="F36" i="34"/>
  <c r="G36" i="34"/>
  <c r="H36" i="34"/>
  <c r="I36" i="34"/>
  <c r="J36" i="34"/>
  <c r="K36" i="34"/>
  <c r="L36" i="34"/>
  <c r="M36" i="34"/>
  <c r="N36" i="34"/>
  <c r="O36" i="34"/>
  <c r="P36" i="34"/>
  <c r="Q36" i="34"/>
  <c r="R36" i="34"/>
  <c r="S36" i="34"/>
  <c r="T36" i="34"/>
  <c r="U36" i="34"/>
  <c r="V36" i="34"/>
  <c r="W36" i="34"/>
  <c r="X36" i="34"/>
  <c r="Y36" i="34"/>
  <c r="Z36" i="34"/>
  <c r="AA36" i="34"/>
  <c r="F37" i="34"/>
  <c r="G37" i="34"/>
  <c r="H37" i="34"/>
  <c r="I37" i="34"/>
  <c r="J37" i="34"/>
  <c r="K37" i="34"/>
  <c r="L37" i="34"/>
  <c r="M37" i="34"/>
  <c r="N37" i="34"/>
  <c r="O37" i="34"/>
  <c r="P37" i="34"/>
  <c r="Q37" i="34"/>
  <c r="R37" i="34"/>
  <c r="S37" i="34"/>
  <c r="T37" i="34"/>
  <c r="U37" i="34"/>
  <c r="V37" i="34"/>
  <c r="W37" i="34"/>
  <c r="X37" i="34"/>
  <c r="Y37" i="34"/>
  <c r="Z37" i="34"/>
  <c r="AA37" i="34"/>
  <c r="F38" i="34"/>
  <c r="G38" i="34"/>
  <c r="H38" i="34"/>
  <c r="I38" i="34"/>
  <c r="J38" i="34"/>
  <c r="K38" i="34"/>
  <c r="L38" i="34"/>
  <c r="M38" i="34"/>
  <c r="N38" i="34"/>
  <c r="O38" i="34"/>
  <c r="P38" i="34"/>
  <c r="Q38" i="34"/>
  <c r="R38" i="34"/>
  <c r="S38" i="34"/>
  <c r="T38" i="34"/>
  <c r="U38" i="34"/>
  <c r="V38" i="34"/>
  <c r="W38" i="34"/>
  <c r="X38" i="34"/>
  <c r="Y38" i="34"/>
  <c r="Z38" i="34"/>
  <c r="AA38" i="34"/>
  <c r="F39" i="34"/>
  <c r="G39" i="34"/>
  <c r="H39" i="34"/>
  <c r="I39" i="34"/>
  <c r="J39" i="34"/>
  <c r="K39" i="34"/>
  <c r="L39" i="34"/>
  <c r="M39" i="34"/>
  <c r="N39" i="34"/>
  <c r="O39" i="34"/>
  <c r="P39" i="34"/>
  <c r="Q39" i="34"/>
  <c r="R39" i="34"/>
  <c r="S39" i="34"/>
  <c r="T39" i="34"/>
  <c r="U39" i="34"/>
  <c r="V39" i="34"/>
  <c r="W39" i="34"/>
  <c r="X39" i="34"/>
  <c r="Y39" i="34"/>
  <c r="Z39" i="34"/>
  <c r="AA39" i="34"/>
  <c r="F40" i="34"/>
  <c r="G40" i="34"/>
  <c r="H40" i="34"/>
  <c r="I40" i="34"/>
  <c r="J40" i="34"/>
  <c r="K40" i="34"/>
  <c r="L40" i="34"/>
  <c r="M40" i="34"/>
  <c r="N40" i="34"/>
  <c r="O40" i="34"/>
  <c r="P40" i="34"/>
  <c r="Q40" i="34"/>
  <c r="R40" i="34"/>
  <c r="S40" i="34"/>
  <c r="T40" i="34"/>
  <c r="U40" i="34"/>
  <c r="V40" i="34"/>
  <c r="W40" i="34"/>
  <c r="X40" i="34"/>
  <c r="Y40" i="34"/>
  <c r="Z40" i="34"/>
  <c r="AA40" i="34"/>
  <c r="C41" i="34"/>
  <c r="D41" i="34"/>
  <c r="E41" i="34"/>
  <c r="F41" i="34"/>
  <c r="G41" i="34"/>
  <c r="H41" i="34"/>
  <c r="I41" i="34"/>
  <c r="J41" i="34"/>
  <c r="K41" i="34"/>
  <c r="L41" i="34"/>
  <c r="M41" i="34"/>
  <c r="N41" i="34"/>
  <c r="O41" i="34"/>
  <c r="P41" i="34"/>
  <c r="Q41" i="34"/>
  <c r="R41" i="34"/>
  <c r="S41" i="34"/>
  <c r="T41" i="34"/>
  <c r="U41" i="34"/>
  <c r="V41" i="34"/>
  <c r="W41" i="34"/>
  <c r="X41" i="34"/>
  <c r="Y41" i="34"/>
  <c r="Z41" i="34"/>
  <c r="AA41" i="34"/>
  <c r="F26" i="34"/>
  <c r="G26" i="34"/>
  <c r="H26" i="34"/>
  <c r="I26" i="34"/>
  <c r="J26" i="34"/>
  <c r="K26" i="34"/>
  <c r="L26" i="34"/>
  <c r="M26" i="34"/>
  <c r="N26" i="34"/>
  <c r="O26" i="34"/>
  <c r="P26" i="34"/>
  <c r="Q26" i="34"/>
  <c r="R26" i="34"/>
  <c r="S26" i="34"/>
  <c r="T26" i="34"/>
  <c r="U26" i="34"/>
  <c r="V26" i="34"/>
  <c r="W26" i="34"/>
  <c r="X26" i="34"/>
  <c r="Y26" i="34"/>
  <c r="Z26" i="34"/>
  <c r="AA26" i="34"/>
  <c r="D6" i="34"/>
  <c r="E6" i="34"/>
  <c r="F6" i="34"/>
  <c r="G6" i="34"/>
  <c r="H6" i="34"/>
  <c r="I6" i="34"/>
  <c r="J6" i="34"/>
  <c r="K6" i="34"/>
  <c r="L6" i="34"/>
  <c r="M6" i="34"/>
  <c r="N6" i="34"/>
  <c r="O6" i="34"/>
  <c r="P6" i="34"/>
  <c r="Q6" i="34"/>
  <c r="R6" i="34"/>
  <c r="S6" i="34"/>
  <c r="T6" i="34"/>
  <c r="U6" i="34"/>
  <c r="V6" i="34"/>
  <c r="W6" i="34"/>
  <c r="X6" i="34"/>
  <c r="Y6" i="34"/>
  <c r="Z6" i="34"/>
  <c r="AA6" i="34"/>
  <c r="D7" i="34"/>
  <c r="E7" i="34"/>
  <c r="F7" i="34"/>
  <c r="G7" i="34"/>
  <c r="H7" i="34"/>
  <c r="I7" i="34"/>
  <c r="J7" i="34"/>
  <c r="K7" i="34"/>
  <c r="L7" i="34"/>
  <c r="M7" i="34"/>
  <c r="N7" i="34"/>
  <c r="O7" i="34"/>
  <c r="P7" i="34"/>
  <c r="Q7" i="34"/>
  <c r="R7" i="34"/>
  <c r="S7" i="34"/>
  <c r="T7" i="34"/>
  <c r="U7" i="34"/>
  <c r="V7" i="34"/>
  <c r="W7" i="34"/>
  <c r="X7" i="34"/>
  <c r="Y7" i="34"/>
  <c r="Z7" i="34"/>
  <c r="AA7" i="34"/>
  <c r="D8" i="34"/>
  <c r="E8" i="34"/>
  <c r="F8" i="34"/>
  <c r="G8" i="34"/>
  <c r="H8" i="34"/>
  <c r="I8" i="34"/>
  <c r="J8" i="34"/>
  <c r="K8" i="34"/>
  <c r="L8" i="34"/>
  <c r="M8" i="34"/>
  <c r="N8" i="34"/>
  <c r="O8" i="34"/>
  <c r="P8" i="34"/>
  <c r="Q8" i="34"/>
  <c r="R8" i="34"/>
  <c r="S8" i="34"/>
  <c r="T8" i="34"/>
  <c r="U8" i="34"/>
  <c r="V8" i="34"/>
  <c r="W8" i="34"/>
  <c r="X8" i="34"/>
  <c r="Y8" i="34"/>
  <c r="Z8" i="34"/>
  <c r="AA8" i="34"/>
  <c r="D9" i="34"/>
  <c r="E9" i="34"/>
  <c r="F9" i="34"/>
  <c r="G9" i="34"/>
  <c r="H9" i="34"/>
  <c r="I9" i="34"/>
  <c r="J9" i="34"/>
  <c r="K9" i="34"/>
  <c r="L9" i="34"/>
  <c r="M9" i="34"/>
  <c r="N9" i="34"/>
  <c r="O9" i="34"/>
  <c r="P9" i="34"/>
  <c r="Q9" i="34"/>
  <c r="R9" i="34"/>
  <c r="S9" i="34"/>
  <c r="T9" i="34"/>
  <c r="U9" i="34"/>
  <c r="V9" i="34"/>
  <c r="W9" i="34"/>
  <c r="X9" i="34"/>
  <c r="Y9" i="34"/>
  <c r="Z9" i="34"/>
  <c r="AA9" i="34"/>
  <c r="D10" i="34"/>
  <c r="E10" i="34"/>
  <c r="F10" i="34"/>
  <c r="G10" i="34"/>
  <c r="H10" i="34"/>
  <c r="I10" i="34"/>
  <c r="J10" i="34"/>
  <c r="K10" i="34"/>
  <c r="L10" i="34"/>
  <c r="M10" i="34"/>
  <c r="N10" i="34"/>
  <c r="O10" i="34"/>
  <c r="P10" i="34"/>
  <c r="Q10" i="34"/>
  <c r="R10" i="34"/>
  <c r="S10" i="34"/>
  <c r="T10" i="34"/>
  <c r="U10" i="34"/>
  <c r="V10" i="34"/>
  <c r="W10" i="34"/>
  <c r="X10" i="34"/>
  <c r="Y10" i="34"/>
  <c r="Z10" i="34"/>
  <c r="AA10" i="34"/>
  <c r="D11" i="34"/>
  <c r="E11" i="34"/>
  <c r="F11" i="34"/>
  <c r="G11" i="34"/>
  <c r="H11" i="34"/>
  <c r="I11" i="34"/>
  <c r="J11" i="34"/>
  <c r="K11" i="34"/>
  <c r="L11" i="34"/>
  <c r="M11" i="34"/>
  <c r="N11" i="34"/>
  <c r="O11" i="34"/>
  <c r="P11" i="34"/>
  <c r="Q11" i="34"/>
  <c r="R11" i="34"/>
  <c r="S11" i="34"/>
  <c r="T11" i="34"/>
  <c r="U11" i="34"/>
  <c r="V11" i="34"/>
  <c r="W11" i="34"/>
  <c r="X11" i="34"/>
  <c r="Y11" i="34"/>
  <c r="Z11" i="34"/>
  <c r="AA11" i="34"/>
  <c r="D12" i="34"/>
  <c r="E12" i="34"/>
  <c r="F12" i="34"/>
  <c r="G12" i="34"/>
  <c r="H12" i="34"/>
  <c r="I12" i="34"/>
  <c r="J12" i="34"/>
  <c r="K12" i="34"/>
  <c r="L12" i="34"/>
  <c r="M12" i="34"/>
  <c r="N12" i="34"/>
  <c r="O12" i="34"/>
  <c r="P12" i="34"/>
  <c r="Q12" i="34"/>
  <c r="R12" i="34"/>
  <c r="S12" i="34"/>
  <c r="T12" i="34"/>
  <c r="U12" i="34"/>
  <c r="V12" i="34"/>
  <c r="W12" i="34"/>
  <c r="X12" i="34"/>
  <c r="Y12" i="34"/>
  <c r="Z12" i="34"/>
  <c r="AA12" i="34"/>
  <c r="D13" i="34"/>
  <c r="E13" i="34"/>
  <c r="F13" i="34"/>
  <c r="G13" i="34"/>
  <c r="H13" i="34"/>
  <c r="I13" i="34"/>
  <c r="J13" i="34"/>
  <c r="K13" i="34"/>
  <c r="L13" i="34"/>
  <c r="M13" i="34"/>
  <c r="N13" i="34"/>
  <c r="O13" i="34"/>
  <c r="P13" i="34"/>
  <c r="Q13" i="34"/>
  <c r="R13" i="34"/>
  <c r="S13" i="34"/>
  <c r="T13" i="34"/>
  <c r="U13" i="34"/>
  <c r="V13" i="34"/>
  <c r="W13" i="34"/>
  <c r="X13" i="34"/>
  <c r="Y13" i="34"/>
  <c r="Z13" i="34"/>
  <c r="AA13" i="34"/>
  <c r="D14" i="34"/>
  <c r="E14" i="34"/>
  <c r="F14" i="34"/>
  <c r="G14" i="34"/>
  <c r="H14" i="34"/>
  <c r="I14" i="34"/>
  <c r="J14" i="34"/>
  <c r="K14" i="34"/>
  <c r="L14" i="34"/>
  <c r="M14" i="34"/>
  <c r="N14" i="34"/>
  <c r="O14" i="34"/>
  <c r="P14" i="34"/>
  <c r="Q14" i="34"/>
  <c r="R14" i="34"/>
  <c r="S14" i="34"/>
  <c r="T14" i="34"/>
  <c r="U14" i="34"/>
  <c r="V14" i="34"/>
  <c r="W14" i="34"/>
  <c r="X14" i="34"/>
  <c r="Y14" i="34"/>
  <c r="Z14" i="34"/>
  <c r="AA14" i="34"/>
  <c r="D15" i="34"/>
  <c r="E15" i="34"/>
  <c r="F15" i="34"/>
  <c r="G15" i="34"/>
  <c r="H15" i="34"/>
  <c r="I15" i="34"/>
  <c r="J15" i="34"/>
  <c r="K15" i="34"/>
  <c r="L15" i="34"/>
  <c r="M15" i="34"/>
  <c r="N15" i="34"/>
  <c r="O15" i="34"/>
  <c r="P15" i="34"/>
  <c r="Q15" i="34"/>
  <c r="R15" i="34"/>
  <c r="S15" i="34"/>
  <c r="T15" i="34"/>
  <c r="U15" i="34"/>
  <c r="V15" i="34"/>
  <c r="W15" i="34"/>
  <c r="X15" i="34"/>
  <c r="Y15" i="34"/>
  <c r="Z15" i="34"/>
  <c r="AA15" i="34"/>
  <c r="D16" i="34"/>
  <c r="E16" i="34"/>
  <c r="F16" i="34"/>
  <c r="G16" i="34"/>
  <c r="H16" i="34"/>
  <c r="I16" i="34"/>
  <c r="J16" i="34"/>
  <c r="K16" i="34"/>
  <c r="L16" i="34"/>
  <c r="M16" i="34"/>
  <c r="N16" i="34"/>
  <c r="O16" i="34"/>
  <c r="P16" i="34"/>
  <c r="Q16" i="34"/>
  <c r="R16" i="34"/>
  <c r="S16" i="34"/>
  <c r="T16" i="34"/>
  <c r="U16" i="34"/>
  <c r="V16" i="34"/>
  <c r="W16" i="34"/>
  <c r="X16" i="34"/>
  <c r="Y16" i="34"/>
  <c r="Z16" i="34"/>
  <c r="AA16" i="34"/>
  <c r="D17" i="34"/>
  <c r="E17" i="34"/>
  <c r="F17" i="34"/>
  <c r="G17" i="34"/>
  <c r="H17" i="34"/>
  <c r="I17" i="34"/>
  <c r="J17" i="34"/>
  <c r="K17" i="34"/>
  <c r="L17" i="34"/>
  <c r="M17" i="34"/>
  <c r="N17" i="34"/>
  <c r="O17" i="34"/>
  <c r="P17" i="34"/>
  <c r="Q17" i="34"/>
  <c r="R17" i="34"/>
  <c r="S17" i="34"/>
  <c r="T17" i="34"/>
  <c r="U17" i="34"/>
  <c r="V17" i="34"/>
  <c r="W17" i="34"/>
  <c r="X17" i="34"/>
  <c r="Y17" i="34"/>
  <c r="Z17" i="34"/>
  <c r="AA17" i="34"/>
  <c r="D18" i="34"/>
  <c r="E18" i="34"/>
  <c r="F18" i="34"/>
  <c r="G18" i="34"/>
  <c r="H18" i="34"/>
  <c r="I18" i="34"/>
  <c r="J18" i="34"/>
  <c r="K18" i="34"/>
  <c r="L18" i="34"/>
  <c r="M18" i="34"/>
  <c r="N18" i="34"/>
  <c r="O18" i="34"/>
  <c r="P18" i="34"/>
  <c r="Q18" i="34"/>
  <c r="R18" i="34"/>
  <c r="S18" i="34"/>
  <c r="T18" i="34"/>
  <c r="U18" i="34"/>
  <c r="V18" i="34"/>
  <c r="W18" i="34"/>
  <c r="X18" i="34"/>
  <c r="Y18" i="34"/>
  <c r="Z18" i="34"/>
  <c r="AA18" i="34"/>
  <c r="D19" i="34"/>
  <c r="E19" i="34"/>
  <c r="F19" i="34"/>
  <c r="G19" i="34"/>
  <c r="H19" i="34"/>
  <c r="I19" i="34"/>
  <c r="J19" i="34"/>
  <c r="K19" i="34"/>
  <c r="L19" i="34"/>
  <c r="M19" i="34"/>
  <c r="N19" i="34"/>
  <c r="O19" i="34"/>
  <c r="P19" i="34"/>
  <c r="Q19" i="34"/>
  <c r="R19" i="34"/>
  <c r="S19" i="34"/>
  <c r="T19" i="34"/>
  <c r="U19" i="34"/>
  <c r="V19" i="34"/>
  <c r="W19" i="34"/>
  <c r="X19" i="34"/>
  <c r="Y19" i="34"/>
  <c r="Z19" i="34"/>
  <c r="AA19" i="34"/>
  <c r="D20" i="34"/>
  <c r="E20" i="34"/>
  <c r="F20" i="34"/>
  <c r="G20" i="34"/>
  <c r="H20" i="34"/>
  <c r="I20" i="34"/>
  <c r="J20" i="34"/>
  <c r="K20" i="34"/>
  <c r="L20" i="34"/>
  <c r="M20" i="34"/>
  <c r="N20" i="34"/>
  <c r="O20" i="34"/>
  <c r="P20" i="34"/>
  <c r="Q20" i="34"/>
  <c r="R20" i="34"/>
  <c r="S20" i="34"/>
  <c r="T20" i="34"/>
  <c r="U20" i="34"/>
  <c r="V20" i="34"/>
  <c r="W20" i="34"/>
  <c r="X20" i="34"/>
  <c r="Y20" i="34"/>
  <c r="Z20" i="34"/>
  <c r="AA20" i="34"/>
  <c r="D21" i="34"/>
  <c r="E21" i="34"/>
  <c r="F21" i="34"/>
  <c r="G21" i="34"/>
  <c r="H21" i="34"/>
  <c r="I21" i="34"/>
  <c r="J21" i="34"/>
  <c r="K21" i="34"/>
  <c r="L21" i="34"/>
  <c r="M21" i="34"/>
  <c r="N21" i="34"/>
  <c r="O21" i="34"/>
  <c r="P21" i="34"/>
  <c r="Q21" i="34"/>
  <c r="R21" i="34"/>
  <c r="S21" i="34"/>
  <c r="T21" i="34"/>
  <c r="U21" i="34"/>
  <c r="V21" i="34"/>
  <c r="W21" i="34"/>
  <c r="X21" i="34"/>
  <c r="Y21" i="34"/>
  <c r="Z21" i="34"/>
  <c r="AA21" i="34"/>
  <c r="C7" i="34"/>
  <c r="C8" i="34"/>
  <c r="C9" i="34"/>
  <c r="C10" i="34"/>
  <c r="C11" i="34"/>
  <c r="C12" i="34"/>
  <c r="C13" i="34"/>
  <c r="C14" i="34"/>
  <c r="C15" i="34"/>
  <c r="C16" i="34"/>
  <c r="C17" i="34"/>
  <c r="C18" i="34"/>
  <c r="C19" i="34"/>
  <c r="C20" i="34"/>
  <c r="C21" i="34"/>
  <c r="C6" i="34"/>
  <c r="C45" i="8" l="1"/>
  <c r="C44" i="8"/>
  <c r="C47" i="8"/>
  <c r="C49" i="8"/>
  <c r="C50" i="8" s="1"/>
  <c r="F30" i="5" l="1"/>
  <c r="G30" i="5"/>
  <c r="H30" i="5"/>
  <c r="I30" i="5"/>
  <c r="J30" i="5"/>
  <c r="K30" i="5"/>
  <c r="L30" i="5"/>
  <c r="M30" i="5"/>
  <c r="N30" i="5"/>
  <c r="O30" i="5"/>
  <c r="P30" i="5"/>
  <c r="Q30" i="5"/>
  <c r="R30" i="5"/>
  <c r="T30" i="5"/>
  <c r="U30" i="5"/>
  <c r="V30" i="5"/>
  <c r="W30" i="5"/>
  <c r="E30" i="5"/>
  <c r="E7" i="4" l="1"/>
  <c r="E8" i="4"/>
  <c r="E9" i="4"/>
  <c r="E10" i="4"/>
  <c r="E11" i="4"/>
  <c r="E12" i="4"/>
  <c r="E13" i="4"/>
  <c r="E14" i="4"/>
  <c r="E15" i="4"/>
  <c r="E16" i="4"/>
  <c r="E17" i="4"/>
  <c r="E18" i="4"/>
  <c r="E19" i="4"/>
  <c r="E20" i="4"/>
  <c r="E21" i="4"/>
  <c r="E6" i="4"/>
  <c r="C54" i="32"/>
  <c r="C47" i="32"/>
  <c r="C40" i="32"/>
  <c r="C33" i="32"/>
  <c r="C26" i="32"/>
  <c r="C19" i="32"/>
  <c r="C12" i="32"/>
  <c r="C53" i="32"/>
  <c r="C46" i="32"/>
  <c r="C39" i="32"/>
  <c r="C32" i="32"/>
  <c r="C25" i="32"/>
  <c r="C18" i="32"/>
  <c r="C11" i="32"/>
  <c r="C52" i="32"/>
  <c r="C45" i="32"/>
  <c r="C38" i="32"/>
  <c r="C31" i="32"/>
  <c r="C24" i="32"/>
  <c r="C17" i="32"/>
  <c r="C10" i="32"/>
  <c r="C51" i="32"/>
  <c r="C44" i="32"/>
  <c r="C37" i="32"/>
  <c r="C30" i="32"/>
  <c r="C23" i="32"/>
  <c r="C16" i="32"/>
  <c r="C9" i="32"/>
  <c r="C50" i="32"/>
  <c r="C43" i="32"/>
  <c r="C36" i="32"/>
  <c r="C29" i="32"/>
  <c r="C22" i="32"/>
  <c r="C15" i="32"/>
  <c r="C8" i="32"/>
  <c r="C49" i="32"/>
  <c r="C42" i="32"/>
  <c r="C35" i="32"/>
  <c r="C28" i="32"/>
  <c r="C21" i="32"/>
  <c r="C14" i="32"/>
  <c r="C7" i="32"/>
  <c r="K9" i="29" l="1"/>
  <c r="K10" i="29"/>
  <c r="K11" i="29"/>
  <c r="K12" i="29"/>
  <c r="K13" i="29"/>
  <c r="K14" i="29"/>
  <c r="K15" i="29"/>
  <c r="K16" i="29"/>
  <c r="K17" i="29"/>
  <c r="K18" i="29"/>
  <c r="K19" i="29"/>
  <c r="K20" i="29"/>
  <c r="K21" i="29"/>
  <c r="K22" i="29"/>
  <c r="K23" i="29"/>
  <c r="K24" i="29"/>
  <c r="K25" i="29"/>
  <c r="K26" i="29"/>
  <c r="K8" i="29"/>
  <c r="J9" i="29"/>
  <c r="J10" i="29"/>
  <c r="J11" i="29"/>
  <c r="J12" i="29"/>
  <c r="J13" i="29"/>
  <c r="J14" i="29"/>
  <c r="J15" i="29"/>
  <c r="J16" i="29"/>
  <c r="J17" i="29"/>
  <c r="J18" i="29"/>
  <c r="J19" i="29"/>
  <c r="J20" i="29"/>
  <c r="J21" i="29"/>
  <c r="J22" i="29"/>
  <c r="J23" i="29"/>
  <c r="J24" i="29"/>
  <c r="J25" i="29"/>
  <c r="J26" i="29"/>
  <c r="J8" i="29"/>
  <c r="I9" i="29"/>
  <c r="I10" i="29"/>
  <c r="I11" i="29"/>
  <c r="I12" i="29"/>
  <c r="I13" i="29"/>
  <c r="I14" i="29"/>
  <c r="I15" i="29"/>
  <c r="I16" i="29"/>
  <c r="I17" i="29"/>
  <c r="I18" i="29"/>
  <c r="I19" i="29"/>
  <c r="I20" i="29"/>
  <c r="I21" i="29"/>
  <c r="I22" i="29"/>
  <c r="I23" i="29"/>
  <c r="I24" i="29"/>
  <c r="I25" i="29"/>
  <c r="I26" i="29"/>
  <c r="G7" i="2" l="1"/>
  <c r="G8" i="2"/>
  <c r="G9" i="2"/>
  <c r="G10" i="2"/>
  <c r="G11" i="2"/>
  <c r="G12" i="2"/>
  <c r="G13" i="2"/>
  <c r="G14" i="2"/>
  <c r="G15" i="2"/>
  <c r="G16" i="2"/>
  <c r="G17" i="2"/>
  <c r="G18" i="2"/>
  <c r="G19" i="2"/>
  <c r="G20" i="2"/>
  <c r="G21" i="2"/>
  <c r="G22" i="2"/>
  <c r="G23" i="2"/>
  <c r="G24" i="2"/>
  <c r="G25" i="2"/>
  <c r="G26" i="2"/>
  <c r="G27" i="2"/>
  <c r="G28" i="2"/>
  <c r="G29" i="2"/>
  <c r="G30" i="2"/>
  <c r="G31" i="2"/>
  <c r="G32" i="2"/>
  <c r="G33" i="2"/>
  <c r="G34" i="2"/>
  <c r="G35" i="2"/>
  <c r="G36" i="2"/>
  <c r="G37" i="2"/>
  <c r="G38" i="2"/>
  <c r="G39" i="2"/>
  <c r="G40" i="2"/>
  <c r="G41" i="2"/>
  <c r="G42" i="2"/>
  <c r="G43" i="2"/>
  <c r="G44" i="2"/>
  <c r="G45" i="2"/>
  <c r="G46" i="2"/>
  <c r="G47" i="2"/>
  <c r="G48" i="2"/>
  <c r="G49" i="2"/>
  <c r="G50" i="2"/>
  <c r="G51" i="2"/>
  <c r="G52" i="2"/>
  <c r="G53" i="2"/>
  <c r="G54" i="2"/>
  <c r="G55" i="2"/>
  <c r="G56" i="2"/>
  <c r="G57" i="2"/>
  <c r="G58" i="2"/>
  <c r="G59" i="2"/>
  <c r="G60" i="2"/>
  <c r="G61" i="2"/>
  <c r="G62" i="2"/>
  <c r="G63" i="2"/>
  <c r="G64" i="2"/>
  <c r="G65" i="2"/>
  <c r="G66" i="2"/>
  <c r="G67" i="2"/>
  <c r="G68" i="2"/>
  <c r="G69" i="2"/>
  <c r="G70" i="2"/>
  <c r="G71" i="2"/>
  <c r="G72" i="2"/>
  <c r="G73" i="2"/>
  <c r="G74" i="2"/>
  <c r="G75" i="2"/>
  <c r="G76" i="2"/>
  <c r="G77" i="2"/>
  <c r="G78" i="2"/>
  <c r="G79" i="2"/>
  <c r="G80" i="2"/>
  <c r="G81" i="2"/>
  <c r="G82" i="2"/>
  <c r="G83" i="2"/>
  <c r="G84" i="2"/>
  <c r="G85" i="2"/>
  <c r="G86" i="2"/>
  <c r="G87" i="2"/>
  <c r="G88" i="2"/>
  <c r="G89" i="2"/>
  <c r="G90" i="2"/>
  <c r="G91" i="2"/>
  <c r="G92" i="2"/>
  <c r="G93" i="2"/>
  <c r="G94" i="2"/>
  <c r="G95" i="2"/>
  <c r="G96" i="2"/>
  <c r="G97" i="2"/>
  <c r="G98" i="2"/>
  <c r="G99" i="2"/>
  <c r="G100" i="2"/>
  <c r="G101" i="2"/>
  <c r="G102" i="2"/>
  <c r="G103" i="2"/>
  <c r="G104" i="2"/>
  <c r="G105" i="2"/>
  <c r="G106" i="2"/>
  <c r="G107" i="2"/>
  <c r="G108" i="2"/>
  <c r="G109" i="2"/>
  <c r="G110" i="2"/>
  <c r="G111" i="2"/>
  <c r="G112" i="2"/>
  <c r="G113" i="2"/>
  <c r="G114" i="2"/>
  <c r="G115" i="2"/>
  <c r="G116" i="2"/>
  <c r="G117" i="2"/>
  <c r="G118" i="2"/>
  <c r="G119" i="2"/>
  <c r="G120" i="2"/>
  <c r="G121" i="2"/>
  <c r="G122" i="2"/>
  <c r="G123" i="2"/>
  <c r="G124" i="2"/>
  <c r="G125" i="2"/>
  <c r="G126" i="2"/>
  <c r="G127" i="2"/>
  <c r="G128" i="2"/>
  <c r="G129" i="2"/>
  <c r="G130" i="2"/>
  <c r="G131" i="2"/>
  <c r="G132" i="2"/>
  <c r="G133" i="2"/>
  <c r="G134" i="2"/>
  <c r="G135" i="2"/>
  <c r="G136" i="2"/>
  <c r="G137" i="2"/>
  <c r="G138" i="2"/>
  <c r="G139" i="2"/>
  <c r="G140" i="2"/>
  <c r="G141" i="2"/>
  <c r="G142" i="2"/>
  <c r="G143" i="2"/>
  <c r="G144" i="2"/>
  <c r="G145" i="2"/>
  <c r="G146" i="2"/>
  <c r="G147" i="2"/>
  <c r="G148" i="2"/>
  <c r="G149" i="2"/>
  <c r="G150" i="2"/>
  <c r="G151" i="2"/>
  <c r="G152" i="2"/>
  <c r="G153" i="2"/>
  <c r="G154" i="2"/>
  <c r="G155" i="2"/>
  <c r="G156" i="2"/>
  <c r="G157" i="2"/>
  <c r="G158" i="2"/>
  <c r="G159" i="2"/>
  <c r="G160" i="2"/>
  <c r="G161" i="2"/>
  <c r="G162" i="2"/>
  <c r="G163" i="2"/>
  <c r="G164" i="2"/>
  <c r="G165" i="2"/>
  <c r="G166" i="2"/>
  <c r="G167" i="2"/>
  <c r="G168" i="2"/>
  <c r="G169" i="2"/>
  <c r="G170" i="2"/>
  <c r="G171" i="2"/>
  <c r="G172" i="2"/>
  <c r="G173" i="2"/>
  <c r="G174" i="2"/>
  <c r="G175" i="2"/>
  <c r="G176" i="2"/>
  <c r="G177" i="2"/>
  <c r="G178" i="2"/>
  <c r="G179" i="2"/>
  <c r="G180" i="2"/>
  <c r="G181" i="2"/>
  <c r="G182" i="2"/>
  <c r="G183" i="2"/>
  <c r="G184" i="2"/>
  <c r="G185" i="2"/>
  <c r="G186" i="2"/>
  <c r="G187" i="2"/>
  <c r="G188" i="2"/>
  <c r="G189" i="2"/>
  <c r="G190" i="2"/>
  <c r="G191" i="2"/>
  <c r="G192" i="2"/>
  <c r="G193" i="2"/>
  <c r="G194" i="2"/>
  <c r="G195" i="2"/>
  <c r="G196" i="2"/>
  <c r="G197" i="2"/>
  <c r="G198" i="2"/>
  <c r="G199" i="2"/>
  <c r="G200" i="2"/>
  <c r="G201" i="2"/>
  <c r="G202" i="2"/>
  <c r="G203" i="2"/>
  <c r="G204" i="2"/>
  <c r="G205" i="2"/>
  <c r="G206" i="2"/>
  <c r="G207" i="2"/>
  <c r="G208" i="2"/>
  <c r="G209" i="2"/>
  <c r="G210" i="2"/>
  <c r="G211" i="2"/>
  <c r="G212" i="2"/>
  <c r="G213" i="2"/>
  <c r="G214" i="2"/>
  <c r="G215" i="2"/>
  <c r="G216" i="2"/>
  <c r="G217" i="2"/>
  <c r="G218" i="2"/>
  <c r="G219" i="2"/>
  <c r="G220" i="2"/>
  <c r="G221" i="2"/>
  <c r="G222" i="2"/>
  <c r="G223" i="2"/>
  <c r="G224" i="2"/>
  <c r="G225" i="2"/>
  <c r="G226" i="2"/>
  <c r="G227" i="2"/>
  <c r="G228" i="2"/>
  <c r="G229" i="2"/>
  <c r="G230" i="2"/>
  <c r="G231" i="2"/>
  <c r="G232" i="2"/>
  <c r="G233" i="2"/>
  <c r="G234" i="2"/>
  <c r="G235" i="2"/>
  <c r="G236" i="2"/>
  <c r="G237" i="2"/>
  <c r="G238" i="2"/>
  <c r="G239" i="2"/>
  <c r="G240" i="2"/>
  <c r="G241" i="2"/>
  <c r="G242" i="2"/>
  <c r="G243" i="2"/>
  <c r="G244" i="2"/>
  <c r="G245" i="2"/>
  <c r="G246" i="2"/>
  <c r="G247" i="2"/>
  <c r="G248" i="2"/>
  <c r="G249" i="2"/>
  <c r="G250" i="2"/>
  <c r="G251" i="2"/>
  <c r="G252" i="2"/>
  <c r="G253" i="2"/>
  <c r="G254" i="2"/>
  <c r="G255" i="2"/>
  <c r="G256" i="2"/>
  <c r="G257" i="2"/>
  <c r="G258" i="2"/>
  <c r="G259" i="2"/>
  <c r="G260" i="2"/>
  <c r="G261" i="2"/>
  <c r="G262" i="2"/>
  <c r="G263" i="2"/>
  <c r="G264" i="2"/>
  <c r="G265" i="2"/>
  <c r="G266" i="2"/>
  <c r="G267" i="2"/>
  <c r="G268" i="2"/>
  <c r="G269" i="2"/>
  <c r="G270" i="2"/>
  <c r="G271" i="2"/>
  <c r="G272" i="2"/>
  <c r="G273" i="2"/>
  <c r="G274" i="2"/>
  <c r="G275" i="2"/>
  <c r="G276" i="2"/>
  <c r="G277" i="2"/>
  <c r="G278" i="2"/>
  <c r="G279" i="2"/>
  <c r="G280" i="2"/>
  <c r="G281" i="2"/>
  <c r="G282" i="2"/>
  <c r="G283" i="2"/>
  <c r="G284" i="2"/>
  <c r="G285" i="2"/>
  <c r="G286" i="2"/>
  <c r="G287" i="2"/>
  <c r="G288" i="2"/>
  <c r="G289" i="2"/>
  <c r="G290" i="2"/>
  <c r="G291" i="2"/>
  <c r="G292" i="2"/>
  <c r="G293" i="2"/>
  <c r="G294" i="2"/>
  <c r="G295" i="2"/>
  <c r="G296" i="2"/>
  <c r="G297" i="2"/>
  <c r="G298" i="2"/>
  <c r="G299" i="2"/>
  <c r="G300" i="2"/>
  <c r="G301" i="2"/>
  <c r="G302" i="2"/>
  <c r="G303" i="2"/>
  <c r="G304" i="2"/>
  <c r="G305" i="2"/>
  <c r="G306" i="2"/>
  <c r="G307" i="2"/>
  <c r="G308" i="2"/>
  <c r="G309" i="2"/>
  <c r="G310" i="2"/>
  <c r="G311" i="2"/>
  <c r="G312" i="2"/>
  <c r="G313" i="2"/>
  <c r="G314" i="2"/>
  <c r="G315" i="2"/>
  <c r="G316" i="2"/>
  <c r="G317" i="2"/>
  <c r="G318" i="2"/>
  <c r="G319" i="2"/>
  <c r="G320" i="2"/>
  <c r="G321" i="2"/>
  <c r="G322" i="2"/>
  <c r="G323" i="2"/>
  <c r="G324" i="2"/>
  <c r="G325" i="2"/>
  <c r="G326" i="2"/>
  <c r="G327" i="2"/>
  <c r="G328" i="2"/>
  <c r="G329" i="2"/>
  <c r="G330" i="2"/>
  <c r="G331" i="2"/>
  <c r="G332" i="2"/>
  <c r="G333" i="2"/>
  <c r="G334" i="2"/>
  <c r="G335" i="2"/>
  <c r="G336" i="2"/>
  <c r="G337" i="2"/>
  <c r="G338" i="2"/>
  <c r="G339" i="2"/>
  <c r="G340" i="2"/>
  <c r="G341" i="2"/>
  <c r="G342" i="2"/>
  <c r="G343" i="2"/>
  <c r="G344" i="2"/>
  <c r="G345" i="2"/>
  <c r="G346" i="2"/>
  <c r="G347" i="2"/>
  <c r="G348" i="2"/>
  <c r="G349" i="2"/>
  <c r="G350" i="2"/>
  <c r="G351" i="2"/>
  <c r="G352" i="2"/>
  <c r="G353" i="2"/>
  <c r="G354" i="2"/>
  <c r="G355" i="2"/>
  <c r="G356" i="2"/>
  <c r="G357" i="2"/>
  <c r="G358" i="2"/>
  <c r="G359" i="2"/>
  <c r="G360" i="2"/>
  <c r="G361" i="2"/>
  <c r="G362" i="2"/>
  <c r="G363" i="2"/>
  <c r="G364" i="2"/>
  <c r="G365" i="2"/>
  <c r="G366" i="2"/>
  <c r="G367" i="2"/>
  <c r="G368" i="2"/>
  <c r="G369" i="2"/>
  <c r="G370" i="2"/>
  <c r="G371" i="2"/>
  <c r="G372" i="2"/>
  <c r="G373" i="2"/>
  <c r="G374" i="2"/>
  <c r="G375" i="2"/>
  <c r="G376" i="2"/>
  <c r="G377" i="2"/>
  <c r="G378" i="2"/>
  <c r="G379" i="2"/>
  <c r="G380" i="2"/>
  <c r="G381" i="2"/>
  <c r="G382" i="2"/>
  <c r="G383" i="2"/>
  <c r="G384" i="2"/>
  <c r="G385" i="2"/>
  <c r="G386" i="2"/>
  <c r="G387" i="2"/>
  <c r="G388" i="2"/>
  <c r="G389" i="2"/>
  <c r="G390" i="2"/>
  <c r="G391" i="2"/>
  <c r="G392" i="2"/>
  <c r="G393" i="2"/>
  <c r="G394" i="2"/>
  <c r="G395" i="2"/>
  <c r="G396" i="2"/>
  <c r="G397" i="2"/>
  <c r="G398" i="2"/>
  <c r="G399" i="2"/>
  <c r="G400" i="2"/>
  <c r="G401" i="2"/>
  <c r="G402" i="2"/>
  <c r="G403" i="2"/>
  <c r="G404" i="2"/>
  <c r="G405" i="2"/>
  <c r="G406" i="2"/>
  <c r="G407" i="2"/>
  <c r="G408" i="2"/>
  <c r="G409" i="2"/>
  <c r="G410" i="2"/>
  <c r="G411" i="2"/>
  <c r="G412" i="2"/>
  <c r="G413" i="2"/>
  <c r="G414" i="2"/>
  <c r="G415" i="2"/>
  <c r="G416" i="2"/>
  <c r="G417" i="2"/>
  <c r="G418" i="2"/>
  <c r="G419" i="2"/>
  <c r="G420" i="2"/>
  <c r="G421" i="2"/>
  <c r="G422" i="2"/>
  <c r="G423" i="2"/>
  <c r="G424" i="2"/>
  <c r="G425" i="2"/>
  <c r="G426" i="2"/>
  <c r="G427" i="2"/>
  <c r="G428" i="2"/>
  <c r="G429" i="2"/>
  <c r="G430" i="2"/>
  <c r="G431" i="2"/>
  <c r="G432" i="2"/>
  <c r="G433" i="2"/>
  <c r="G434" i="2"/>
  <c r="G435" i="2"/>
  <c r="G436" i="2"/>
  <c r="G437" i="2"/>
  <c r="G438" i="2"/>
  <c r="G439" i="2"/>
  <c r="G440" i="2"/>
  <c r="G441" i="2"/>
  <c r="G442" i="2"/>
  <c r="G443" i="2"/>
  <c r="G444" i="2"/>
  <c r="G445" i="2"/>
  <c r="G446" i="2"/>
  <c r="G447" i="2"/>
  <c r="G448" i="2"/>
  <c r="G449" i="2"/>
  <c r="G450" i="2"/>
  <c r="G451" i="2"/>
  <c r="G452" i="2"/>
  <c r="G453" i="2"/>
  <c r="G454" i="2"/>
  <c r="G455" i="2"/>
  <c r="G456" i="2"/>
  <c r="G457" i="2"/>
  <c r="G458" i="2"/>
  <c r="G459" i="2"/>
  <c r="G460" i="2"/>
  <c r="G461" i="2"/>
  <c r="G462" i="2"/>
  <c r="G463" i="2"/>
  <c r="G464" i="2"/>
  <c r="G465" i="2"/>
  <c r="G466" i="2"/>
  <c r="G467" i="2"/>
  <c r="G468" i="2"/>
  <c r="G469" i="2"/>
  <c r="G470" i="2"/>
  <c r="G471" i="2"/>
  <c r="G472" i="2"/>
  <c r="G473" i="2"/>
  <c r="G474" i="2"/>
  <c r="G475" i="2"/>
  <c r="G476" i="2"/>
  <c r="G477" i="2"/>
  <c r="G478" i="2"/>
  <c r="G479" i="2"/>
  <c r="G480" i="2"/>
  <c r="G481" i="2"/>
  <c r="G482" i="2"/>
  <c r="G483" i="2"/>
  <c r="G484" i="2"/>
  <c r="G485" i="2"/>
  <c r="G486" i="2"/>
  <c r="G487" i="2"/>
  <c r="G488" i="2"/>
  <c r="G489" i="2"/>
  <c r="G490" i="2"/>
  <c r="G491" i="2"/>
  <c r="G492" i="2"/>
  <c r="G493" i="2"/>
  <c r="G494" i="2"/>
  <c r="G495" i="2"/>
  <c r="G496" i="2"/>
  <c r="G497" i="2"/>
  <c r="G498" i="2"/>
  <c r="G499" i="2"/>
  <c r="G500" i="2"/>
  <c r="G501" i="2"/>
  <c r="G502" i="2"/>
  <c r="G503" i="2"/>
  <c r="G504" i="2"/>
  <c r="G505" i="2"/>
  <c r="G506" i="2"/>
  <c r="G507" i="2"/>
  <c r="G508" i="2"/>
  <c r="G509" i="2"/>
  <c r="G510" i="2"/>
  <c r="G511" i="2"/>
  <c r="G512" i="2"/>
  <c r="G513" i="2"/>
  <c r="G514" i="2"/>
  <c r="G515" i="2"/>
  <c r="G516" i="2"/>
  <c r="G517" i="2"/>
  <c r="G518" i="2"/>
  <c r="G519" i="2"/>
  <c r="G520" i="2"/>
  <c r="G521" i="2"/>
  <c r="G522" i="2"/>
  <c r="G523" i="2"/>
  <c r="G524" i="2"/>
  <c r="G525" i="2"/>
  <c r="G526" i="2"/>
  <c r="G527" i="2"/>
  <c r="G528" i="2"/>
  <c r="G529" i="2"/>
  <c r="G530" i="2"/>
  <c r="G531" i="2"/>
  <c r="G532" i="2"/>
  <c r="G533" i="2"/>
  <c r="G534" i="2"/>
  <c r="G535" i="2"/>
  <c r="G536" i="2"/>
  <c r="G537" i="2"/>
  <c r="G538" i="2"/>
  <c r="G539" i="2"/>
  <c r="G540" i="2"/>
  <c r="G541" i="2"/>
  <c r="G542" i="2"/>
  <c r="G543" i="2"/>
  <c r="G544" i="2"/>
  <c r="G545" i="2"/>
  <c r="G546" i="2"/>
  <c r="G547" i="2"/>
  <c r="G548" i="2"/>
  <c r="G549" i="2"/>
  <c r="G550" i="2"/>
  <c r="G551" i="2"/>
  <c r="G552" i="2"/>
  <c r="G553" i="2"/>
  <c r="G554" i="2"/>
  <c r="G555" i="2"/>
  <c r="G556" i="2"/>
  <c r="G557" i="2"/>
  <c r="G558" i="2"/>
  <c r="G559" i="2"/>
  <c r="G560" i="2"/>
  <c r="G561" i="2"/>
  <c r="G562" i="2"/>
  <c r="G563" i="2"/>
  <c r="G564" i="2"/>
  <c r="G565" i="2"/>
  <c r="G566" i="2"/>
  <c r="G567" i="2"/>
  <c r="G568" i="2"/>
  <c r="G569" i="2"/>
  <c r="G570" i="2"/>
  <c r="G571" i="2"/>
  <c r="G572" i="2"/>
  <c r="G573" i="2"/>
  <c r="G574" i="2"/>
  <c r="G575" i="2"/>
  <c r="G576" i="2"/>
  <c r="G577" i="2"/>
  <c r="G578" i="2"/>
  <c r="G579" i="2"/>
  <c r="G580" i="2"/>
  <c r="G581" i="2"/>
  <c r="G582" i="2"/>
  <c r="G583" i="2"/>
  <c r="G584" i="2"/>
  <c r="G585" i="2"/>
  <c r="G586" i="2"/>
  <c r="G587" i="2"/>
  <c r="G588" i="2"/>
  <c r="G589" i="2"/>
  <c r="G590" i="2"/>
  <c r="G591" i="2"/>
  <c r="G592" i="2"/>
  <c r="G593" i="2"/>
  <c r="G594" i="2"/>
  <c r="G595" i="2"/>
  <c r="G596" i="2"/>
  <c r="G597" i="2"/>
  <c r="G598" i="2"/>
  <c r="G599" i="2"/>
  <c r="G600" i="2"/>
  <c r="G601" i="2"/>
  <c r="G602" i="2"/>
  <c r="G603" i="2"/>
  <c r="G604" i="2"/>
  <c r="G605" i="2"/>
  <c r="G606" i="2"/>
  <c r="G607" i="2"/>
  <c r="G608" i="2"/>
  <c r="G609" i="2"/>
  <c r="G610" i="2"/>
  <c r="G611" i="2"/>
  <c r="G612" i="2"/>
  <c r="G613" i="2"/>
  <c r="G614" i="2"/>
  <c r="G615" i="2"/>
  <c r="G616" i="2"/>
  <c r="G617" i="2"/>
  <c r="G618" i="2"/>
  <c r="G619" i="2"/>
  <c r="G620" i="2"/>
  <c r="G621" i="2"/>
  <c r="G622" i="2"/>
  <c r="G623" i="2"/>
  <c r="G624" i="2"/>
  <c r="G625" i="2"/>
  <c r="G626" i="2"/>
  <c r="G627" i="2"/>
  <c r="G628" i="2"/>
  <c r="G629" i="2"/>
  <c r="G630" i="2"/>
  <c r="G631" i="2"/>
  <c r="G632" i="2"/>
  <c r="G633" i="2"/>
  <c r="G634" i="2"/>
  <c r="G635" i="2"/>
  <c r="G636" i="2"/>
  <c r="G637" i="2"/>
  <c r="G638" i="2"/>
  <c r="G639" i="2"/>
  <c r="G640" i="2"/>
  <c r="G641" i="2"/>
  <c r="G642" i="2"/>
  <c r="G643" i="2"/>
  <c r="G644" i="2"/>
  <c r="G645" i="2"/>
  <c r="G646" i="2"/>
  <c r="G647" i="2"/>
  <c r="G648" i="2"/>
  <c r="G649" i="2"/>
  <c r="G650" i="2"/>
  <c r="G651" i="2"/>
  <c r="G652" i="2"/>
  <c r="G653" i="2"/>
  <c r="G654" i="2"/>
  <c r="G655" i="2"/>
  <c r="G656" i="2"/>
  <c r="G657" i="2"/>
  <c r="G658" i="2"/>
  <c r="G659" i="2"/>
  <c r="G660" i="2"/>
  <c r="G661" i="2"/>
  <c r="G662" i="2"/>
  <c r="G663" i="2"/>
  <c r="G664" i="2"/>
  <c r="G665" i="2"/>
  <c r="G666" i="2"/>
  <c r="G667" i="2"/>
  <c r="G668" i="2"/>
  <c r="G669" i="2"/>
  <c r="G670" i="2"/>
  <c r="G671" i="2"/>
  <c r="G672" i="2"/>
  <c r="G673" i="2"/>
  <c r="G674" i="2"/>
  <c r="G675" i="2"/>
  <c r="G676" i="2"/>
  <c r="G677" i="2"/>
  <c r="G678" i="2"/>
  <c r="G679" i="2"/>
  <c r="G680" i="2"/>
  <c r="G681" i="2"/>
  <c r="G682" i="2"/>
  <c r="G683" i="2"/>
  <c r="G684" i="2"/>
  <c r="G685" i="2"/>
  <c r="G686" i="2"/>
  <c r="G687" i="2"/>
  <c r="G688" i="2"/>
  <c r="G689" i="2"/>
  <c r="G690" i="2"/>
  <c r="G691" i="2"/>
  <c r="G692" i="2"/>
  <c r="G693" i="2"/>
  <c r="G694" i="2"/>
  <c r="G695" i="2"/>
  <c r="G696" i="2"/>
  <c r="G697" i="2"/>
  <c r="G698" i="2"/>
  <c r="G699" i="2"/>
  <c r="G700" i="2"/>
  <c r="G701" i="2"/>
  <c r="G702" i="2"/>
  <c r="G703" i="2"/>
  <c r="G704" i="2"/>
  <c r="G705" i="2"/>
  <c r="G706" i="2"/>
  <c r="G707" i="2"/>
  <c r="G708" i="2"/>
  <c r="G709" i="2"/>
  <c r="G710" i="2"/>
  <c r="G711" i="2"/>
  <c r="G712" i="2"/>
  <c r="G713" i="2"/>
  <c r="G714" i="2"/>
  <c r="G715" i="2"/>
  <c r="G716" i="2"/>
  <c r="G717" i="2"/>
  <c r="G718" i="2"/>
  <c r="G719" i="2"/>
  <c r="G720" i="2"/>
  <c r="G721" i="2"/>
  <c r="G722" i="2"/>
  <c r="G723" i="2"/>
  <c r="G724" i="2"/>
  <c r="G725" i="2"/>
  <c r="G726" i="2"/>
  <c r="G727" i="2"/>
  <c r="G728" i="2"/>
  <c r="G729" i="2"/>
  <c r="G730" i="2"/>
  <c r="G731" i="2"/>
  <c r="G732" i="2"/>
  <c r="G733" i="2"/>
  <c r="G734" i="2"/>
  <c r="G735" i="2"/>
  <c r="G736" i="2"/>
  <c r="G737" i="2"/>
  <c r="G738" i="2"/>
  <c r="G739" i="2"/>
  <c r="G740" i="2"/>
  <c r="G741" i="2"/>
  <c r="G742" i="2"/>
  <c r="G743" i="2"/>
  <c r="G744" i="2"/>
  <c r="G745" i="2"/>
  <c r="G746" i="2"/>
  <c r="G747" i="2"/>
  <c r="G748" i="2"/>
  <c r="G749" i="2"/>
  <c r="G750" i="2"/>
  <c r="G751" i="2"/>
  <c r="G752" i="2"/>
  <c r="G753" i="2"/>
  <c r="G754" i="2"/>
  <c r="G755" i="2"/>
  <c r="G756" i="2"/>
  <c r="G757" i="2"/>
  <c r="G758" i="2"/>
  <c r="G759" i="2"/>
  <c r="G760" i="2"/>
  <c r="G761" i="2"/>
  <c r="G762" i="2"/>
  <c r="G763" i="2"/>
  <c r="G764" i="2"/>
  <c r="G765" i="2"/>
  <c r="G766" i="2"/>
  <c r="G767" i="2"/>
  <c r="G768" i="2"/>
  <c r="G769" i="2"/>
  <c r="G770" i="2"/>
  <c r="G771" i="2"/>
  <c r="G772" i="2"/>
  <c r="G773" i="2"/>
  <c r="G774" i="2"/>
  <c r="G775" i="2"/>
  <c r="G776" i="2"/>
  <c r="G777" i="2"/>
  <c r="G778" i="2"/>
  <c r="G779" i="2"/>
  <c r="G780" i="2"/>
  <c r="G781" i="2"/>
  <c r="G782" i="2"/>
  <c r="G783" i="2"/>
  <c r="G784" i="2"/>
  <c r="G785" i="2"/>
  <c r="G786" i="2"/>
  <c r="G787" i="2"/>
  <c r="G788" i="2"/>
  <c r="G789" i="2"/>
  <c r="G790" i="2"/>
  <c r="G791" i="2"/>
  <c r="G792" i="2"/>
  <c r="G793" i="2"/>
  <c r="G794" i="2"/>
  <c r="G795" i="2"/>
  <c r="G796" i="2"/>
  <c r="G797" i="2"/>
  <c r="G798" i="2"/>
  <c r="G799" i="2"/>
  <c r="G800" i="2"/>
  <c r="G801" i="2"/>
  <c r="G802" i="2"/>
  <c r="G803" i="2"/>
  <c r="G804" i="2"/>
  <c r="G805" i="2"/>
  <c r="G806" i="2"/>
  <c r="G807" i="2"/>
  <c r="G808" i="2"/>
  <c r="G809" i="2"/>
  <c r="G810" i="2"/>
  <c r="G811" i="2"/>
  <c r="G812" i="2"/>
  <c r="G813" i="2"/>
  <c r="G814" i="2"/>
  <c r="G815" i="2"/>
  <c r="G816" i="2"/>
  <c r="G817" i="2"/>
  <c r="G818" i="2"/>
  <c r="G819" i="2"/>
  <c r="G820" i="2"/>
  <c r="G821" i="2"/>
  <c r="G822" i="2"/>
  <c r="G823" i="2"/>
  <c r="G824" i="2"/>
  <c r="G825" i="2"/>
  <c r="G826" i="2"/>
  <c r="G827" i="2"/>
  <c r="G828" i="2"/>
  <c r="G829" i="2"/>
  <c r="G830" i="2"/>
  <c r="G831" i="2"/>
  <c r="G832" i="2"/>
  <c r="G833" i="2"/>
  <c r="G834" i="2"/>
  <c r="G835" i="2"/>
  <c r="G836" i="2"/>
  <c r="G837" i="2"/>
  <c r="G838" i="2"/>
  <c r="G839" i="2"/>
  <c r="G840" i="2"/>
  <c r="G841" i="2"/>
  <c r="G842" i="2"/>
  <c r="G843" i="2"/>
  <c r="G844" i="2"/>
  <c r="G845" i="2"/>
  <c r="G846" i="2"/>
  <c r="G847" i="2"/>
  <c r="G848" i="2"/>
  <c r="G849" i="2"/>
  <c r="G850" i="2"/>
  <c r="G851" i="2"/>
  <c r="G852" i="2"/>
  <c r="G853" i="2"/>
  <c r="G854" i="2"/>
  <c r="G855" i="2"/>
  <c r="G856" i="2"/>
  <c r="G857" i="2"/>
  <c r="G858" i="2"/>
  <c r="G859" i="2"/>
  <c r="G860" i="2"/>
  <c r="G861" i="2"/>
  <c r="G862" i="2"/>
  <c r="G863" i="2"/>
  <c r="G864" i="2"/>
  <c r="G865" i="2"/>
  <c r="G866" i="2"/>
  <c r="G867" i="2"/>
  <c r="G868" i="2"/>
  <c r="G869" i="2"/>
  <c r="G870" i="2"/>
  <c r="G871" i="2"/>
  <c r="G872" i="2"/>
  <c r="G873" i="2"/>
  <c r="G874" i="2"/>
  <c r="G875" i="2"/>
  <c r="G876" i="2"/>
  <c r="G877" i="2"/>
  <c r="G878" i="2"/>
  <c r="G879" i="2"/>
  <c r="G880" i="2"/>
  <c r="G881" i="2"/>
  <c r="G882" i="2"/>
  <c r="G883" i="2"/>
  <c r="G884" i="2"/>
  <c r="G885" i="2"/>
  <c r="G886" i="2"/>
  <c r="G887" i="2"/>
  <c r="G888" i="2"/>
  <c r="G889" i="2"/>
  <c r="G890" i="2"/>
  <c r="G891" i="2"/>
  <c r="G892" i="2"/>
  <c r="G893" i="2"/>
  <c r="G894" i="2"/>
  <c r="G895" i="2"/>
  <c r="G896" i="2"/>
  <c r="G897" i="2"/>
  <c r="G898" i="2"/>
  <c r="G899" i="2"/>
  <c r="G900" i="2"/>
  <c r="G901" i="2"/>
  <c r="G902" i="2"/>
  <c r="G903" i="2"/>
  <c r="G904" i="2"/>
  <c r="G905" i="2"/>
  <c r="G906" i="2"/>
  <c r="G907" i="2"/>
  <c r="G908" i="2"/>
  <c r="G909" i="2"/>
  <c r="G910" i="2"/>
  <c r="G911" i="2"/>
  <c r="G912" i="2"/>
  <c r="G913" i="2"/>
  <c r="G914" i="2"/>
  <c r="G915" i="2"/>
  <c r="G916" i="2"/>
  <c r="G917" i="2"/>
  <c r="G918" i="2"/>
  <c r="G919" i="2"/>
  <c r="G920" i="2"/>
  <c r="G921" i="2"/>
  <c r="G922" i="2"/>
  <c r="G923" i="2"/>
  <c r="G924" i="2"/>
  <c r="G925" i="2"/>
  <c r="G926" i="2"/>
  <c r="G927" i="2"/>
  <c r="G928" i="2"/>
  <c r="G929" i="2"/>
  <c r="G930" i="2"/>
  <c r="G931" i="2"/>
  <c r="G932" i="2"/>
  <c r="G933" i="2"/>
  <c r="G934" i="2"/>
  <c r="G935" i="2"/>
  <c r="G936" i="2"/>
  <c r="G937" i="2"/>
  <c r="G938" i="2"/>
  <c r="G939" i="2"/>
  <c r="G940" i="2"/>
  <c r="G941" i="2"/>
  <c r="G942" i="2"/>
  <c r="G943" i="2"/>
  <c r="G944" i="2"/>
  <c r="G945" i="2"/>
  <c r="G946" i="2"/>
  <c r="G947" i="2"/>
  <c r="G948" i="2"/>
  <c r="G949" i="2"/>
  <c r="G950" i="2"/>
  <c r="G951" i="2"/>
  <c r="G952" i="2"/>
  <c r="G953" i="2"/>
  <c r="G954" i="2"/>
  <c r="G955" i="2"/>
  <c r="G956" i="2"/>
  <c r="G957" i="2"/>
  <c r="G958" i="2"/>
  <c r="G959" i="2"/>
  <c r="G960" i="2"/>
  <c r="G961" i="2"/>
  <c r="G962" i="2"/>
  <c r="G963" i="2"/>
  <c r="G964" i="2"/>
  <c r="G965" i="2"/>
  <c r="G966" i="2"/>
  <c r="G967" i="2"/>
  <c r="G968" i="2"/>
  <c r="G969" i="2"/>
  <c r="G970" i="2"/>
  <c r="G971" i="2"/>
  <c r="G972" i="2"/>
  <c r="G973" i="2"/>
  <c r="G974" i="2"/>
  <c r="G975" i="2"/>
  <c r="G976" i="2"/>
  <c r="G977" i="2"/>
  <c r="G978" i="2"/>
  <c r="G979" i="2"/>
  <c r="G980" i="2"/>
  <c r="G981" i="2"/>
  <c r="G982" i="2"/>
  <c r="G983" i="2"/>
  <c r="G984" i="2"/>
  <c r="G985" i="2"/>
  <c r="G986" i="2"/>
  <c r="G987" i="2"/>
  <c r="G988" i="2"/>
  <c r="G989" i="2"/>
  <c r="G990" i="2"/>
  <c r="G991" i="2"/>
  <c r="G992" i="2"/>
  <c r="G993" i="2"/>
  <c r="G994" i="2"/>
  <c r="G995" i="2"/>
  <c r="G996" i="2"/>
  <c r="G997" i="2"/>
  <c r="G998" i="2"/>
  <c r="G999" i="2"/>
  <c r="G1000" i="2"/>
  <c r="G1001" i="2"/>
  <c r="G1002" i="2"/>
  <c r="G1003" i="2"/>
  <c r="G1004" i="2"/>
  <c r="G1005" i="2"/>
  <c r="G1006" i="2"/>
  <c r="G1007" i="2"/>
  <c r="G1008" i="2"/>
  <c r="G1009" i="2"/>
  <c r="G1010" i="2"/>
  <c r="G1011" i="2"/>
  <c r="G1012" i="2"/>
  <c r="G1013" i="2"/>
  <c r="G1014" i="2"/>
  <c r="G1015" i="2"/>
  <c r="G1016" i="2"/>
  <c r="G1017" i="2"/>
  <c r="G1018" i="2"/>
  <c r="G1019" i="2"/>
  <c r="G1020" i="2"/>
  <c r="G1021" i="2"/>
  <c r="G1022" i="2"/>
  <c r="G1023" i="2"/>
  <c r="G1024" i="2"/>
  <c r="G1025" i="2"/>
  <c r="G1026" i="2"/>
  <c r="G1027" i="2"/>
  <c r="G1028" i="2"/>
  <c r="G1029" i="2"/>
  <c r="G1030" i="2"/>
  <c r="G1031" i="2"/>
  <c r="G1032" i="2"/>
  <c r="G1033" i="2"/>
  <c r="G1034" i="2"/>
  <c r="G1035" i="2"/>
  <c r="G1036" i="2"/>
  <c r="G1037" i="2"/>
  <c r="G1038" i="2"/>
  <c r="G1039" i="2"/>
  <c r="G1040" i="2"/>
  <c r="G1041" i="2"/>
  <c r="G1042" i="2"/>
  <c r="G1043" i="2"/>
  <c r="G1044" i="2"/>
  <c r="G1045" i="2"/>
  <c r="G1046" i="2"/>
  <c r="G1047" i="2"/>
  <c r="G1048" i="2"/>
  <c r="G1049" i="2"/>
  <c r="G1050" i="2"/>
  <c r="G1051" i="2"/>
  <c r="G1052" i="2"/>
  <c r="G1053" i="2"/>
  <c r="G1054" i="2"/>
  <c r="G1055" i="2"/>
  <c r="G1056" i="2"/>
  <c r="G1057" i="2"/>
  <c r="G1058" i="2"/>
  <c r="G1059" i="2"/>
  <c r="G1060" i="2"/>
  <c r="G1061" i="2"/>
  <c r="G1062" i="2"/>
  <c r="G1063" i="2"/>
  <c r="G1064" i="2"/>
  <c r="G1065" i="2"/>
  <c r="G1066" i="2"/>
  <c r="G1067" i="2"/>
  <c r="G1068" i="2"/>
  <c r="G1069" i="2"/>
  <c r="G1070" i="2"/>
  <c r="G1071" i="2"/>
  <c r="G1072" i="2"/>
  <c r="G1073" i="2"/>
  <c r="G1074" i="2"/>
  <c r="G1075" i="2"/>
  <c r="G1076" i="2"/>
  <c r="G1077" i="2"/>
  <c r="G1078" i="2"/>
  <c r="G1079" i="2"/>
  <c r="G1080" i="2"/>
  <c r="G1081" i="2"/>
  <c r="G1082" i="2"/>
  <c r="G1083" i="2"/>
  <c r="G1084" i="2"/>
  <c r="G1085" i="2"/>
  <c r="G1086" i="2"/>
  <c r="G1087" i="2"/>
  <c r="G1088" i="2"/>
  <c r="G1089" i="2"/>
  <c r="G1090" i="2"/>
  <c r="G1091" i="2"/>
  <c r="G1092" i="2"/>
  <c r="G1093" i="2"/>
  <c r="G1094" i="2"/>
  <c r="G1095" i="2"/>
  <c r="G1096" i="2"/>
  <c r="G1097" i="2"/>
  <c r="G1098" i="2"/>
  <c r="G1099" i="2"/>
  <c r="G1100" i="2"/>
  <c r="G1101" i="2"/>
  <c r="G1102" i="2"/>
  <c r="G1103" i="2"/>
  <c r="G1104" i="2"/>
  <c r="G1105" i="2"/>
  <c r="G1106" i="2"/>
  <c r="G1107" i="2"/>
  <c r="G1108" i="2"/>
  <c r="G1109" i="2"/>
  <c r="G1110" i="2"/>
  <c r="G1111" i="2"/>
  <c r="G1112" i="2"/>
  <c r="G1113" i="2"/>
  <c r="G1114" i="2"/>
  <c r="G1115" i="2"/>
  <c r="G1116" i="2"/>
  <c r="G1117" i="2"/>
  <c r="G1118" i="2"/>
  <c r="G1119" i="2"/>
  <c r="G1120" i="2"/>
  <c r="G1121" i="2"/>
  <c r="G1122" i="2"/>
  <c r="G1123" i="2"/>
  <c r="G6" i="2"/>
  <c r="F50" i="26"/>
  <c r="F49" i="26"/>
  <c r="F48" i="26"/>
  <c r="F47" i="26"/>
  <c r="F46" i="26"/>
  <c r="F45" i="26"/>
  <c r="F44" i="26"/>
  <c r="F43" i="26"/>
  <c r="F42" i="26"/>
  <c r="F41" i="26"/>
  <c r="F40" i="26"/>
  <c r="F39" i="26"/>
  <c r="F38" i="26"/>
  <c r="F37" i="26"/>
  <c r="F36" i="26"/>
  <c r="F35" i="26"/>
  <c r="F34" i="26"/>
  <c r="F33" i="26"/>
  <c r="F32" i="26"/>
  <c r="H95" i="14"/>
  <c r="D95" i="14"/>
  <c r="H94" i="14"/>
  <c r="D94" i="14"/>
  <c r="H93" i="14"/>
  <c r="D93" i="14"/>
  <c r="H92" i="14"/>
  <c r="D92" i="14"/>
  <c r="H91" i="14"/>
  <c r="D91" i="14"/>
  <c r="H90" i="14"/>
  <c r="D90" i="14"/>
  <c r="H89" i="14"/>
  <c r="D89" i="14"/>
  <c r="H88" i="14"/>
  <c r="D88" i="14"/>
  <c r="H87" i="14"/>
  <c r="D87" i="14"/>
  <c r="H86" i="14"/>
  <c r="D86" i="14"/>
  <c r="H85" i="14"/>
  <c r="D85" i="14"/>
  <c r="H84" i="14"/>
  <c r="D84" i="14"/>
  <c r="H83" i="14"/>
  <c r="D83" i="14"/>
  <c r="H82" i="14"/>
  <c r="D82" i="14"/>
  <c r="H81" i="14"/>
  <c r="D81" i="14"/>
  <c r="H80" i="14"/>
  <c r="D80" i="14"/>
  <c r="H79" i="14"/>
  <c r="D79" i="14"/>
  <c r="H78" i="14"/>
  <c r="D78" i="14"/>
  <c r="H77" i="14"/>
  <c r="D77" i="14"/>
  <c r="H76" i="14"/>
  <c r="D76" i="14"/>
  <c r="H75" i="14"/>
  <c r="D75" i="14"/>
  <c r="H74" i="14"/>
  <c r="D74" i="14"/>
  <c r="H73" i="14"/>
  <c r="D73" i="14"/>
  <c r="H72" i="14"/>
  <c r="D72" i="14"/>
  <c r="H71" i="14"/>
  <c r="D71" i="14"/>
  <c r="H70" i="14"/>
  <c r="D70" i="14"/>
  <c r="H69" i="14"/>
  <c r="D69" i="14"/>
  <c r="H68" i="14"/>
  <c r="D68" i="14"/>
  <c r="H67" i="14"/>
  <c r="D67" i="14"/>
  <c r="H66" i="14"/>
  <c r="D66" i="14"/>
  <c r="H65" i="14"/>
  <c r="D65" i="14"/>
  <c r="H64" i="14"/>
  <c r="D64" i="14"/>
  <c r="H63" i="14"/>
  <c r="D63" i="14"/>
  <c r="H62" i="14"/>
  <c r="D62" i="14"/>
  <c r="H61" i="14"/>
  <c r="D61" i="14"/>
  <c r="H60" i="14"/>
  <c r="D60" i="14"/>
  <c r="H59" i="14"/>
  <c r="D59" i="14"/>
  <c r="H58" i="14"/>
  <c r="D58" i="14"/>
  <c r="H57" i="14"/>
  <c r="D57" i="14"/>
  <c r="H56" i="14"/>
  <c r="D56" i="14"/>
  <c r="H55" i="14"/>
  <c r="D55" i="14"/>
  <c r="H54" i="14"/>
  <c r="D54" i="14"/>
  <c r="H53" i="14"/>
  <c r="D53" i="14"/>
  <c r="H52" i="14"/>
  <c r="D52" i="14"/>
  <c r="H51" i="14"/>
  <c r="D51" i="14"/>
  <c r="H50" i="14"/>
  <c r="D50" i="14"/>
  <c r="H49" i="14"/>
  <c r="D49" i="14"/>
  <c r="H48" i="14"/>
  <c r="D48" i="14"/>
  <c r="H47" i="14"/>
  <c r="D47" i="14"/>
  <c r="H46" i="14"/>
  <c r="D46" i="14"/>
  <c r="H45" i="14"/>
  <c r="D45" i="14"/>
  <c r="H44" i="14"/>
  <c r="D44" i="14"/>
  <c r="H43" i="14"/>
  <c r="D43" i="14"/>
  <c r="H42" i="14"/>
  <c r="D42" i="14"/>
  <c r="H41" i="14"/>
  <c r="D41" i="14"/>
  <c r="H40" i="14"/>
  <c r="D40" i="14"/>
  <c r="H39" i="14"/>
  <c r="D39" i="14"/>
  <c r="H38" i="14"/>
  <c r="D38" i="14"/>
  <c r="H37" i="14"/>
  <c r="D37" i="14"/>
  <c r="H36" i="14"/>
  <c r="D36" i="14"/>
  <c r="H35" i="14"/>
  <c r="D35" i="14"/>
  <c r="H34" i="14"/>
  <c r="D34" i="14"/>
  <c r="H33" i="14"/>
  <c r="D33" i="14"/>
  <c r="H32" i="14"/>
  <c r="D32" i="14"/>
  <c r="H31" i="14"/>
  <c r="D31" i="14"/>
  <c r="H30" i="14"/>
  <c r="D30" i="14"/>
  <c r="H29" i="14"/>
  <c r="D29" i="14"/>
  <c r="H28" i="14"/>
  <c r="D28" i="14"/>
  <c r="H27" i="14"/>
  <c r="D27" i="14"/>
  <c r="H26" i="14"/>
  <c r="D26" i="14"/>
  <c r="H25" i="14"/>
  <c r="D25" i="14"/>
  <c r="H24" i="14"/>
  <c r="D24" i="14"/>
  <c r="H23" i="14"/>
  <c r="D23" i="14"/>
  <c r="H22" i="14"/>
  <c r="D22" i="14"/>
  <c r="H21" i="14"/>
  <c r="D21" i="14"/>
  <c r="H20" i="14"/>
  <c r="D20" i="14"/>
  <c r="H19" i="14"/>
  <c r="D19" i="14"/>
  <c r="H18" i="14"/>
  <c r="D18" i="14"/>
  <c r="H17" i="14"/>
  <c r="D17" i="14"/>
  <c r="H16" i="14"/>
  <c r="D16" i="14"/>
  <c r="H15" i="14"/>
  <c r="D15" i="14"/>
  <c r="H14" i="14"/>
  <c r="D14" i="14"/>
  <c r="H13" i="14"/>
  <c r="D13" i="14"/>
  <c r="H12" i="14"/>
  <c r="D12" i="14"/>
  <c r="H11" i="14"/>
  <c r="D11" i="14"/>
  <c r="K28" i="5"/>
  <c r="K27" i="5"/>
  <c r="K26" i="5"/>
  <c r="K25" i="5"/>
  <c r="K24" i="5"/>
  <c r="K23" i="5"/>
  <c r="K22" i="5"/>
  <c r="K21" i="5"/>
  <c r="K20" i="5"/>
  <c r="K19" i="5"/>
  <c r="K18" i="5"/>
  <c r="K17" i="5"/>
  <c r="K16" i="5"/>
  <c r="J9" i="2"/>
</calcChain>
</file>

<file path=xl/sharedStrings.xml><?xml version="1.0" encoding="utf-8"?>
<sst xmlns="http://schemas.openxmlformats.org/spreadsheetml/2006/main" count="29936" uniqueCount="4335">
  <si>
    <t>Hier finden Sie ergänzende Daten zum Datenwerk 2020.
Klicken Sie eine Überschrift um zum Inhalt zu gelangen.</t>
  </si>
  <si>
    <t>Bevölkerung</t>
  </si>
  <si>
    <t>Bodenflächen</t>
  </si>
  <si>
    <t>Sozialversicherungspflichtig Beschäftigte</t>
  </si>
  <si>
    <t>Arbeitslosenquoten</t>
  </si>
  <si>
    <t>Arbeitslosenstruktur</t>
  </si>
  <si>
    <t>Unternehmen im Bezirk der IHK zu Kiel</t>
  </si>
  <si>
    <t>Auszubildende im Bezirk der IHK zu Kiel</t>
  </si>
  <si>
    <t>Gewerbean- und Abmeldungen</t>
  </si>
  <si>
    <t>Unternehmensinsolvenzen</t>
  </si>
  <si>
    <t>Bruttowertschöpfung</t>
  </si>
  <si>
    <t>Entwicklung der Bruttowertschöpfung</t>
  </si>
  <si>
    <t>Erwerbstätige</t>
  </si>
  <si>
    <t>Bruttowertschöpfung je Erwerbstätigen</t>
  </si>
  <si>
    <t>Konjunkturklimaindex</t>
  </si>
  <si>
    <t>Konjunkturrisiken</t>
  </si>
  <si>
    <t>Realsteuerhebesätze</t>
  </si>
  <si>
    <t>Kaufkraft</t>
  </si>
  <si>
    <t>Verarbeitendes Gewerbe</t>
  </si>
  <si>
    <t>Tourismus</t>
  </si>
  <si>
    <t>Schifffahrt</t>
  </si>
  <si>
    <t>Pendler - Auspendler</t>
  </si>
  <si>
    <t>Pendler - Einpendler</t>
  </si>
  <si>
    <t>Zu- und Fortzüge</t>
  </si>
  <si>
    <t>Coronaumfrage</t>
  </si>
  <si>
    <t>Bevölkerung in Schleswig-Holstein</t>
  </si>
  <si>
    <t>zurück zum Inhaltsverzeichnis</t>
  </si>
  <si>
    <t>Bevölkerung am 30. September 2019 nach Gemeinden und Kreisen</t>
  </si>
  <si>
    <t>Herausgegeben: 10. Januar 2020</t>
  </si>
  <si>
    <t xml:space="preserve">Quelle: © Statistisches Amt für Hamburg und Schleswig-Holstein </t>
  </si>
  <si>
    <t>https://www.statistik-nord.de/zahlen-fakten/bevoelkerung/bevoelkerungsstand-und-entwicklung/dokumentenansicht/bevoelkerung-der-gemeinden-in-schleswig-holstein-1/</t>
  </si>
  <si>
    <t>Amtlicher Gemeindeschlüssel</t>
  </si>
  <si>
    <t>KREISFREIE STADT
Kreis Gemeinde</t>
  </si>
  <si>
    <t>Kreis</t>
  </si>
  <si>
    <t>männlich</t>
  </si>
  <si>
    <t>weiblich</t>
  </si>
  <si>
    <t>insgesamt</t>
  </si>
  <si>
    <t>Anteil der Bevölkerung an SH</t>
  </si>
  <si>
    <t>1001000</t>
  </si>
  <si>
    <t>FLENSBURG, Stadt</t>
  </si>
  <si>
    <t>Stadt FLENSBURG</t>
  </si>
  <si>
    <t>Exkurs</t>
  </si>
  <si>
    <t>1002000</t>
  </si>
  <si>
    <t>KIEL, Landeshauptstadt</t>
  </si>
  <si>
    <t>Stadt KIEL</t>
  </si>
  <si>
    <t>Bevölkerungspyramide interaktiv</t>
  </si>
  <si>
    <t>1003000</t>
  </si>
  <si>
    <t>LÜBECK, Hansestadt</t>
  </si>
  <si>
    <t>Stadt LÜBECK</t>
  </si>
  <si>
    <t>Bevölkerungsentwicklung nach Alter und Geschlecht im Land Schleswig-Holstein von 2000 bis 2060</t>
  </si>
  <si>
    <t>1004000</t>
  </si>
  <si>
    <t>NEUMÜNSTER, Stadt</t>
  </si>
  <si>
    <t>Stadt NEUMÜNSTER</t>
  </si>
  <si>
    <t>01051</t>
  </si>
  <si>
    <t>Dithmarschen</t>
  </si>
  <si>
    <t>Kreis Dithmarschen gesamt</t>
  </si>
  <si>
    <t>01051001</t>
  </si>
  <si>
    <t>Albersdorf</t>
  </si>
  <si>
    <t>01051002</t>
  </si>
  <si>
    <t>Arkebek</t>
  </si>
  <si>
    <t>01051003</t>
  </si>
  <si>
    <t>Averlak</t>
  </si>
  <si>
    <t>01051004</t>
  </si>
  <si>
    <t>Bargenstedt</t>
  </si>
  <si>
    <t>01051005</t>
  </si>
  <si>
    <t>Barkenholm</t>
  </si>
  <si>
    <t>01051006</t>
  </si>
  <si>
    <t>Barlt</t>
  </si>
  <si>
    <t>01051008</t>
  </si>
  <si>
    <t>Bergewöhrden</t>
  </si>
  <si>
    <t>01051010</t>
  </si>
  <si>
    <t>Brickeln</t>
  </si>
  <si>
    <t>01051011</t>
  </si>
  <si>
    <t>Brunsbüttel, Stadt</t>
  </si>
  <si>
    <t>01051012</t>
  </si>
  <si>
    <t>Buchholz</t>
  </si>
  <si>
    <t>01051013</t>
  </si>
  <si>
    <t>Büsum</t>
  </si>
  <si>
    <t>01051014</t>
  </si>
  <si>
    <t>Büsumer Deichhausen</t>
  </si>
  <si>
    <t>01051015</t>
  </si>
  <si>
    <t>Bunsoh</t>
  </si>
  <si>
    <t>01051016</t>
  </si>
  <si>
    <t>Burg (Dithmarschen)</t>
  </si>
  <si>
    <t>01051017</t>
  </si>
  <si>
    <t>Busenwurth</t>
  </si>
  <si>
    <t>01051019</t>
  </si>
  <si>
    <t>Dellstedt</t>
  </si>
  <si>
    <t>01051020</t>
  </si>
  <si>
    <t>Delve</t>
  </si>
  <si>
    <t>01051021</t>
  </si>
  <si>
    <t>Diekhusen-Fahrstedt</t>
  </si>
  <si>
    <t>01051022</t>
  </si>
  <si>
    <t>Dingen</t>
  </si>
  <si>
    <t>01051023</t>
  </si>
  <si>
    <t>Dörpling</t>
  </si>
  <si>
    <t>01051024</t>
  </si>
  <si>
    <t>Eddelak</t>
  </si>
  <si>
    <t>01051026</t>
  </si>
  <si>
    <t>Eggstedt</t>
  </si>
  <si>
    <t>01051027</t>
  </si>
  <si>
    <t>Elpersbüttel</t>
  </si>
  <si>
    <t>01051028</t>
  </si>
  <si>
    <t>Epenwöhrden</t>
  </si>
  <si>
    <t>01051030</t>
  </si>
  <si>
    <t>Fedderingen</t>
  </si>
  <si>
    <t>01051032</t>
  </si>
  <si>
    <t>Frestedt</t>
  </si>
  <si>
    <t>01051033</t>
  </si>
  <si>
    <t>Friedrichsgabekoog</t>
  </si>
  <si>
    <t>01051034</t>
  </si>
  <si>
    <t>Friedrichskoog</t>
  </si>
  <si>
    <t>01051035</t>
  </si>
  <si>
    <t>Gaushorn</t>
  </si>
  <si>
    <t>01051036</t>
  </si>
  <si>
    <t>Glüsing</t>
  </si>
  <si>
    <t>01051037</t>
  </si>
  <si>
    <t>Großenrade</t>
  </si>
  <si>
    <t>01051038</t>
  </si>
  <si>
    <t>Groven</t>
  </si>
  <si>
    <t>01051039</t>
  </si>
  <si>
    <t>Gudendorf</t>
  </si>
  <si>
    <t>01051043</t>
  </si>
  <si>
    <t>Hedwigenkoog</t>
  </si>
  <si>
    <t>01051044</t>
  </si>
  <si>
    <t>Heide, Stadt</t>
  </si>
  <si>
    <t>01051045</t>
  </si>
  <si>
    <t>Hellschen-Heringsand-Unterschaar</t>
  </si>
  <si>
    <t>01051046</t>
  </si>
  <si>
    <t>Helse</t>
  </si>
  <si>
    <t>01051047</t>
  </si>
  <si>
    <t>Hemme</t>
  </si>
  <si>
    <t>01051048</t>
  </si>
  <si>
    <t>Hemmingstedt</t>
  </si>
  <si>
    <t>01051049</t>
  </si>
  <si>
    <t>Hennstedt</t>
  </si>
  <si>
    <t>01051050</t>
  </si>
  <si>
    <t>Hillgroven</t>
  </si>
  <si>
    <t>01051051</t>
  </si>
  <si>
    <t>Hochdonn</t>
  </si>
  <si>
    <t>01051052</t>
  </si>
  <si>
    <t>Hövede</t>
  </si>
  <si>
    <t>01051053</t>
  </si>
  <si>
    <t>Hollingstedt</t>
  </si>
  <si>
    <t>01051054</t>
  </si>
  <si>
    <t>Immenstedt</t>
  </si>
  <si>
    <t>01051057</t>
  </si>
  <si>
    <t>Kaiser-Wilhelm-Koog</t>
  </si>
  <si>
    <t>01051058</t>
  </si>
  <si>
    <t>Karolinenkoog</t>
  </si>
  <si>
    <t>01051060</t>
  </si>
  <si>
    <t>Kleve</t>
  </si>
  <si>
    <t>01051061</t>
  </si>
  <si>
    <t>Krempel</t>
  </si>
  <si>
    <t>01051062</t>
  </si>
  <si>
    <t>Kronprinzenkoog</t>
  </si>
  <si>
    <t>01051063</t>
  </si>
  <si>
    <t>Krumstedt</t>
  </si>
  <si>
    <t>01051064</t>
  </si>
  <si>
    <t>Kuden</t>
  </si>
  <si>
    <t>01051065</t>
  </si>
  <si>
    <t>Lehe</t>
  </si>
  <si>
    <t>01051067</t>
  </si>
  <si>
    <t>Lieth</t>
  </si>
  <si>
    <t>01051068</t>
  </si>
  <si>
    <t>Linden</t>
  </si>
  <si>
    <t>01051069</t>
  </si>
  <si>
    <t>Lohe-Rickelshof</t>
  </si>
  <si>
    <t>01051071</t>
  </si>
  <si>
    <t>Lunden</t>
  </si>
  <si>
    <t>01051072</t>
  </si>
  <si>
    <t>Marne, Stadt</t>
  </si>
  <si>
    <t>01051073</t>
  </si>
  <si>
    <t>Marnerdeich</t>
  </si>
  <si>
    <t>01051074</t>
  </si>
  <si>
    <t>Meldorf, Stadt</t>
  </si>
  <si>
    <t>01051075</t>
  </si>
  <si>
    <t>Neuenkirchen</t>
  </si>
  <si>
    <t>01051076</t>
  </si>
  <si>
    <t>Neufeld</t>
  </si>
  <si>
    <t>01051077</t>
  </si>
  <si>
    <t>Neufelderkoog</t>
  </si>
  <si>
    <t>01051078</t>
  </si>
  <si>
    <t>Nindorf</t>
  </si>
  <si>
    <t>01051079</t>
  </si>
  <si>
    <t>Norddeich</t>
  </si>
  <si>
    <t>01051080</t>
  </si>
  <si>
    <t>Norderheistedt</t>
  </si>
  <si>
    <t>01051081</t>
  </si>
  <si>
    <t>Norderwöhrden</t>
  </si>
  <si>
    <t>01051082</t>
  </si>
  <si>
    <t>Nordhastedt</t>
  </si>
  <si>
    <t>01051083</t>
  </si>
  <si>
    <t>Odderade</t>
  </si>
  <si>
    <t>01051084</t>
  </si>
  <si>
    <t>Oesterdeichstrich</t>
  </si>
  <si>
    <t>01051085</t>
  </si>
  <si>
    <t>Offenbüttel</t>
  </si>
  <si>
    <t>01051086</t>
  </si>
  <si>
    <t>Osterrade</t>
  </si>
  <si>
    <t>01051087</t>
  </si>
  <si>
    <t>Ostrohe</t>
  </si>
  <si>
    <t>01051088</t>
  </si>
  <si>
    <t>Pahlen</t>
  </si>
  <si>
    <t>01051089</t>
  </si>
  <si>
    <t>Quickborn</t>
  </si>
  <si>
    <t>01051090</t>
  </si>
  <si>
    <t>Ramhusen</t>
  </si>
  <si>
    <t>01051092</t>
  </si>
  <si>
    <t>Rehm-Flehde-Bargen</t>
  </si>
  <si>
    <t>01051093</t>
  </si>
  <si>
    <t>Reinsbüttel</t>
  </si>
  <si>
    <t>01051096</t>
  </si>
  <si>
    <t>Sankt Annen</t>
  </si>
  <si>
    <t>01051097</t>
  </si>
  <si>
    <t>Sankt Michaelisdonn</t>
  </si>
  <si>
    <t>01051098</t>
  </si>
  <si>
    <t>Sarzbüttel</t>
  </si>
  <si>
    <t>01051099</t>
  </si>
  <si>
    <t>Schafstedt</t>
  </si>
  <si>
    <t>01051100</t>
  </si>
  <si>
    <t>Schalkholz</t>
  </si>
  <si>
    <t>01051102</t>
  </si>
  <si>
    <t>Schlichting</t>
  </si>
  <si>
    <t>01051103</t>
  </si>
  <si>
    <t>Schmedeswurth</t>
  </si>
  <si>
    <t>01051104</t>
  </si>
  <si>
    <t>Schrum</t>
  </si>
  <si>
    <t>01051105</t>
  </si>
  <si>
    <t>Schülp</t>
  </si>
  <si>
    <t>01051107</t>
  </si>
  <si>
    <t>Stelle-Wittenwurth</t>
  </si>
  <si>
    <t>01051108</t>
  </si>
  <si>
    <t>Strübbel</t>
  </si>
  <si>
    <t>01051109</t>
  </si>
  <si>
    <t>Süderdeich</t>
  </si>
  <si>
    <t>01051110</t>
  </si>
  <si>
    <t>Süderhastedt</t>
  </si>
  <si>
    <t>01051113</t>
  </si>
  <si>
    <t>Wöhrden</t>
  </si>
  <si>
    <t>01051114</t>
  </si>
  <si>
    <t>Tellingstedt</t>
  </si>
  <si>
    <t>01051117</t>
  </si>
  <si>
    <t>Tielenhemme</t>
  </si>
  <si>
    <t>01051118</t>
  </si>
  <si>
    <t>Trennewurth</t>
  </si>
  <si>
    <t>01051119</t>
  </si>
  <si>
    <t>Volsemenhusen</t>
  </si>
  <si>
    <t>01051120</t>
  </si>
  <si>
    <t>Wallen</t>
  </si>
  <si>
    <t>01051121</t>
  </si>
  <si>
    <t>Warwerort</t>
  </si>
  <si>
    <t>01051122</t>
  </si>
  <si>
    <t>Weddingstedt</t>
  </si>
  <si>
    <t>01051125</t>
  </si>
  <si>
    <t>Welmbüttel</t>
  </si>
  <si>
    <t>01051126</t>
  </si>
  <si>
    <t>Wennbüttel</t>
  </si>
  <si>
    <t>01051127</t>
  </si>
  <si>
    <t>Wesselburen, Stadt</t>
  </si>
  <si>
    <t>01051128</t>
  </si>
  <si>
    <t>Wesselburener Deichhausen</t>
  </si>
  <si>
    <t>01051129</t>
  </si>
  <si>
    <t>Wesselburenerkoog</t>
  </si>
  <si>
    <t>01051130</t>
  </si>
  <si>
    <t>Wesseln</t>
  </si>
  <si>
    <t>01051131</t>
  </si>
  <si>
    <t>Westerborstel</t>
  </si>
  <si>
    <t>01051132</t>
  </si>
  <si>
    <t>Westerdeichstrich</t>
  </si>
  <si>
    <t>01051133</t>
  </si>
  <si>
    <t>Wiemerstedt</t>
  </si>
  <si>
    <t>01051134</t>
  </si>
  <si>
    <t>Windbergen</t>
  </si>
  <si>
    <t>01051135</t>
  </si>
  <si>
    <t>Wolmersdorf</t>
  </si>
  <si>
    <t>01051136</t>
  </si>
  <si>
    <t>Wrohm</t>
  </si>
  <si>
    <t>01051137</t>
  </si>
  <si>
    <t>Nordermeldorf</t>
  </si>
  <si>
    <t>01051138</t>
  </si>
  <si>
    <t>Tensbüttel-Röst</t>
  </si>
  <si>
    <t>01051139</t>
  </si>
  <si>
    <t>Süderdorf</t>
  </si>
  <si>
    <t>01051140</t>
  </si>
  <si>
    <t>Oesterwurth</t>
  </si>
  <si>
    <t>01051141</t>
  </si>
  <si>
    <t>Süderheistedt</t>
  </si>
  <si>
    <t>01053</t>
  </si>
  <si>
    <t>Herzogtum Lauenburg</t>
  </si>
  <si>
    <t>Kreis Herzogtum Lauenburg gesamt</t>
  </si>
  <si>
    <t>01053001</t>
  </si>
  <si>
    <t>Albsfelde</t>
  </si>
  <si>
    <t>01053002</t>
  </si>
  <si>
    <t>Alt Mölln</t>
  </si>
  <si>
    <t>01053003</t>
  </si>
  <si>
    <t>Aumühle</t>
  </si>
  <si>
    <t>01053004</t>
  </si>
  <si>
    <t>Bäk</t>
  </si>
  <si>
    <t>01053005</t>
  </si>
  <si>
    <t>Bälau</t>
  </si>
  <si>
    <t>01053006</t>
  </si>
  <si>
    <t>Basedow</t>
  </si>
  <si>
    <t>01053007</t>
  </si>
  <si>
    <t>Basthorst</t>
  </si>
  <si>
    <t>01053008</t>
  </si>
  <si>
    <t>Behlendorf</t>
  </si>
  <si>
    <t>01053009</t>
  </si>
  <si>
    <t>Berkenthin</t>
  </si>
  <si>
    <t>01053010</t>
  </si>
  <si>
    <t>Besenthal</t>
  </si>
  <si>
    <t>01053011</t>
  </si>
  <si>
    <t>Bliestorf</t>
  </si>
  <si>
    <t>01053012</t>
  </si>
  <si>
    <t>Börnsen</t>
  </si>
  <si>
    <t>01053013</t>
  </si>
  <si>
    <t>Borstorf</t>
  </si>
  <si>
    <t>01053014</t>
  </si>
  <si>
    <t>Breitenfelde</t>
  </si>
  <si>
    <t>01053015</t>
  </si>
  <si>
    <t>Bröthen</t>
  </si>
  <si>
    <t>01053016</t>
  </si>
  <si>
    <t>Brunsmark</t>
  </si>
  <si>
    <t>01053017</t>
  </si>
  <si>
    <t>Brunstorf</t>
  </si>
  <si>
    <t>01053018</t>
  </si>
  <si>
    <t>01053019</t>
  </si>
  <si>
    <t>Buchhorst</t>
  </si>
  <si>
    <t>01053020</t>
  </si>
  <si>
    <t>Büchen</t>
  </si>
  <si>
    <t>01053021</t>
  </si>
  <si>
    <t>Dahmker</t>
  </si>
  <si>
    <t>01053022</t>
  </si>
  <si>
    <t>Dalldorf</t>
  </si>
  <si>
    <t>01053023</t>
  </si>
  <si>
    <t>Dassendorf</t>
  </si>
  <si>
    <t>01053024</t>
  </si>
  <si>
    <t>Düchelsdorf</t>
  </si>
  <si>
    <t>01053025</t>
  </si>
  <si>
    <t>Duvensee</t>
  </si>
  <si>
    <t>01053026</t>
  </si>
  <si>
    <t>Einhaus</t>
  </si>
  <si>
    <t>01053027</t>
  </si>
  <si>
    <t>Elmenhorst</t>
  </si>
  <si>
    <t>01053028</t>
  </si>
  <si>
    <t>Escheburg</t>
  </si>
  <si>
    <t>01053029</t>
  </si>
  <si>
    <t>Fitzen</t>
  </si>
  <si>
    <t>01053030</t>
  </si>
  <si>
    <t>Fredeburg</t>
  </si>
  <si>
    <t>01053031</t>
  </si>
  <si>
    <t>Fuhlenhagen</t>
  </si>
  <si>
    <t>01053032</t>
  </si>
  <si>
    <t>Geesthacht, Stadt</t>
  </si>
  <si>
    <t>01053033</t>
  </si>
  <si>
    <t>Giesensdorf</t>
  </si>
  <si>
    <t>01053034</t>
  </si>
  <si>
    <t>Göldenitz</t>
  </si>
  <si>
    <t>01053035</t>
  </si>
  <si>
    <t>Göttin</t>
  </si>
  <si>
    <t>01053036</t>
  </si>
  <si>
    <t>Grabau</t>
  </si>
  <si>
    <t>01053037</t>
  </si>
  <si>
    <t>Grambek</t>
  </si>
  <si>
    <t>01053038</t>
  </si>
  <si>
    <t>Grinau</t>
  </si>
  <si>
    <t>01053039</t>
  </si>
  <si>
    <t>Groß Boden</t>
  </si>
  <si>
    <t>01053040</t>
  </si>
  <si>
    <t>Groß Disnack</t>
  </si>
  <si>
    <t>01053041</t>
  </si>
  <si>
    <t>Groß Grönau</t>
  </si>
  <si>
    <t>01053042</t>
  </si>
  <si>
    <t>Groß Pampau</t>
  </si>
  <si>
    <t>01053043</t>
  </si>
  <si>
    <t>Groß Sarau</t>
  </si>
  <si>
    <t>01053044</t>
  </si>
  <si>
    <t>Groß Schenkenberg</t>
  </si>
  <si>
    <t>01053045</t>
  </si>
  <si>
    <t>Grove</t>
  </si>
  <si>
    <t>01053046</t>
  </si>
  <si>
    <t>Gudow</t>
  </si>
  <si>
    <t>01053047</t>
  </si>
  <si>
    <t>Gülzow</t>
  </si>
  <si>
    <t>01053048</t>
  </si>
  <si>
    <t>Güster</t>
  </si>
  <si>
    <t>01053049</t>
  </si>
  <si>
    <t>Hamfelde</t>
  </si>
  <si>
    <t>01053050</t>
  </si>
  <si>
    <t>Hamwarde</t>
  </si>
  <si>
    <t>01053051</t>
  </si>
  <si>
    <t>Harmsdorf</t>
  </si>
  <si>
    <t>01053052</t>
  </si>
  <si>
    <t>Havekost</t>
  </si>
  <si>
    <t>01053053</t>
  </si>
  <si>
    <t>Hohenhorn</t>
  </si>
  <si>
    <t>01053054</t>
  </si>
  <si>
    <t>Hollenbek</t>
  </si>
  <si>
    <t>01053056</t>
  </si>
  <si>
    <t>Hornbek</t>
  </si>
  <si>
    <t>01053057</t>
  </si>
  <si>
    <t>Horst</t>
  </si>
  <si>
    <t>01053058</t>
  </si>
  <si>
    <t>Juliusburg</t>
  </si>
  <si>
    <t>01053059</t>
  </si>
  <si>
    <t>Kankelau</t>
  </si>
  <si>
    <t>01053060</t>
  </si>
  <si>
    <t>Kasseburg</t>
  </si>
  <si>
    <t>01053061</t>
  </si>
  <si>
    <t>Kastorf</t>
  </si>
  <si>
    <t>01053062</t>
  </si>
  <si>
    <t>Kittlitz</t>
  </si>
  <si>
    <t>01053064</t>
  </si>
  <si>
    <t>Klein Pampau</t>
  </si>
  <si>
    <t>01053066</t>
  </si>
  <si>
    <t>Klein Zecher</t>
  </si>
  <si>
    <t>01053067</t>
  </si>
  <si>
    <t>Klempau</t>
  </si>
  <si>
    <t>01053068</t>
  </si>
  <si>
    <t>Klinkrade</t>
  </si>
  <si>
    <t>01053069</t>
  </si>
  <si>
    <t>Koberg</t>
  </si>
  <si>
    <t>01053070</t>
  </si>
  <si>
    <t>Köthel</t>
  </si>
  <si>
    <t>01053071</t>
  </si>
  <si>
    <t>Kollow</t>
  </si>
  <si>
    <t>01053072</t>
  </si>
  <si>
    <t>Kröppelshagen-Fahrendorf</t>
  </si>
  <si>
    <t>01053073</t>
  </si>
  <si>
    <t>Krüzen</t>
  </si>
  <si>
    <t>01053074</t>
  </si>
  <si>
    <t>Krukow</t>
  </si>
  <si>
    <t>01053075</t>
  </si>
  <si>
    <t>Krummesse</t>
  </si>
  <si>
    <t>01053076</t>
  </si>
  <si>
    <t>Kuddewörde</t>
  </si>
  <si>
    <t>01053077</t>
  </si>
  <si>
    <t>Kühsen</t>
  </si>
  <si>
    <t>01053078</t>
  </si>
  <si>
    <t>Kulpin</t>
  </si>
  <si>
    <t>01053079</t>
  </si>
  <si>
    <t>Labenz</t>
  </si>
  <si>
    <t>01053080</t>
  </si>
  <si>
    <t>Langenlehsten</t>
  </si>
  <si>
    <t>01053081</t>
  </si>
  <si>
    <t>Lankau</t>
  </si>
  <si>
    <t>01053082</t>
  </si>
  <si>
    <t>Lanze</t>
  </si>
  <si>
    <t>01053083</t>
  </si>
  <si>
    <t>Lauenburg/Elbe, Stadt</t>
  </si>
  <si>
    <t>01053084</t>
  </si>
  <si>
    <t>Lehmrade</t>
  </si>
  <si>
    <t>01053085</t>
  </si>
  <si>
    <t>Linau</t>
  </si>
  <si>
    <t>01053086</t>
  </si>
  <si>
    <t>Lüchow</t>
  </si>
  <si>
    <t>01053087</t>
  </si>
  <si>
    <t>Lütau</t>
  </si>
  <si>
    <t>01053088</t>
  </si>
  <si>
    <t>Mechow</t>
  </si>
  <si>
    <t>01053089</t>
  </si>
  <si>
    <t>Möhnsen</t>
  </si>
  <si>
    <t>01053090</t>
  </si>
  <si>
    <t>Mölln, Stadt</t>
  </si>
  <si>
    <t>01053091</t>
  </si>
  <si>
    <t>Mühlenrade</t>
  </si>
  <si>
    <t>01053092</t>
  </si>
  <si>
    <t>Müssen</t>
  </si>
  <si>
    <t>01053093</t>
  </si>
  <si>
    <t>Mustin</t>
  </si>
  <si>
    <t>01053094</t>
  </si>
  <si>
    <t>Niendorf bei Berkenthin</t>
  </si>
  <si>
    <t>01053095</t>
  </si>
  <si>
    <t>Niendorf/Stecknitz</t>
  </si>
  <si>
    <t>01053096</t>
  </si>
  <si>
    <t>Nusse</t>
  </si>
  <si>
    <t>01053097</t>
  </si>
  <si>
    <t>Panten</t>
  </si>
  <si>
    <t>01053098</t>
  </si>
  <si>
    <t>Pogeez</t>
  </si>
  <si>
    <t>01053099</t>
  </si>
  <si>
    <t>Poggensee</t>
  </si>
  <si>
    <t>01053100</t>
  </si>
  <si>
    <t>Ratzeburg, Stadt</t>
  </si>
  <si>
    <t>01053101</t>
  </si>
  <si>
    <t>Ritzerau</t>
  </si>
  <si>
    <t>01053102</t>
  </si>
  <si>
    <t>Römnitz</t>
  </si>
  <si>
    <t>01053103</t>
  </si>
  <si>
    <t>Rondeshagen</t>
  </si>
  <si>
    <t>01053104</t>
  </si>
  <si>
    <t>Roseburg</t>
  </si>
  <si>
    <t>01053106</t>
  </si>
  <si>
    <t>Sahms</t>
  </si>
  <si>
    <t>01053107</t>
  </si>
  <si>
    <t>Salem</t>
  </si>
  <si>
    <t>01053108</t>
  </si>
  <si>
    <t>Sandesneben</t>
  </si>
  <si>
    <t>01053109</t>
  </si>
  <si>
    <t>Schiphorst</t>
  </si>
  <si>
    <t>01053110</t>
  </si>
  <si>
    <t>Schmilau</t>
  </si>
  <si>
    <t>01053111</t>
  </si>
  <si>
    <t>Schnakenbek</t>
  </si>
  <si>
    <t>01053112</t>
  </si>
  <si>
    <t>Schönberg</t>
  </si>
  <si>
    <t>01053113</t>
  </si>
  <si>
    <t>Schretstaken</t>
  </si>
  <si>
    <t>01053114</t>
  </si>
  <si>
    <t>Schürensöhlen</t>
  </si>
  <si>
    <t>01053115</t>
  </si>
  <si>
    <t>Schulendorf</t>
  </si>
  <si>
    <t>01053116</t>
  </si>
  <si>
    <t>Schwarzenbek, Stadt</t>
  </si>
  <si>
    <t>01053117</t>
  </si>
  <si>
    <t>Seedorf</t>
  </si>
  <si>
    <t>01053118</t>
  </si>
  <si>
    <t>Siebenbäumen</t>
  </si>
  <si>
    <t>01053119</t>
  </si>
  <si>
    <t>Siebeneichen</t>
  </si>
  <si>
    <t>01053120</t>
  </si>
  <si>
    <t>Sierksrade</t>
  </si>
  <si>
    <t>01053121</t>
  </si>
  <si>
    <t>Sirksfelde</t>
  </si>
  <si>
    <t>01053122</t>
  </si>
  <si>
    <t>Steinhorst</t>
  </si>
  <si>
    <t>01053123</t>
  </si>
  <si>
    <t>Sterley</t>
  </si>
  <si>
    <t>01053124</t>
  </si>
  <si>
    <t>Stubben</t>
  </si>
  <si>
    <t>01053125</t>
  </si>
  <si>
    <t>Talkau</t>
  </si>
  <si>
    <t>01053126</t>
  </si>
  <si>
    <t>Tramm</t>
  </si>
  <si>
    <t>01053127</t>
  </si>
  <si>
    <t>Walksfelde</t>
  </si>
  <si>
    <t>01053128</t>
  </si>
  <si>
    <t>Wangelau</t>
  </si>
  <si>
    <t>01053129</t>
  </si>
  <si>
    <t>Wentorf bei Hamburg</t>
  </si>
  <si>
    <t>01053130</t>
  </si>
  <si>
    <t>Wentorf (Sand.-Nus.)</t>
  </si>
  <si>
    <t>01053131</t>
  </si>
  <si>
    <t>Wiershop</t>
  </si>
  <si>
    <t>01053132</t>
  </si>
  <si>
    <t>Witzeeze</t>
  </si>
  <si>
    <t>01053133</t>
  </si>
  <si>
    <t>Wohltorf</t>
  </si>
  <si>
    <t>01053134</t>
  </si>
  <si>
    <t>Woltersdorf</t>
  </si>
  <si>
    <t>01053135</t>
  </si>
  <si>
    <t>Worth</t>
  </si>
  <si>
    <t>01053136</t>
  </si>
  <si>
    <t>Ziethen</t>
  </si>
  <si>
    <t>01054</t>
  </si>
  <si>
    <t>Nordfriesland</t>
  </si>
  <si>
    <t>Kreis Nordfriesland gesamt</t>
  </si>
  <si>
    <t>01054001</t>
  </si>
  <si>
    <t>Achtrup</t>
  </si>
  <si>
    <t>01054002</t>
  </si>
  <si>
    <t>Ahrenshöft</t>
  </si>
  <si>
    <t>01054003</t>
  </si>
  <si>
    <t>Ahrenviöl</t>
  </si>
  <si>
    <t>01054004</t>
  </si>
  <si>
    <t>Ahrenviölfeld</t>
  </si>
  <si>
    <t>01054005</t>
  </si>
  <si>
    <t>Alkersum</t>
  </si>
  <si>
    <t>01054006</t>
  </si>
  <si>
    <t>Almdorf</t>
  </si>
  <si>
    <t>01054007</t>
  </si>
  <si>
    <t>Arlewatt</t>
  </si>
  <si>
    <t>01054009</t>
  </si>
  <si>
    <t>Aventoft</t>
  </si>
  <si>
    <t>01054010</t>
  </si>
  <si>
    <t>Bargum</t>
  </si>
  <si>
    <t>01054011</t>
  </si>
  <si>
    <t>Behrendorf</t>
  </si>
  <si>
    <t>01054012</t>
  </si>
  <si>
    <t>Bohmstedt</t>
  </si>
  <si>
    <t>01054013</t>
  </si>
  <si>
    <t>Bondelum</t>
  </si>
  <si>
    <t>01054014</t>
  </si>
  <si>
    <t>Bordelum</t>
  </si>
  <si>
    <t>01054015</t>
  </si>
  <si>
    <t>Borgsum</t>
  </si>
  <si>
    <t>01054016</t>
  </si>
  <si>
    <t>Bosbüll</t>
  </si>
  <si>
    <t>01054017</t>
  </si>
  <si>
    <t>Braderup</t>
  </si>
  <si>
    <t>01054018</t>
  </si>
  <si>
    <t>Bramstedtlund</t>
  </si>
  <si>
    <t>01054019</t>
  </si>
  <si>
    <t>Bredstedt, Stadt</t>
  </si>
  <si>
    <t>01054020</t>
  </si>
  <si>
    <t>Breklum</t>
  </si>
  <si>
    <t>01054022</t>
  </si>
  <si>
    <t>Dagebüll</t>
  </si>
  <si>
    <t>01054023</t>
  </si>
  <si>
    <t>Drage</t>
  </si>
  <si>
    <t>01054024</t>
  </si>
  <si>
    <t>Drelsdorf</t>
  </si>
  <si>
    <t>01054025</t>
  </si>
  <si>
    <t>Dunsum</t>
  </si>
  <si>
    <t>01054026</t>
  </si>
  <si>
    <t>Elisabeth-Sophien-Koog</t>
  </si>
  <si>
    <t>01054027</t>
  </si>
  <si>
    <t>Ellhöft</t>
  </si>
  <si>
    <t>01054032</t>
  </si>
  <si>
    <t>Fresendelf</t>
  </si>
  <si>
    <t>01054033</t>
  </si>
  <si>
    <t>Friedrichstadt, Stadt</t>
  </si>
  <si>
    <t>01054034</t>
  </si>
  <si>
    <t>Friedrich-Wilhelm-Lübke-Koog</t>
  </si>
  <si>
    <t>01054035</t>
  </si>
  <si>
    <t>Garding, Kirchspiel</t>
  </si>
  <si>
    <t>01054036</t>
  </si>
  <si>
    <t>Garding, Stadt</t>
  </si>
  <si>
    <t>01054037</t>
  </si>
  <si>
    <t>Goldebek</t>
  </si>
  <si>
    <t>01054038</t>
  </si>
  <si>
    <t>Goldelund</t>
  </si>
  <si>
    <t>01054039</t>
  </si>
  <si>
    <t>Gröde</t>
  </si>
  <si>
    <t>01054040</t>
  </si>
  <si>
    <t>Grothusenkoog</t>
  </si>
  <si>
    <t>01054041</t>
  </si>
  <si>
    <t>Haselund</t>
  </si>
  <si>
    <t>01054042</t>
  </si>
  <si>
    <t>Hattstedt</t>
  </si>
  <si>
    <t>01054043</t>
  </si>
  <si>
    <t>Hattstedtermarsch</t>
  </si>
  <si>
    <t>01054045</t>
  </si>
  <si>
    <t>Högel</t>
  </si>
  <si>
    <t>01054046</t>
  </si>
  <si>
    <t>Hörnum (Sylt)</t>
  </si>
  <si>
    <t>01054048</t>
  </si>
  <si>
    <t>Holm</t>
  </si>
  <si>
    <t>01054050</t>
  </si>
  <si>
    <t>Hallig Hooge</t>
  </si>
  <si>
    <t>01054052</t>
  </si>
  <si>
    <t>Horstedt</t>
  </si>
  <si>
    <t>01054054</t>
  </si>
  <si>
    <t>Hude</t>
  </si>
  <si>
    <t>01054055</t>
  </si>
  <si>
    <t>Humptrup</t>
  </si>
  <si>
    <t>01054056</t>
  </si>
  <si>
    <t>Husum, Stadt</t>
  </si>
  <si>
    <t>01054057</t>
  </si>
  <si>
    <t>01054059</t>
  </si>
  <si>
    <t>Joldelund</t>
  </si>
  <si>
    <t>01054061</t>
  </si>
  <si>
    <t>Kampen (Sylt)</t>
  </si>
  <si>
    <t>01054062</t>
  </si>
  <si>
    <t>Karlum</t>
  </si>
  <si>
    <t>01054063</t>
  </si>
  <si>
    <t>Katharinenheerd</t>
  </si>
  <si>
    <t>01054065</t>
  </si>
  <si>
    <t>Klanxbüll</t>
  </si>
  <si>
    <t>01054068</t>
  </si>
  <si>
    <t>Klixbüll</t>
  </si>
  <si>
    <t>01054070</t>
  </si>
  <si>
    <t>Koldenbüttel</t>
  </si>
  <si>
    <t>01054071</t>
  </si>
  <si>
    <t>Kolkerheide</t>
  </si>
  <si>
    <t>01054072</t>
  </si>
  <si>
    <t>Kotzenbüll</t>
  </si>
  <si>
    <t>01054073</t>
  </si>
  <si>
    <t>Ladelund</t>
  </si>
  <si>
    <t>01054074</t>
  </si>
  <si>
    <t>Langeneß</t>
  </si>
  <si>
    <t>01054075</t>
  </si>
  <si>
    <t>Langenhorn</t>
  </si>
  <si>
    <t>01054076</t>
  </si>
  <si>
    <t>Leck</t>
  </si>
  <si>
    <t>01054077</t>
  </si>
  <si>
    <t>Lexgaard</t>
  </si>
  <si>
    <t>01054078</t>
  </si>
  <si>
    <t>List</t>
  </si>
  <si>
    <t>01054079</t>
  </si>
  <si>
    <t>Löwenstedt</t>
  </si>
  <si>
    <t>01054080</t>
  </si>
  <si>
    <t>Lütjenholm</t>
  </si>
  <si>
    <t>01054083</t>
  </si>
  <si>
    <t>Midlum</t>
  </si>
  <si>
    <t>01054084</t>
  </si>
  <si>
    <t>Mildstedt</t>
  </si>
  <si>
    <t>01054085</t>
  </si>
  <si>
    <t>Nebel</t>
  </si>
  <si>
    <t>01054086</t>
  </si>
  <si>
    <t>Neukirchen</t>
  </si>
  <si>
    <t>01054087</t>
  </si>
  <si>
    <t>Nieblum</t>
  </si>
  <si>
    <t>01054088</t>
  </si>
  <si>
    <t>Niebüll, Stadt</t>
  </si>
  <si>
    <t>01054089</t>
  </si>
  <si>
    <t>Norddorf auf Amrum</t>
  </si>
  <si>
    <t>01054090</t>
  </si>
  <si>
    <t>Norderfriedrichskoog</t>
  </si>
  <si>
    <t>01054091</t>
  </si>
  <si>
    <t>Nordstrand</t>
  </si>
  <si>
    <t>01054092</t>
  </si>
  <si>
    <t>Norstedt</t>
  </si>
  <si>
    <t>01054093</t>
  </si>
  <si>
    <t>Ockholm</t>
  </si>
  <si>
    <t>01054094</t>
  </si>
  <si>
    <t>Oevenum</t>
  </si>
  <si>
    <t>01054095</t>
  </si>
  <si>
    <t>Oldenswort</t>
  </si>
  <si>
    <t>01054096</t>
  </si>
  <si>
    <t>Oldersbek</t>
  </si>
  <si>
    <t>01054097</t>
  </si>
  <si>
    <t>Olderup</t>
  </si>
  <si>
    <t>01054098</t>
  </si>
  <si>
    <t>Oldsum</t>
  </si>
  <si>
    <t>01054099</t>
  </si>
  <si>
    <t>Ostenfeld (Husum)</t>
  </si>
  <si>
    <t>01054100</t>
  </si>
  <si>
    <t>Osterhever</t>
  </si>
  <si>
    <t>01054101</t>
  </si>
  <si>
    <t>Oster-Ohrstedt</t>
  </si>
  <si>
    <t>01054103</t>
  </si>
  <si>
    <t>Pellworm</t>
  </si>
  <si>
    <t>01054104</t>
  </si>
  <si>
    <t>Poppenbüll</t>
  </si>
  <si>
    <t>01054105</t>
  </si>
  <si>
    <t>Ramstedt</t>
  </si>
  <si>
    <t>01054106</t>
  </si>
  <si>
    <t>Rantrum</t>
  </si>
  <si>
    <t>01054108</t>
  </si>
  <si>
    <t>Reußenköge</t>
  </si>
  <si>
    <t>01054109</t>
  </si>
  <si>
    <t>Risum-Lindholm</t>
  </si>
  <si>
    <t>01054110</t>
  </si>
  <si>
    <t>Rodenäs</t>
  </si>
  <si>
    <t>01054113</t>
  </si>
  <si>
    <t>Sankt Peter-Ording</t>
  </si>
  <si>
    <t>01054116</t>
  </si>
  <si>
    <t>Schwabstedt</t>
  </si>
  <si>
    <t>01054118</t>
  </si>
  <si>
    <t>Schwesing</t>
  </si>
  <si>
    <t>01054119</t>
  </si>
  <si>
    <t>Seeth</t>
  </si>
  <si>
    <t>01054120</t>
  </si>
  <si>
    <t>Simonsberg</t>
  </si>
  <si>
    <t>01054121</t>
  </si>
  <si>
    <t>Sönnebüll</t>
  </si>
  <si>
    <t>01054123</t>
  </si>
  <si>
    <t>Sollwitt</t>
  </si>
  <si>
    <t>01054124</t>
  </si>
  <si>
    <t>Sprakebüll</t>
  </si>
  <si>
    <t>01054125</t>
  </si>
  <si>
    <t>Stadum</t>
  </si>
  <si>
    <t>01054126</t>
  </si>
  <si>
    <t>Stedesand</t>
  </si>
  <si>
    <t>01054128</t>
  </si>
  <si>
    <t>Struckum</t>
  </si>
  <si>
    <t>01054129</t>
  </si>
  <si>
    <t>Süderende</t>
  </si>
  <si>
    <t>01054130</t>
  </si>
  <si>
    <t>Süderhöft</t>
  </si>
  <si>
    <t>01054131</t>
  </si>
  <si>
    <t>Süderlügum</t>
  </si>
  <si>
    <t>01054132</t>
  </si>
  <si>
    <t>Südermarsch</t>
  </si>
  <si>
    <t>01054134</t>
  </si>
  <si>
    <t>Tating</t>
  </si>
  <si>
    <t>01054135</t>
  </si>
  <si>
    <t>Tetenbüll</t>
  </si>
  <si>
    <t>01054136</t>
  </si>
  <si>
    <t>Tinningstedt</t>
  </si>
  <si>
    <t>01054138</t>
  </si>
  <si>
    <t>Tönning, Stadt</t>
  </si>
  <si>
    <t>01054140</t>
  </si>
  <si>
    <t>Tümlauer Koog</t>
  </si>
  <si>
    <t>01054141</t>
  </si>
  <si>
    <t>Uelvesbüll</t>
  </si>
  <si>
    <t>01054142</t>
  </si>
  <si>
    <t>Uphusum</t>
  </si>
  <si>
    <t>01054143</t>
  </si>
  <si>
    <t>Utersum</t>
  </si>
  <si>
    <t>01054144</t>
  </si>
  <si>
    <t>Viöl</t>
  </si>
  <si>
    <t>01054145</t>
  </si>
  <si>
    <t>Vollerwiek</t>
  </si>
  <si>
    <t>01054146</t>
  </si>
  <si>
    <t>Vollstedt</t>
  </si>
  <si>
    <t>01054148</t>
  </si>
  <si>
    <t>Welt</t>
  </si>
  <si>
    <t>01054149</t>
  </si>
  <si>
    <t>Wenningstedt-Braderup (Sylt)</t>
  </si>
  <si>
    <t>01054150</t>
  </si>
  <si>
    <t>Westerhever</t>
  </si>
  <si>
    <t>01054152</t>
  </si>
  <si>
    <t>Wester-Ohrstedt</t>
  </si>
  <si>
    <t>01054154</t>
  </si>
  <si>
    <t>Westre</t>
  </si>
  <si>
    <t>01054156</t>
  </si>
  <si>
    <t>Winnert</t>
  </si>
  <si>
    <t>01054157</t>
  </si>
  <si>
    <t>Wisch</t>
  </si>
  <si>
    <t>01054158</t>
  </si>
  <si>
    <t>Witsum</t>
  </si>
  <si>
    <t>01054159</t>
  </si>
  <si>
    <t>Wittbek</t>
  </si>
  <si>
    <t>01054160</t>
  </si>
  <si>
    <t>Wittdün auf Amrum</t>
  </si>
  <si>
    <t>01054161</t>
  </si>
  <si>
    <t>Witzwort</t>
  </si>
  <si>
    <t>01054162</t>
  </si>
  <si>
    <t>Wobbenbüll</t>
  </si>
  <si>
    <t>01054163</t>
  </si>
  <si>
    <t>Wrixum</t>
  </si>
  <si>
    <t>01054164</t>
  </si>
  <si>
    <t>Wyk auf Föhr, Stadt</t>
  </si>
  <si>
    <t>01054165</t>
  </si>
  <si>
    <t>Galmsbüll</t>
  </si>
  <si>
    <t>01054166</t>
  </si>
  <si>
    <t>Emmelsbüll-Horsbüll</t>
  </si>
  <si>
    <t>01054167</t>
  </si>
  <si>
    <t>Enge-Sande</t>
  </si>
  <si>
    <t>01054168</t>
  </si>
  <si>
    <t>Sylt</t>
  </si>
  <si>
    <t>01055</t>
  </si>
  <si>
    <t>Ostholstein</t>
  </si>
  <si>
    <t>Kreis Ostholstein gesamt</t>
  </si>
  <si>
    <t>01055001</t>
  </si>
  <si>
    <t>Ahrensbök</t>
  </si>
  <si>
    <t>01055002</t>
  </si>
  <si>
    <t>Altenkrempe</t>
  </si>
  <si>
    <t>01055004</t>
  </si>
  <si>
    <t>Bad Schwartau, Stadt</t>
  </si>
  <si>
    <t>01055006</t>
  </si>
  <si>
    <t>Beschendorf</t>
  </si>
  <si>
    <t>01055007</t>
  </si>
  <si>
    <t>Bosau</t>
  </si>
  <si>
    <t>01055010</t>
  </si>
  <si>
    <t>Dahme</t>
  </si>
  <si>
    <t>01055011</t>
  </si>
  <si>
    <t>Damlos</t>
  </si>
  <si>
    <t>01055012</t>
  </si>
  <si>
    <t>Eutin, Stadt</t>
  </si>
  <si>
    <t>01055014</t>
  </si>
  <si>
    <t>Göhl</t>
  </si>
  <si>
    <t>01055015</t>
  </si>
  <si>
    <t>Gremersdorf</t>
  </si>
  <si>
    <t>01055016</t>
  </si>
  <si>
    <t>Grömitz</t>
  </si>
  <si>
    <t>01055017</t>
  </si>
  <si>
    <t>Großenbrode</t>
  </si>
  <si>
    <t>01055018</t>
  </si>
  <si>
    <t>Grube</t>
  </si>
  <si>
    <t>01055020</t>
  </si>
  <si>
    <t>01055021</t>
  </si>
  <si>
    <t>Heiligenhafen, Stadt</t>
  </si>
  <si>
    <t>01055022</t>
  </si>
  <si>
    <t>Heringsdorf</t>
  </si>
  <si>
    <t>01055023</t>
  </si>
  <si>
    <t>Kabelhorst</t>
  </si>
  <si>
    <t>01055024</t>
  </si>
  <si>
    <t>Kasseedorf</t>
  </si>
  <si>
    <t>01055025</t>
  </si>
  <si>
    <t>Kellenhusen (Ostsee)</t>
  </si>
  <si>
    <t>01055027</t>
  </si>
  <si>
    <t>Lensahn</t>
  </si>
  <si>
    <t>01055028</t>
  </si>
  <si>
    <t>Malente</t>
  </si>
  <si>
    <t>01055029</t>
  </si>
  <si>
    <t>Manhagen</t>
  </si>
  <si>
    <t>01055031</t>
  </si>
  <si>
    <t>01055032</t>
  </si>
  <si>
    <t>Neustadt in Holstein, Stadt</t>
  </si>
  <si>
    <t>01055033</t>
  </si>
  <si>
    <t>Oldenburg in Holstein, Stadt</t>
  </si>
  <si>
    <t>01055035</t>
  </si>
  <si>
    <t>Ratekau</t>
  </si>
  <si>
    <t>01055036</t>
  </si>
  <si>
    <t>Riepsdorf</t>
  </si>
  <si>
    <t>01055037</t>
  </si>
  <si>
    <t>Schashagen</t>
  </si>
  <si>
    <t>01055038</t>
  </si>
  <si>
    <t>Schönwalde am Bungsberg</t>
  </si>
  <si>
    <t>01055039</t>
  </si>
  <si>
    <t>Sierksdorf</t>
  </si>
  <si>
    <t>01055040</t>
  </si>
  <si>
    <t>Stockelsdorf</t>
  </si>
  <si>
    <t>01055041</t>
  </si>
  <si>
    <t>Süsel</t>
  </si>
  <si>
    <t>01055042</t>
  </si>
  <si>
    <t>Timmendorfer Strand</t>
  </si>
  <si>
    <t>01055043</t>
  </si>
  <si>
    <t>Wangels</t>
  </si>
  <si>
    <t>01055044</t>
  </si>
  <si>
    <t>Scharbeutz</t>
  </si>
  <si>
    <t>01055046</t>
  </si>
  <si>
    <t>Fehmarn, Stadt</t>
  </si>
  <si>
    <t>01056</t>
  </si>
  <si>
    <t>Pinneberg</t>
  </si>
  <si>
    <t>Kreis Pinneberg gesamt</t>
  </si>
  <si>
    <t>01056001</t>
  </si>
  <si>
    <t>Appen</t>
  </si>
  <si>
    <t>01056002</t>
  </si>
  <si>
    <t>Barmstedt, Stadt</t>
  </si>
  <si>
    <t>01056003</t>
  </si>
  <si>
    <t>Bevern</t>
  </si>
  <si>
    <t>01056004</t>
  </si>
  <si>
    <t>Bilsen</t>
  </si>
  <si>
    <t>01056005</t>
  </si>
  <si>
    <t>Bönningstedt</t>
  </si>
  <si>
    <t>01056006</t>
  </si>
  <si>
    <t>Bokel</t>
  </si>
  <si>
    <t>01056008</t>
  </si>
  <si>
    <t>Bokholt-Hanredder</t>
  </si>
  <si>
    <t>01056009</t>
  </si>
  <si>
    <t>Borstel-Hohenraden</t>
  </si>
  <si>
    <t>01056010</t>
  </si>
  <si>
    <t>Brande-Hörnerkirchen</t>
  </si>
  <si>
    <t>01056011</t>
  </si>
  <si>
    <t>Bullenkuhlen</t>
  </si>
  <si>
    <t>01056013</t>
  </si>
  <si>
    <t>Ellerbek</t>
  </si>
  <si>
    <t>01056014</t>
  </si>
  <si>
    <t>Ellerhoop</t>
  </si>
  <si>
    <t>01056015</t>
  </si>
  <si>
    <t>Elmshorn, Stadt</t>
  </si>
  <si>
    <t>01056016</t>
  </si>
  <si>
    <t>Groß Nordende</t>
  </si>
  <si>
    <t>01056017</t>
  </si>
  <si>
    <t>Groß Offenseth-Aspern</t>
  </si>
  <si>
    <t>01056018</t>
  </si>
  <si>
    <t>Halstenbek</t>
  </si>
  <si>
    <t>01056019</t>
  </si>
  <si>
    <t>Haselau</t>
  </si>
  <si>
    <t>01056020</t>
  </si>
  <si>
    <t>Haseldorf</t>
  </si>
  <si>
    <t>01056021</t>
  </si>
  <si>
    <t>Hasloh</t>
  </si>
  <si>
    <t>01056022</t>
  </si>
  <si>
    <t>Heede</t>
  </si>
  <si>
    <t>01056023</t>
  </si>
  <si>
    <t>Heidgraben</t>
  </si>
  <si>
    <t>01056024</t>
  </si>
  <si>
    <t>Heist</t>
  </si>
  <si>
    <t>01056025</t>
  </si>
  <si>
    <t>Helgoland</t>
  </si>
  <si>
    <t>01056026</t>
  </si>
  <si>
    <t>Hemdingen</t>
  </si>
  <si>
    <t>01056027</t>
  </si>
  <si>
    <t>Hetlingen</t>
  </si>
  <si>
    <t>01056028</t>
  </si>
  <si>
    <t>01056029</t>
  </si>
  <si>
    <t>Klein Nordende</t>
  </si>
  <si>
    <t>01056030</t>
  </si>
  <si>
    <t>Klein Offenseth-Sparrieshoop</t>
  </si>
  <si>
    <t>01056031</t>
  </si>
  <si>
    <t>Kölln-Reisiek</t>
  </si>
  <si>
    <t>01056032</t>
  </si>
  <si>
    <t>Kummerfeld</t>
  </si>
  <si>
    <t>01056033</t>
  </si>
  <si>
    <t>Seester</t>
  </si>
  <si>
    <t>01056034</t>
  </si>
  <si>
    <t>Langeln</t>
  </si>
  <si>
    <t>01056035</t>
  </si>
  <si>
    <t>Lutzhorn</t>
  </si>
  <si>
    <t>01056036</t>
  </si>
  <si>
    <t>Moorrege</t>
  </si>
  <si>
    <t>01056037</t>
  </si>
  <si>
    <t>Neuendeich</t>
  </si>
  <si>
    <t>01056038</t>
  </si>
  <si>
    <t>Osterhorn</t>
  </si>
  <si>
    <t>01056039</t>
  </si>
  <si>
    <t>Pinneberg, Stadt</t>
  </si>
  <si>
    <t>01056040</t>
  </si>
  <si>
    <t>Prisdorf</t>
  </si>
  <si>
    <t>01056041</t>
  </si>
  <si>
    <t>Quickborn, Stadt</t>
  </si>
  <si>
    <t>01056042</t>
  </si>
  <si>
    <t>Raa-Besenbek</t>
  </si>
  <si>
    <t>01056043</t>
  </si>
  <si>
    <t>Rellingen</t>
  </si>
  <si>
    <t>01056044</t>
  </si>
  <si>
    <t>Schenefeld, Stadt</t>
  </si>
  <si>
    <t>01056045</t>
  </si>
  <si>
    <t>Seestermühe</t>
  </si>
  <si>
    <t>01056046</t>
  </si>
  <si>
    <t>Seeth-Ekholt</t>
  </si>
  <si>
    <t>01056047</t>
  </si>
  <si>
    <t>Tangstedt</t>
  </si>
  <si>
    <t>01056048</t>
  </si>
  <si>
    <t>Tornesch, Stadt</t>
  </si>
  <si>
    <t>01056049</t>
  </si>
  <si>
    <t>Uetersen, Stadt</t>
  </si>
  <si>
    <t>01056050</t>
  </si>
  <si>
    <t>Wedel, Stadt</t>
  </si>
  <si>
    <t>01056051</t>
  </si>
  <si>
    <t>Westerhorn</t>
  </si>
  <si>
    <t>01057</t>
  </si>
  <si>
    <t>Plön</t>
  </si>
  <si>
    <t>Kreis Plön gesamt</t>
  </si>
  <si>
    <t>01057001</t>
  </si>
  <si>
    <t>Ascheberg (Holstein)</t>
  </si>
  <si>
    <t>01057002</t>
  </si>
  <si>
    <t>Barmissen</t>
  </si>
  <si>
    <t>01057003</t>
  </si>
  <si>
    <t>Barsbek</t>
  </si>
  <si>
    <t>01057004</t>
  </si>
  <si>
    <t>Behrensdorf (Ostsee)</t>
  </si>
  <si>
    <t>01057005</t>
  </si>
  <si>
    <t>Belau</t>
  </si>
  <si>
    <t>01057006</t>
  </si>
  <si>
    <t>Bendfeld</t>
  </si>
  <si>
    <t>01057007</t>
  </si>
  <si>
    <t>Blekendorf</t>
  </si>
  <si>
    <t>01057008</t>
  </si>
  <si>
    <t>Bönebüttel</t>
  </si>
  <si>
    <t>01057009</t>
  </si>
  <si>
    <t>Bösdorf</t>
  </si>
  <si>
    <t>01057010</t>
  </si>
  <si>
    <t>Boksee</t>
  </si>
  <si>
    <t>01057011</t>
  </si>
  <si>
    <t>Bothkamp</t>
  </si>
  <si>
    <t>01057012</t>
  </si>
  <si>
    <t>Brodersdorf</t>
  </si>
  <si>
    <t>01057013</t>
  </si>
  <si>
    <t>Dannau</t>
  </si>
  <si>
    <t>01057015</t>
  </si>
  <si>
    <t>Dersau</t>
  </si>
  <si>
    <t>01057016</t>
  </si>
  <si>
    <t>Dobersdorf</t>
  </si>
  <si>
    <t>01057017</t>
  </si>
  <si>
    <t>Dörnick</t>
  </si>
  <si>
    <t>01057018</t>
  </si>
  <si>
    <t>Fahren</t>
  </si>
  <si>
    <t>01057020</t>
  </si>
  <si>
    <t>Fiefbergen</t>
  </si>
  <si>
    <t>01057021</t>
  </si>
  <si>
    <t>Giekau</t>
  </si>
  <si>
    <t>01057022</t>
  </si>
  <si>
    <t>Grebin</t>
  </si>
  <si>
    <t>01057023</t>
  </si>
  <si>
    <t>Großbarkau</t>
  </si>
  <si>
    <t>01057024</t>
  </si>
  <si>
    <t>Großharrie</t>
  </si>
  <si>
    <t>01057025</t>
  </si>
  <si>
    <t>Heikendorf</t>
  </si>
  <si>
    <t>01057026</t>
  </si>
  <si>
    <t>Helmstorf</t>
  </si>
  <si>
    <t>01057027</t>
  </si>
  <si>
    <t>Högsdorf</t>
  </si>
  <si>
    <t>01057028</t>
  </si>
  <si>
    <t>Höhndorf</t>
  </si>
  <si>
    <t>01057029</t>
  </si>
  <si>
    <t>Hohenfelde</t>
  </si>
  <si>
    <t>01057030</t>
  </si>
  <si>
    <t>Hohwacht (Ostsee)</t>
  </si>
  <si>
    <t>01057031</t>
  </si>
  <si>
    <t>Honigsee</t>
  </si>
  <si>
    <t>01057032</t>
  </si>
  <si>
    <t>Kalübbe</t>
  </si>
  <si>
    <t>01057033</t>
  </si>
  <si>
    <t>Kirchbarkau</t>
  </si>
  <si>
    <t>01057034</t>
  </si>
  <si>
    <t>Kirchnüchel</t>
  </si>
  <si>
    <t>01057035</t>
  </si>
  <si>
    <t>Klamp</t>
  </si>
  <si>
    <t>01057037</t>
  </si>
  <si>
    <t>Klein Barkau</t>
  </si>
  <si>
    <t>01057038</t>
  </si>
  <si>
    <t>Kletkamp</t>
  </si>
  <si>
    <t>01057039</t>
  </si>
  <si>
    <t>Köhn</t>
  </si>
  <si>
    <t>01057040</t>
  </si>
  <si>
    <t>Krokau</t>
  </si>
  <si>
    <t>01057041</t>
  </si>
  <si>
    <t>Krummbek</t>
  </si>
  <si>
    <t>01057042</t>
  </si>
  <si>
    <t>Kühren</t>
  </si>
  <si>
    <t>01057043</t>
  </si>
  <si>
    <t>Laboe</t>
  </si>
  <si>
    <t>01057044</t>
  </si>
  <si>
    <t>Lammershagen</t>
  </si>
  <si>
    <t>01057045</t>
  </si>
  <si>
    <t>Lebrade</t>
  </si>
  <si>
    <t>01057046</t>
  </si>
  <si>
    <t>Lehmkuhlen</t>
  </si>
  <si>
    <t>01057047</t>
  </si>
  <si>
    <t>Löptin</t>
  </si>
  <si>
    <t>01057048</t>
  </si>
  <si>
    <t>Lütjenburg, Stadt</t>
  </si>
  <si>
    <t>01057049</t>
  </si>
  <si>
    <t>Lutterbek</t>
  </si>
  <si>
    <t>01057050</t>
  </si>
  <si>
    <t>Martensrade</t>
  </si>
  <si>
    <t>01057051</t>
  </si>
  <si>
    <t>Mönkeberg</t>
  </si>
  <si>
    <t>01057052</t>
  </si>
  <si>
    <t>Mucheln</t>
  </si>
  <si>
    <t>01057053</t>
  </si>
  <si>
    <t>Nehmten</t>
  </si>
  <si>
    <t>01057054</t>
  </si>
  <si>
    <t>Nettelsee</t>
  </si>
  <si>
    <t>01057055</t>
  </si>
  <si>
    <t>Panker</t>
  </si>
  <si>
    <t>01057056</t>
  </si>
  <si>
    <t>Passade</t>
  </si>
  <si>
    <t>01057057</t>
  </si>
  <si>
    <t>Plön, Stadt</t>
  </si>
  <si>
    <t>01057058</t>
  </si>
  <si>
    <t>Pohnsdorf</t>
  </si>
  <si>
    <t>01057059</t>
  </si>
  <si>
    <t>Postfeld</t>
  </si>
  <si>
    <t>01057060</t>
  </si>
  <si>
    <t>Prasdorf</t>
  </si>
  <si>
    <t>01057062</t>
  </si>
  <si>
    <t>Preetz, Stadt</t>
  </si>
  <si>
    <t>01057063</t>
  </si>
  <si>
    <t>Probsteierhagen</t>
  </si>
  <si>
    <t>01057065</t>
  </si>
  <si>
    <t>Rantzau</t>
  </si>
  <si>
    <t>01057066</t>
  </si>
  <si>
    <t>Rastorf</t>
  </si>
  <si>
    <t>01057067</t>
  </si>
  <si>
    <t>Rathjensdorf</t>
  </si>
  <si>
    <t>01057068</t>
  </si>
  <si>
    <t>Rendswühren</t>
  </si>
  <si>
    <t>01057069</t>
  </si>
  <si>
    <t>Ruhwinkel</t>
  </si>
  <si>
    <t>01057070</t>
  </si>
  <si>
    <t>Schellhorn</t>
  </si>
  <si>
    <t>01057071</t>
  </si>
  <si>
    <t>Schillsdorf</t>
  </si>
  <si>
    <t>01057072</t>
  </si>
  <si>
    <t>Schlesen</t>
  </si>
  <si>
    <t>01057073</t>
  </si>
  <si>
    <t>Schönberg (Holstein)</t>
  </si>
  <si>
    <t>01057074</t>
  </si>
  <si>
    <t>Schönkirchen</t>
  </si>
  <si>
    <t>01057076</t>
  </si>
  <si>
    <t>Schwartbuck</t>
  </si>
  <si>
    <t>01057077</t>
  </si>
  <si>
    <t>Selent</t>
  </si>
  <si>
    <t>01057078</t>
  </si>
  <si>
    <t>Stakendorf</t>
  </si>
  <si>
    <t>01057079</t>
  </si>
  <si>
    <t>Stein</t>
  </si>
  <si>
    <t>01057080</t>
  </si>
  <si>
    <t>Stolpe</t>
  </si>
  <si>
    <t>01057081</t>
  </si>
  <si>
    <t>Stoltenberg</t>
  </si>
  <si>
    <t>01057082</t>
  </si>
  <si>
    <t>Tröndel</t>
  </si>
  <si>
    <t>01057083</t>
  </si>
  <si>
    <t>Tasdorf</t>
  </si>
  <si>
    <t>01057084</t>
  </si>
  <si>
    <t>Wahlstorf</t>
  </si>
  <si>
    <t>01057085</t>
  </si>
  <si>
    <t>Wankendorf</t>
  </si>
  <si>
    <t>01057086</t>
  </si>
  <si>
    <t>Warnau</t>
  </si>
  <si>
    <t>01057087</t>
  </si>
  <si>
    <t>Wendtorf</t>
  </si>
  <si>
    <t>01057088</t>
  </si>
  <si>
    <t>01057089</t>
  </si>
  <si>
    <t>Wittmoldt</t>
  </si>
  <si>
    <t>01057090</t>
  </si>
  <si>
    <t>Fargau-Pratjau</t>
  </si>
  <si>
    <t>01057091</t>
  </si>
  <si>
    <t>Schwentinental,Stadt</t>
  </si>
  <si>
    <t>01058</t>
  </si>
  <si>
    <t>Rendsburg-Eckernförde</t>
  </si>
  <si>
    <t>Kreis Rendsburg-Eckernförde gesamt</t>
  </si>
  <si>
    <t>01058001</t>
  </si>
  <si>
    <t>Achterwehr</t>
  </si>
  <si>
    <t>01058003</t>
  </si>
  <si>
    <t>Alt Duvenstedt</t>
  </si>
  <si>
    <t>01058004</t>
  </si>
  <si>
    <t>Altenhof</t>
  </si>
  <si>
    <t>01058005</t>
  </si>
  <si>
    <t>Altenholz</t>
  </si>
  <si>
    <t>01058007</t>
  </si>
  <si>
    <t>Arpsdorf</t>
  </si>
  <si>
    <t>01058008</t>
  </si>
  <si>
    <t>Ascheffel</t>
  </si>
  <si>
    <t>01058009</t>
  </si>
  <si>
    <t>Aukrug</t>
  </si>
  <si>
    <t>01058010</t>
  </si>
  <si>
    <t>Bargstall</t>
  </si>
  <si>
    <t>01058011</t>
  </si>
  <si>
    <t>Bargstedt</t>
  </si>
  <si>
    <t>01058012</t>
  </si>
  <si>
    <t>Barkelsby</t>
  </si>
  <si>
    <t>01058013</t>
  </si>
  <si>
    <t>Beldorf</t>
  </si>
  <si>
    <t>01058014</t>
  </si>
  <si>
    <t>Bendorf</t>
  </si>
  <si>
    <t>01058015</t>
  </si>
  <si>
    <t>Beringstedt</t>
  </si>
  <si>
    <t>01058016</t>
  </si>
  <si>
    <t>Bissee</t>
  </si>
  <si>
    <t>01058018</t>
  </si>
  <si>
    <t>Blumenthal</t>
  </si>
  <si>
    <t>01058019</t>
  </si>
  <si>
    <t>Böhnhusen</t>
  </si>
  <si>
    <t>01058021</t>
  </si>
  <si>
    <t>01058022</t>
  </si>
  <si>
    <t>Bordesholm</t>
  </si>
  <si>
    <t>01058023</t>
  </si>
  <si>
    <t>Borgdorf-Seedorf</t>
  </si>
  <si>
    <t>01058024</t>
  </si>
  <si>
    <t>Borgstedt</t>
  </si>
  <si>
    <t>01058025</t>
  </si>
  <si>
    <t>Bornholt</t>
  </si>
  <si>
    <t>01058026</t>
  </si>
  <si>
    <t>Bovenau</t>
  </si>
  <si>
    <t>01058027</t>
  </si>
  <si>
    <t>Brammer</t>
  </si>
  <si>
    <t>01058028</t>
  </si>
  <si>
    <t>Bredenbek</t>
  </si>
  <si>
    <t>01058029</t>
  </si>
  <si>
    <t>Breiholz</t>
  </si>
  <si>
    <t>01058030</t>
  </si>
  <si>
    <t>Brekendorf</t>
  </si>
  <si>
    <t>01058031</t>
  </si>
  <si>
    <t>Brinjahe</t>
  </si>
  <si>
    <t>01058032</t>
  </si>
  <si>
    <t>Brodersby</t>
  </si>
  <si>
    <t>01058033</t>
  </si>
  <si>
    <t>Brügge</t>
  </si>
  <si>
    <t>01058034</t>
  </si>
  <si>
    <t>Büdelsdorf, Stadt</t>
  </si>
  <si>
    <t>01058035</t>
  </si>
  <si>
    <t>Bünsdorf</t>
  </si>
  <si>
    <t>01058036</t>
  </si>
  <si>
    <t>Christiansholm</t>
  </si>
  <si>
    <t>01058037</t>
  </si>
  <si>
    <t>Dänischenhagen</t>
  </si>
  <si>
    <t>01058038</t>
  </si>
  <si>
    <t>Dätgen</t>
  </si>
  <si>
    <t>01058039</t>
  </si>
  <si>
    <t>Damendorf</t>
  </si>
  <si>
    <t>01058040</t>
  </si>
  <si>
    <t>Damp</t>
  </si>
  <si>
    <t>01058042</t>
  </si>
  <si>
    <t>Dörphof</t>
  </si>
  <si>
    <t>01058043</t>
  </si>
  <si>
    <t>Eckernförde, Stadt</t>
  </si>
  <si>
    <t>01058044</t>
  </si>
  <si>
    <t>Ehndorf</t>
  </si>
  <si>
    <t>01058045</t>
  </si>
  <si>
    <t>Eisendorf</t>
  </si>
  <si>
    <t>01058046</t>
  </si>
  <si>
    <t>Ellerdorf</t>
  </si>
  <si>
    <t>01058047</t>
  </si>
  <si>
    <t>Elsdorf-Westermühlen</t>
  </si>
  <si>
    <t>01058048</t>
  </si>
  <si>
    <t>Embühren</t>
  </si>
  <si>
    <t>01058049</t>
  </si>
  <si>
    <t>Emkendorf</t>
  </si>
  <si>
    <t>01058050</t>
  </si>
  <si>
    <t>Felde</t>
  </si>
  <si>
    <t>01058051</t>
  </si>
  <si>
    <t>Felm</t>
  </si>
  <si>
    <t>01058052</t>
  </si>
  <si>
    <t>Fleckeby</t>
  </si>
  <si>
    <t>01058053</t>
  </si>
  <si>
    <t>Flintbek</t>
  </si>
  <si>
    <t>01058054</t>
  </si>
  <si>
    <t>Fockbek</t>
  </si>
  <si>
    <t>01058055</t>
  </si>
  <si>
    <t>Friedrichsgraben</t>
  </si>
  <si>
    <t>01058056</t>
  </si>
  <si>
    <t>Friedrichsholm</t>
  </si>
  <si>
    <t>01058057</t>
  </si>
  <si>
    <t>Gammelby</t>
  </si>
  <si>
    <t>01058058</t>
  </si>
  <si>
    <t>Gettorf</t>
  </si>
  <si>
    <t>01058059</t>
  </si>
  <si>
    <t>Gnutz</t>
  </si>
  <si>
    <t>01058061</t>
  </si>
  <si>
    <t>Gokels</t>
  </si>
  <si>
    <t>01058062</t>
  </si>
  <si>
    <t>Grauel</t>
  </si>
  <si>
    <t>01058063</t>
  </si>
  <si>
    <t>Grevenkrug</t>
  </si>
  <si>
    <t>01058064</t>
  </si>
  <si>
    <t>Groß Buchwald</t>
  </si>
  <si>
    <t>01058065</t>
  </si>
  <si>
    <t>Groß Vollstedt</t>
  </si>
  <si>
    <t>01058066</t>
  </si>
  <si>
    <t>Groß Wittensee</t>
  </si>
  <si>
    <t>01058067</t>
  </si>
  <si>
    <t>Güby</t>
  </si>
  <si>
    <t>01058068</t>
  </si>
  <si>
    <t>Haale</t>
  </si>
  <si>
    <t>01058069</t>
  </si>
  <si>
    <t>Haby</t>
  </si>
  <si>
    <t>01058070</t>
  </si>
  <si>
    <t>Hamdorf</t>
  </si>
  <si>
    <t>01058071</t>
  </si>
  <si>
    <t>Hamweddel</t>
  </si>
  <si>
    <t>01058072</t>
  </si>
  <si>
    <t>Hanerau-Hademarschen</t>
  </si>
  <si>
    <t>01058073</t>
  </si>
  <si>
    <t>Haßmoor</t>
  </si>
  <si>
    <t>01058074</t>
  </si>
  <si>
    <t>Heinkenborstel</t>
  </si>
  <si>
    <t>01058075</t>
  </si>
  <si>
    <t>Hörsten</t>
  </si>
  <si>
    <t>01058076</t>
  </si>
  <si>
    <t>Hoffeld</t>
  </si>
  <si>
    <t>01058077</t>
  </si>
  <si>
    <t>Hohenwestedt</t>
  </si>
  <si>
    <t>01058078</t>
  </si>
  <si>
    <t>Hohn</t>
  </si>
  <si>
    <t>01058080</t>
  </si>
  <si>
    <t>Holtsee</t>
  </si>
  <si>
    <t>01058081</t>
  </si>
  <si>
    <t>Holzbunge</t>
  </si>
  <si>
    <t>01058082</t>
  </si>
  <si>
    <t>Holzdorf</t>
  </si>
  <si>
    <t>01058083</t>
  </si>
  <si>
    <t>Hütten</t>
  </si>
  <si>
    <t>01058084</t>
  </si>
  <si>
    <t>Hummelfeld</t>
  </si>
  <si>
    <t>01058085</t>
  </si>
  <si>
    <t>Jahrsdorf</t>
  </si>
  <si>
    <t>01058086</t>
  </si>
  <si>
    <t>Jevenstedt</t>
  </si>
  <si>
    <t>01058087</t>
  </si>
  <si>
    <t>Karby</t>
  </si>
  <si>
    <t>01058088</t>
  </si>
  <si>
    <t>Klein Wittensee</t>
  </si>
  <si>
    <t>01058089</t>
  </si>
  <si>
    <t>Königshügel</t>
  </si>
  <si>
    <t>01058090</t>
  </si>
  <si>
    <t>Kosel</t>
  </si>
  <si>
    <t>01058091</t>
  </si>
  <si>
    <t>Krogaspe</t>
  </si>
  <si>
    <t>01058092</t>
  </si>
  <si>
    <t>Kronshagen</t>
  </si>
  <si>
    <t>01058093</t>
  </si>
  <si>
    <t>Krummwisch</t>
  </si>
  <si>
    <t>01058094</t>
  </si>
  <si>
    <t>Langwedel</t>
  </si>
  <si>
    <t>01058096</t>
  </si>
  <si>
    <t>Lindau</t>
  </si>
  <si>
    <t>01058097</t>
  </si>
  <si>
    <t>Lohe-Föhrden</t>
  </si>
  <si>
    <t>01058098</t>
  </si>
  <si>
    <t>Loop</t>
  </si>
  <si>
    <t>01058099</t>
  </si>
  <si>
    <t>Loose</t>
  </si>
  <si>
    <t>01058100</t>
  </si>
  <si>
    <t>Lütjenwestedt</t>
  </si>
  <si>
    <t>01058101</t>
  </si>
  <si>
    <t>Luhnstedt</t>
  </si>
  <si>
    <t>01058102</t>
  </si>
  <si>
    <t>Goosefeld</t>
  </si>
  <si>
    <t>01058103</t>
  </si>
  <si>
    <t>Meezen</t>
  </si>
  <si>
    <t>01058104</t>
  </si>
  <si>
    <t>Melsdorf</t>
  </si>
  <si>
    <t>01058105</t>
  </si>
  <si>
    <t>Mielkendorf</t>
  </si>
  <si>
    <t>01058106</t>
  </si>
  <si>
    <t>Mörel</t>
  </si>
  <si>
    <t>01058107</t>
  </si>
  <si>
    <t>Molfsee</t>
  </si>
  <si>
    <t>01058108</t>
  </si>
  <si>
    <t>Mühbrook</t>
  </si>
  <si>
    <t>01058109</t>
  </si>
  <si>
    <t>Negenharrie</t>
  </si>
  <si>
    <t>01058110</t>
  </si>
  <si>
    <t>Neudorf-Bornstein</t>
  </si>
  <si>
    <t>01058111</t>
  </si>
  <si>
    <t>Neu Duvenstedt</t>
  </si>
  <si>
    <t>01058112</t>
  </si>
  <si>
    <t>Neuwittenbek</t>
  </si>
  <si>
    <t>01058113</t>
  </si>
  <si>
    <t>Nienborstel</t>
  </si>
  <si>
    <t>01058115</t>
  </si>
  <si>
    <t>01058116</t>
  </si>
  <si>
    <t>Noer</t>
  </si>
  <si>
    <t>01058117</t>
  </si>
  <si>
    <t>Nortorf, Stadt</t>
  </si>
  <si>
    <t>01058118</t>
  </si>
  <si>
    <t>Nübbel</t>
  </si>
  <si>
    <t>01058119</t>
  </si>
  <si>
    <t>Oldenbüttel</t>
  </si>
  <si>
    <t>01058120</t>
  </si>
  <si>
    <t>Oldenhütten</t>
  </si>
  <si>
    <t>01058121</t>
  </si>
  <si>
    <t>Osdorf</t>
  </si>
  <si>
    <t>01058122</t>
  </si>
  <si>
    <t>Ostenfeld (Rendsburg)</t>
  </si>
  <si>
    <t>01058123</t>
  </si>
  <si>
    <t>Osterby</t>
  </si>
  <si>
    <t>01058124</t>
  </si>
  <si>
    <t>Osterrönfeld</t>
  </si>
  <si>
    <t>01058125</t>
  </si>
  <si>
    <t>Osterstedt</t>
  </si>
  <si>
    <t>01058126</t>
  </si>
  <si>
    <t>Ottendorf</t>
  </si>
  <si>
    <t>01058127</t>
  </si>
  <si>
    <t>Owschlag</t>
  </si>
  <si>
    <t>01058128</t>
  </si>
  <si>
    <t>Padenstedt</t>
  </si>
  <si>
    <t>01058129</t>
  </si>
  <si>
    <t>Prinzenmoor</t>
  </si>
  <si>
    <t>01058130</t>
  </si>
  <si>
    <t>Quarnbek</t>
  </si>
  <si>
    <t>01058131</t>
  </si>
  <si>
    <t>Rade b. Hohenwestedt</t>
  </si>
  <si>
    <t>01058132</t>
  </si>
  <si>
    <t>Rade b. Rendsburg</t>
  </si>
  <si>
    <t>01058133</t>
  </si>
  <si>
    <t>Reesdorf</t>
  </si>
  <si>
    <t>01058134</t>
  </si>
  <si>
    <t>Remmels</t>
  </si>
  <si>
    <t>01058135</t>
  </si>
  <si>
    <t>Rendsburg, Stadt</t>
  </si>
  <si>
    <t>01058136</t>
  </si>
  <si>
    <t>Rickert</t>
  </si>
  <si>
    <t>01058137</t>
  </si>
  <si>
    <t>Rieseby</t>
  </si>
  <si>
    <t>01058138</t>
  </si>
  <si>
    <t>Rodenbek</t>
  </si>
  <si>
    <t>01058139</t>
  </si>
  <si>
    <t>Rumohr</t>
  </si>
  <si>
    <t>01058140</t>
  </si>
  <si>
    <t>Schacht-Audorf</t>
  </si>
  <si>
    <t>01058141</t>
  </si>
  <si>
    <t>Schierensee</t>
  </si>
  <si>
    <t>01058142</t>
  </si>
  <si>
    <t>Schinkel</t>
  </si>
  <si>
    <t>01058143</t>
  </si>
  <si>
    <t>Schmalstede</t>
  </si>
  <si>
    <t>01058144</t>
  </si>
  <si>
    <t>Schönbek</t>
  </si>
  <si>
    <t>01058145</t>
  </si>
  <si>
    <t>Schönhorst</t>
  </si>
  <si>
    <t>01058146</t>
  </si>
  <si>
    <t>Schülldorf</t>
  </si>
  <si>
    <t>01058147</t>
  </si>
  <si>
    <t>Schülp b. Nortorf</t>
  </si>
  <si>
    <t>01058148</t>
  </si>
  <si>
    <t>Schülp b. Rendsburg</t>
  </si>
  <si>
    <t>01058150</t>
  </si>
  <si>
    <t>Schwedeneck</t>
  </si>
  <si>
    <t>01058151</t>
  </si>
  <si>
    <t>Seefeld</t>
  </si>
  <si>
    <t>01058152</t>
  </si>
  <si>
    <t>Sehestedt</t>
  </si>
  <si>
    <t>01058153</t>
  </si>
  <si>
    <t>Sören</t>
  </si>
  <si>
    <t>01058154</t>
  </si>
  <si>
    <t>Sophienhamm</t>
  </si>
  <si>
    <t>01058155</t>
  </si>
  <si>
    <t>Stafstedt</t>
  </si>
  <si>
    <t>01058156</t>
  </si>
  <si>
    <t>Steenfeld</t>
  </si>
  <si>
    <t>01058157</t>
  </si>
  <si>
    <t>Strande</t>
  </si>
  <si>
    <t>01058158</t>
  </si>
  <si>
    <t>Tackesdorf</t>
  </si>
  <si>
    <t>01058159</t>
  </si>
  <si>
    <t>Tappendorf</t>
  </si>
  <si>
    <t>01058160</t>
  </si>
  <si>
    <t>Techelsdorf</t>
  </si>
  <si>
    <t>01058161</t>
  </si>
  <si>
    <t>Thaden</t>
  </si>
  <si>
    <t>01058162</t>
  </si>
  <si>
    <t>Thumby</t>
  </si>
  <si>
    <t>01058163</t>
  </si>
  <si>
    <t>Timmaspe</t>
  </si>
  <si>
    <t>01058164</t>
  </si>
  <si>
    <t>Todenbüttel</t>
  </si>
  <si>
    <t>01058165</t>
  </si>
  <si>
    <t>Tüttendorf</t>
  </si>
  <si>
    <t>01058166</t>
  </si>
  <si>
    <t>Waabs</t>
  </si>
  <si>
    <t>01058167</t>
  </si>
  <si>
    <t>Wapelfeld</t>
  </si>
  <si>
    <t>01058168</t>
  </si>
  <si>
    <t>Warder</t>
  </si>
  <si>
    <t>01058169</t>
  </si>
  <si>
    <t>Wasbek</t>
  </si>
  <si>
    <t>01058170</t>
  </si>
  <si>
    <t>Wattenbek</t>
  </si>
  <si>
    <t>01058171</t>
  </si>
  <si>
    <t>Westensee</t>
  </si>
  <si>
    <t>01058172</t>
  </si>
  <si>
    <t>Westerrönfeld</t>
  </si>
  <si>
    <t>01058173</t>
  </si>
  <si>
    <t>Windeby</t>
  </si>
  <si>
    <t>01058174</t>
  </si>
  <si>
    <t>Winnemark</t>
  </si>
  <si>
    <t>01058175</t>
  </si>
  <si>
    <t>Ahlefeld-Bistensee</t>
  </si>
  <si>
    <t>01059</t>
  </si>
  <si>
    <t>Schleswig-Flensburg</t>
  </si>
  <si>
    <t>Kreis Schleswig-Flensburg gesamt</t>
  </si>
  <si>
    <t>01059001</t>
  </si>
  <si>
    <t>Alt Bennebek</t>
  </si>
  <si>
    <t>01059002</t>
  </si>
  <si>
    <t>Arnis, Stadt</t>
  </si>
  <si>
    <t>01059005</t>
  </si>
  <si>
    <t>Bergenhusen</t>
  </si>
  <si>
    <t>01059006</t>
  </si>
  <si>
    <t>Böel</t>
  </si>
  <si>
    <t>01059008</t>
  </si>
  <si>
    <t>Böklund</t>
  </si>
  <si>
    <t>01059009</t>
  </si>
  <si>
    <t>Börm</t>
  </si>
  <si>
    <t>01059010</t>
  </si>
  <si>
    <t>Bollingstedt</t>
  </si>
  <si>
    <t>01059012</t>
  </si>
  <si>
    <t>Borgwedel</t>
  </si>
  <si>
    <t>01059018</t>
  </si>
  <si>
    <t>Busdorf</t>
  </si>
  <si>
    <t>01059019</t>
  </si>
  <si>
    <t>Dannewerk</t>
  </si>
  <si>
    <t>01059020</t>
  </si>
  <si>
    <t>Dörpstedt</t>
  </si>
  <si>
    <t>01059023</t>
  </si>
  <si>
    <t>Ellingstedt</t>
  </si>
  <si>
    <t>01059024</t>
  </si>
  <si>
    <t>Erfde</t>
  </si>
  <si>
    <t>01059026</t>
  </si>
  <si>
    <t>Fahrdorf</t>
  </si>
  <si>
    <t>01059032</t>
  </si>
  <si>
    <t>Geltorf</t>
  </si>
  <si>
    <t>01059034</t>
  </si>
  <si>
    <t>Grödersby</t>
  </si>
  <si>
    <t>01059035</t>
  </si>
  <si>
    <t>Groß Rheide</t>
  </si>
  <si>
    <t>01059037</t>
  </si>
  <si>
    <t>Havetoft</t>
  </si>
  <si>
    <t>01059039</t>
  </si>
  <si>
    <t>01059041</t>
  </si>
  <si>
    <t>Hüsby</t>
  </si>
  <si>
    <t>01059042</t>
  </si>
  <si>
    <t>Idstedt</t>
  </si>
  <si>
    <t>01059043</t>
  </si>
  <si>
    <t>Jagel</t>
  </si>
  <si>
    <t>01059044</t>
  </si>
  <si>
    <t>Jübek</t>
  </si>
  <si>
    <t>01059045</t>
  </si>
  <si>
    <t>Kappeln, Stadt</t>
  </si>
  <si>
    <t>01059049</t>
  </si>
  <si>
    <t>Klappholz</t>
  </si>
  <si>
    <t>01059050</t>
  </si>
  <si>
    <t>Klein Bennebek</t>
  </si>
  <si>
    <t>01059051</t>
  </si>
  <si>
    <t>Klein Rheide</t>
  </si>
  <si>
    <t>01059053</t>
  </si>
  <si>
    <t>Kropp</t>
  </si>
  <si>
    <t>01059055</t>
  </si>
  <si>
    <t>Loit</t>
  </si>
  <si>
    <t>01059056</t>
  </si>
  <si>
    <t>Lottorf</t>
  </si>
  <si>
    <t>01059057</t>
  </si>
  <si>
    <t>Lürschau</t>
  </si>
  <si>
    <t>01059058</t>
  </si>
  <si>
    <t>Meggerdorf</t>
  </si>
  <si>
    <t>01059060</t>
  </si>
  <si>
    <t>Mohrkirch</t>
  </si>
  <si>
    <t>01059062</t>
  </si>
  <si>
    <t>Neuberend</t>
  </si>
  <si>
    <t>01059063</t>
  </si>
  <si>
    <t>Norderbrarup</t>
  </si>
  <si>
    <t>01059065</t>
  </si>
  <si>
    <t>Nottfeld</t>
  </si>
  <si>
    <t>01059067</t>
  </si>
  <si>
    <t>Oersberg</t>
  </si>
  <si>
    <t>01059068</t>
  </si>
  <si>
    <t>Rabenkirchen-Faulück</t>
  </si>
  <si>
    <t>01059070</t>
  </si>
  <si>
    <t>Rügge</t>
  </si>
  <si>
    <t>01059072</t>
  </si>
  <si>
    <t>Saustrup</t>
  </si>
  <si>
    <t>01059073</t>
  </si>
  <si>
    <t>Schaalby</t>
  </si>
  <si>
    <t>01059074</t>
  </si>
  <si>
    <t>Scheggerott</t>
  </si>
  <si>
    <t>01059075</t>
  </si>
  <si>
    <t>Schleswig, Stadt</t>
  </si>
  <si>
    <t>01059076</t>
  </si>
  <si>
    <t>Schnarup-Thumby</t>
  </si>
  <si>
    <t>01059077</t>
  </si>
  <si>
    <t>Schuby</t>
  </si>
  <si>
    <t>01059078</t>
  </si>
  <si>
    <t>Selk</t>
  </si>
  <si>
    <t>01059079</t>
  </si>
  <si>
    <t>Silberstedt</t>
  </si>
  <si>
    <t>01059080</t>
  </si>
  <si>
    <t>Steinfeld</t>
  </si>
  <si>
    <t>01059081</t>
  </si>
  <si>
    <t>Stolk</t>
  </si>
  <si>
    <t>01059082</t>
  </si>
  <si>
    <t>Struxdorf</t>
  </si>
  <si>
    <t>01059083</t>
  </si>
  <si>
    <t>Süderbrarup</t>
  </si>
  <si>
    <t>01059084</t>
  </si>
  <si>
    <t>Süderfahrenstedt</t>
  </si>
  <si>
    <t>01059086</t>
  </si>
  <si>
    <t>Taarstedt</t>
  </si>
  <si>
    <t>01059087</t>
  </si>
  <si>
    <t>Tetenhusen</t>
  </si>
  <si>
    <t>01059088</t>
  </si>
  <si>
    <t>Tielen</t>
  </si>
  <si>
    <t>01059090</t>
  </si>
  <si>
    <t>Tolk</t>
  </si>
  <si>
    <t>01059092</t>
  </si>
  <si>
    <t>Treia</t>
  </si>
  <si>
    <t>01059093</t>
  </si>
  <si>
    <t>Uelsby</t>
  </si>
  <si>
    <t>01059094</t>
  </si>
  <si>
    <t>Ulsnis</t>
  </si>
  <si>
    <t>01059095</t>
  </si>
  <si>
    <t>Wagersrott</t>
  </si>
  <si>
    <t>01059096</t>
  </si>
  <si>
    <t>Wohlde</t>
  </si>
  <si>
    <t>01059097</t>
  </si>
  <si>
    <t>Twedt</t>
  </si>
  <si>
    <t>01059098</t>
  </si>
  <si>
    <t>Nübel</t>
  </si>
  <si>
    <t>01059101</t>
  </si>
  <si>
    <t>Tastrup</t>
  </si>
  <si>
    <t>01059102</t>
  </si>
  <si>
    <t>Ahneby</t>
  </si>
  <si>
    <t>01059103</t>
  </si>
  <si>
    <t>Ausacker</t>
  </si>
  <si>
    <t>01059105</t>
  </si>
  <si>
    <t>Böxlund</t>
  </si>
  <si>
    <t>01059106</t>
  </si>
  <si>
    <t>Dollerup</t>
  </si>
  <si>
    <t>01059107</t>
  </si>
  <si>
    <t>Eggebek</t>
  </si>
  <si>
    <t>01059109</t>
  </si>
  <si>
    <t>Esgrus</t>
  </si>
  <si>
    <t>01059112</t>
  </si>
  <si>
    <t>Gelting</t>
  </si>
  <si>
    <t>01059113</t>
  </si>
  <si>
    <t>Glücksburg (Ostsee), Stadt</t>
  </si>
  <si>
    <t>01059115</t>
  </si>
  <si>
    <t>Großenwiehe</t>
  </si>
  <si>
    <t>01059116</t>
  </si>
  <si>
    <t>Großsolt</t>
  </si>
  <si>
    <t>01059118</t>
  </si>
  <si>
    <t>Grundhof</t>
  </si>
  <si>
    <t>01059120</t>
  </si>
  <si>
    <t>Harrislee</t>
  </si>
  <si>
    <t>01059121</t>
  </si>
  <si>
    <t>Hasselberg</t>
  </si>
  <si>
    <t>01059123</t>
  </si>
  <si>
    <t>Hörup</t>
  </si>
  <si>
    <t>01059124</t>
  </si>
  <si>
    <t>Holt</t>
  </si>
  <si>
    <t>01059126</t>
  </si>
  <si>
    <t>Hürup</t>
  </si>
  <si>
    <t>01059127</t>
  </si>
  <si>
    <t>Husby</t>
  </si>
  <si>
    <t>01059128</t>
  </si>
  <si>
    <t>Janneby</t>
  </si>
  <si>
    <t>01059129</t>
  </si>
  <si>
    <t>Jardelund</t>
  </si>
  <si>
    <t>01059131</t>
  </si>
  <si>
    <t>Jerrishoe</t>
  </si>
  <si>
    <t>01059132</t>
  </si>
  <si>
    <t>Jörl</t>
  </si>
  <si>
    <t>01059136</t>
  </si>
  <si>
    <t>Kronsgaard</t>
  </si>
  <si>
    <t>01059137</t>
  </si>
  <si>
    <t>Langballig</t>
  </si>
  <si>
    <t>01059138</t>
  </si>
  <si>
    <t>Langstedt</t>
  </si>
  <si>
    <t>01059141</t>
  </si>
  <si>
    <t>Maasbüll</t>
  </si>
  <si>
    <t>01059142</t>
  </si>
  <si>
    <t>Maasholm</t>
  </si>
  <si>
    <t>01059143</t>
  </si>
  <si>
    <t>Medelby</t>
  </si>
  <si>
    <t>01059144</t>
  </si>
  <si>
    <t>Meyn</t>
  </si>
  <si>
    <t>01059145</t>
  </si>
  <si>
    <t>Munkbrarup</t>
  </si>
  <si>
    <t>01059147</t>
  </si>
  <si>
    <t>Nieby</t>
  </si>
  <si>
    <t>01059148</t>
  </si>
  <si>
    <t>Niesgrau</t>
  </si>
  <si>
    <t>01059149</t>
  </si>
  <si>
    <t>Nordhackstedt</t>
  </si>
  <si>
    <t>01059151</t>
  </si>
  <si>
    <t>01059152</t>
  </si>
  <si>
    <t>Pommerby</t>
  </si>
  <si>
    <t>01059154</t>
  </si>
  <si>
    <t>Rabel</t>
  </si>
  <si>
    <t>01059155</t>
  </si>
  <si>
    <t>Rabenholz</t>
  </si>
  <si>
    <t>01059157</t>
  </si>
  <si>
    <t>Ringsberg</t>
  </si>
  <si>
    <t>01059158</t>
  </si>
  <si>
    <t>Schafflund</t>
  </si>
  <si>
    <t>01059159</t>
  </si>
  <si>
    <t>Sieverstedt</t>
  </si>
  <si>
    <t>01059161</t>
  </si>
  <si>
    <t>Sörup</t>
  </si>
  <si>
    <t>01059162</t>
  </si>
  <si>
    <t>Sollerup</t>
  </si>
  <si>
    <t>01059163</t>
  </si>
  <si>
    <t>Stangheck</t>
  </si>
  <si>
    <t>01059164</t>
  </si>
  <si>
    <t>Steinberg</t>
  </si>
  <si>
    <t>01059167</t>
  </si>
  <si>
    <t>Sterup</t>
  </si>
  <si>
    <t>01059168</t>
  </si>
  <si>
    <t>Stoltebüll</t>
  </si>
  <si>
    <t>01059169</t>
  </si>
  <si>
    <t>Süderhackstedt</t>
  </si>
  <si>
    <t>01059171</t>
  </si>
  <si>
    <t>Tarp</t>
  </si>
  <si>
    <t>01059173</t>
  </si>
  <si>
    <t>Wallsbüll</t>
  </si>
  <si>
    <t>01059174</t>
  </si>
  <si>
    <t>Wanderup</t>
  </si>
  <si>
    <t>01059176</t>
  </si>
  <si>
    <t>Wees</t>
  </si>
  <si>
    <t>01059177</t>
  </si>
  <si>
    <t>Weesby</t>
  </si>
  <si>
    <t>01059178</t>
  </si>
  <si>
    <t>Westerholz</t>
  </si>
  <si>
    <t>01059179</t>
  </si>
  <si>
    <t>Lindewitt</t>
  </si>
  <si>
    <t>01059182</t>
  </si>
  <si>
    <t>Freienwill</t>
  </si>
  <si>
    <t>01059183</t>
  </si>
  <si>
    <t>Handewitt</t>
  </si>
  <si>
    <t>01059184</t>
  </si>
  <si>
    <t>Oeversee</t>
  </si>
  <si>
    <t>01059185</t>
  </si>
  <si>
    <t>Mittelangeln</t>
  </si>
  <si>
    <t>01059186</t>
  </si>
  <si>
    <t>Steinbergkirche</t>
  </si>
  <si>
    <t>01059187</t>
  </si>
  <si>
    <t>Boren</t>
  </si>
  <si>
    <t>01059188</t>
  </si>
  <si>
    <t>Stapel</t>
  </si>
  <si>
    <t>01059189</t>
  </si>
  <si>
    <t>Brodersby-Goltoft</t>
  </si>
  <si>
    <t>01060</t>
  </si>
  <si>
    <t>Segeberg</t>
  </si>
  <si>
    <t>Kreis Segeberg gesamt</t>
  </si>
  <si>
    <t>01060002</t>
  </si>
  <si>
    <t>Alveslohe</t>
  </si>
  <si>
    <t>01060003</t>
  </si>
  <si>
    <t>Armstedt</t>
  </si>
  <si>
    <t>01060004</t>
  </si>
  <si>
    <t>Bad Bramstedt, Stadt</t>
  </si>
  <si>
    <t>01060005</t>
  </si>
  <si>
    <t>Bad Segeberg, Stadt</t>
  </si>
  <si>
    <t>01060006</t>
  </si>
  <si>
    <t>Bahrenhof</t>
  </si>
  <si>
    <t>01060007</t>
  </si>
  <si>
    <t>Bark</t>
  </si>
  <si>
    <t>01060008</t>
  </si>
  <si>
    <t>Bebensee</t>
  </si>
  <si>
    <t>01060009</t>
  </si>
  <si>
    <t>Bimöhlen</t>
  </si>
  <si>
    <t>01060010</t>
  </si>
  <si>
    <t>Blunk</t>
  </si>
  <si>
    <t>01060011</t>
  </si>
  <si>
    <t>Boostedt</t>
  </si>
  <si>
    <t>01060012</t>
  </si>
  <si>
    <t>Bornhöved</t>
  </si>
  <si>
    <t>01060013</t>
  </si>
  <si>
    <t>Borstel</t>
  </si>
  <si>
    <t>01060015</t>
  </si>
  <si>
    <t>Bühnsdorf</t>
  </si>
  <si>
    <t>01060016</t>
  </si>
  <si>
    <t>Daldorf</t>
  </si>
  <si>
    <t>01060017</t>
  </si>
  <si>
    <t>Damsdorf</t>
  </si>
  <si>
    <t>01060018</t>
  </si>
  <si>
    <t>Dreggers</t>
  </si>
  <si>
    <t>01060019</t>
  </si>
  <si>
    <t>Ellerau</t>
  </si>
  <si>
    <t>01060020</t>
  </si>
  <si>
    <t>Fahrenkrug</t>
  </si>
  <si>
    <t>01060021</t>
  </si>
  <si>
    <t>Föhrden-Barl</t>
  </si>
  <si>
    <t>01060022</t>
  </si>
  <si>
    <t>Fredesdorf</t>
  </si>
  <si>
    <t>01060023</t>
  </si>
  <si>
    <t>Fuhlendorf</t>
  </si>
  <si>
    <t>01060024</t>
  </si>
  <si>
    <t>Geschendorf</t>
  </si>
  <si>
    <t>01060025</t>
  </si>
  <si>
    <t>Glasau</t>
  </si>
  <si>
    <t>01060026</t>
  </si>
  <si>
    <t>Gönnebek</t>
  </si>
  <si>
    <t>01060027</t>
  </si>
  <si>
    <t>Großenaspe</t>
  </si>
  <si>
    <t>01060028</t>
  </si>
  <si>
    <t>Groß Kummerfeld</t>
  </si>
  <si>
    <t>01060029</t>
  </si>
  <si>
    <t>Groß Niendorf</t>
  </si>
  <si>
    <t>01060030</t>
  </si>
  <si>
    <t>Groß Rönnau</t>
  </si>
  <si>
    <t>01060031</t>
  </si>
  <si>
    <t>Hagen</t>
  </si>
  <si>
    <t>01060033</t>
  </si>
  <si>
    <t>Hardebek</t>
  </si>
  <si>
    <t>01060034</t>
  </si>
  <si>
    <t>Hartenholm</t>
  </si>
  <si>
    <t>01060035</t>
  </si>
  <si>
    <t>Hasenkrug</t>
  </si>
  <si>
    <t>01060036</t>
  </si>
  <si>
    <t>Hasenmoor</t>
  </si>
  <si>
    <t>01060037</t>
  </si>
  <si>
    <t>Heidmoor</t>
  </si>
  <si>
    <t>01060038</t>
  </si>
  <si>
    <t>Heidmühlen</t>
  </si>
  <si>
    <t>01060039</t>
  </si>
  <si>
    <t>Henstedt-Ulzburg</t>
  </si>
  <si>
    <t>01060040</t>
  </si>
  <si>
    <t>Hitzhusen</t>
  </si>
  <si>
    <t>01060041</t>
  </si>
  <si>
    <t>Högersdorf</t>
  </si>
  <si>
    <t>01060042</t>
  </si>
  <si>
    <t>Hüttblek</t>
  </si>
  <si>
    <t>01060043</t>
  </si>
  <si>
    <t>Itzstedt</t>
  </si>
  <si>
    <t>01060044</t>
  </si>
  <si>
    <t>Kaltenkirchen, Stadt</t>
  </si>
  <si>
    <t>01060045</t>
  </si>
  <si>
    <t>Kattendorf</t>
  </si>
  <si>
    <t>01060046</t>
  </si>
  <si>
    <t>Kayhude</t>
  </si>
  <si>
    <t>01060047</t>
  </si>
  <si>
    <t>Kisdorf</t>
  </si>
  <si>
    <t>01060048</t>
  </si>
  <si>
    <t>Klein Gladebrügge</t>
  </si>
  <si>
    <t>01060049</t>
  </si>
  <si>
    <t>Klein Rönnau</t>
  </si>
  <si>
    <t>01060050</t>
  </si>
  <si>
    <t>Krems II</t>
  </si>
  <si>
    <t>01060051</t>
  </si>
  <si>
    <t>Kükels</t>
  </si>
  <si>
    <t>01060052</t>
  </si>
  <si>
    <t>Latendorf</t>
  </si>
  <si>
    <t>01060053</t>
  </si>
  <si>
    <t>Leezen</t>
  </si>
  <si>
    <t>01060054</t>
  </si>
  <si>
    <t>Lentföhrden</t>
  </si>
  <si>
    <t>01060056</t>
  </si>
  <si>
    <t>Mönkloh</t>
  </si>
  <si>
    <t>01060057</t>
  </si>
  <si>
    <t>Mözen</t>
  </si>
  <si>
    <t>01060058</t>
  </si>
  <si>
    <t>Nahe</t>
  </si>
  <si>
    <t>01060059</t>
  </si>
  <si>
    <t>Negernbötel</t>
  </si>
  <si>
    <t>01060060</t>
  </si>
  <si>
    <t>Nehms</t>
  </si>
  <si>
    <t>01060061</t>
  </si>
  <si>
    <t>Neuengörs</t>
  </si>
  <si>
    <t>01060062</t>
  </si>
  <si>
    <t>Neversdorf</t>
  </si>
  <si>
    <t>01060063</t>
  </si>
  <si>
    <t>Norderstedt, Stadt</t>
  </si>
  <si>
    <t>01060064</t>
  </si>
  <si>
    <t>Nützen</t>
  </si>
  <si>
    <t>01060065</t>
  </si>
  <si>
    <t>Oering</t>
  </si>
  <si>
    <t>01060066</t>
  </si>
  <si>
    <t>Oersdorf</t>
  </si>
  <si>
    <t>01060067</t>
  </si>
  <si>
    <t>Pronstorf</t>
  </si>
  <si>
    <t>01060068</t>
  </si>
  <si>
    <t>Rickling</t>
  </si>
  <si>
    <t>01060069</t>
  </si>
  <si>
    <t>Rohlstorf</t>
  </si>
  <si>
    <t>01060070</t>
  </si>
  <si>
    <t>Schackendorf</t>
  </si>
  <si>
    <t>01060071</t>
  </si>
  <si>
    <t>Schieren</t>
  </si>
  <si>
    <t>01060072</t>
  </si>
  <si>
    <t>Schmalensee</t>
  </si>
  <si>
    <t>01060073</t>
  </si>
  <si>
    <t>Schmalfeld</t>
  </si>
  <si>
    <t>01060074</t>
  </si>
  <si>
    <t>Schwissel</t>
  </si>
  <si>
    <t>01060075</t>
  </si>
  <si>
    <t>01060076</t>
  </si>
  <si>
    <t>Seth</t>
  </si>
  <si>
    <t>01060077</t>
  </si>
  <si>
    <t>Sievershütten</t>
  </si>
  <si>
    <t>01060079</t>
  </si>
  <si>
    <t>Stipsdorf</t>
  </si>
  <si>
    <t>01060080</t>
  </si>
  <si>
    <t>Stocksee</t>
  </si>
  <si>
    <t>01060081</t>
  </si>
  <si>
    <t>Strukdorf</t>
  </si>
  <si>
    <t>01060082</t>
  </si>
  <si>
    <t>Struvenhütten</t>
  </si>
  <si>
    <t>01060084</t>
  </si>
  <si>
    <t>Stuvenborn</t>
  </si>
  <si>
    <t>01060085</t>
  </si>
  <si>
    <t>Sülfeld</t>
  </si>
  <si>
    <t>01060086</t>
  </si>
  <si>
    <t>Tarbek</t>
  </si>
  <si>
    <t>01060087</t>
  </si>
  <si>
    <t>Tensfeld</t>
  </si>
  <si>
    <t>01060088</t>
  </si>
  <si>
    <t>Todesfelde</t>
  </si>
  <si>
    <t>01060089</t>
  </si>
  <si>
    <t>Trappenkamp</t>
  </si>
  <si>
    <t>01060090</t>
  </si>
  <si>
    <t>Travenhorst</t>
  </si>
  <si>
    <t>01060091</t>
  </si>
  <si>
    <t>Traventhal</t>
  </si>
  <si>
    <t>01060092</t>
  </si>
  <si>
    <t>Wahlstedt, Stadt</t>
  </si>
  <si>
    <t>01060093</t>
  </si>
  <si>
    <t>Wakendorf I</t>
  </si>
  <si>
    <t>01060094</t>
  </si>
  <si>
    <t>Wakendorf II</t>
  </si>
  <si>
    <t>01060095</t>
  </si>
  <si>
    <t>Weddelbrook</t>
  </si>
  <si>
    <t>01060096</t>
  </si>
  <si>
    <t>Weede</t>
  </si>
  <si>
    <t>01060097</t>
  </si>
  <si>
    <t>Wensin</t>
  </si>
  <si>
    <t>01060098</t>
  </si>
  <si>
    <t>Westerrade</t>
  </si>
  <si>
    <t>01060099</t>
  </si>
  <si>
    <t>Wiemersdorf</t>
  </si>
  <si>
    <t>01060100</t>
  </si>
  <si>
    <t>Winsen</t>
  </si>
  <si>
    <t>01060101</t>
  </si>
  <si>
    <t>Wittenborn</t>
  </si>
  <si>
    <t>01061</t>
  </si>
  <si>
    <t>Steinburg</t>
  </si>
  <si>
    <t>Kreis Steinburg gesamt</t>
  </si>
  <si>
    <t>01061001</t>
  </si>
  <si>
    <t>Aasbüttel</t>
  </si>
  <si>
    <t>01061002</t>
  </si>
  <si>
    <t>Aebtissinwisch</t>
  </si>
  <si>
    <t>01061003</t>
  </si>
  <si>
    <t>Agethorst</t>
  </si>
  <si>
    <t>01061004</t>
  </si>
  <si>
    <t>Altenmoor</t>
  </si>
  <si>
    <t>01061005</t>
  </si>
  <si>
    <t>Auufer</t>
  </si>
  <si>
    <t>01061006</t>
  </si>
  <si>
    <t>Bahrenfleth</t>
  </si>
  <si>
    <t>01061007</t>
  </si>
  <si>
    <t>Beidenfleth</t>
  </si>
  <si>
    <t>01061008</t>
  </si>
  <si>
    <t>Bekdorf</t>
  </si>
  <si>
    <t>01061010</t>
  </si>
  <si>
    <t>Bekmünde</t>
  </si>
  <si>
    <t>01061011</t>
  </si>
  <si>
    <t>Besdorf</t>
  </si>
  <si>
    <t>01061012</t>
  </si>
  <si>
    <t>Blomesche Wildnis</t>
  </si>
  <si>
    <t>01061013</t>
  </si>
  <si>
    <t>Bokelrehm</t>
  </si>
  <si>
    <t>01061014</t>
  </si>
  <si>
    <t>Bokhorst</t>
  </si>
  <si>
    <t>01061015</t>
  </si>
  <si>
    <t>Borsfleth</t>
  </si>
  <si>
    <t>01061016</t>
  </si>
  <si>
    <t>Breitenberg</t>
  </si>
  <si>
    <t>01061017</t>
  </si>
  <si>
    <t>Breitenburg</t>
  </si>
  <si>
    <t>01061018</t>
  </si>
  <si>
    <t>Brokdorf</t>
  </si>
  <si>
    <t>01061019</t>
  </si>
  <si>
    <t>Brokstedt</t>
  </si>
  <si>
    <t>01061020</t>
  </si>
  <si>
    <t>Büttel</t>
  </si>
  <si>
    <t>01061021</t>
  </si>
  <si>
    <t>Christinenthal</t>
  </si>
  <si>
    <t>01061022</t>
  </si>
  <si>
    <t>Dägeling</t>
  </si>
  <si>
    <t>01061023</t>
  </si>
  <si>
    <t>Dammfleth</t>
  </si>
  <si>
    <t>01061024</t>
  </si>
  <si>
    <t>01061025</t>
  </si>
  <si>
    <t>Ecklak</t>
  </si>
  <si>
    <t>01061026</t>
  </si>
  <si>
    <t>Elskop</t>
  </si>
  <si>
    <t>01061027</t>
  </si>
  <si>
    <t>Engelbr. Wildnis</t>
  </si>
  <si>
    <t>01061028</t>
  </si>
  <si>
    <t>Fitzbek</t>
  </si>
  <si>
    <t>01061029</t>
  </si>
  <si>
    <t>Glückstadt, Stadt</t>
  </si>
  <si>
    <t>01061030</t>
  </si>
  <si>
    <t>Grevenkop</t>
  </si>
  <si>
    <t>01061031</t>
  </si>
  <si>
    <t>Gribbohm</t>
  </si>
  <si>
    <t>01061033</t>
  </si>
  <si>
    <t>Hadenfeld</t>
  </si>
  <si>
    <t>01061034</t>
  </si>
  <si>
    <t>Heiligenstedten</t>
  </si>
  <si>
    <t>01061035</t>
  </si>
  <si>
    <t>Heiligenstedtenerkamp</t>
  </si>
  <si>
    <t>01061036</t>
  </si>
  <si>
    <t>01061037</t>
  </si>
  <si>
    <t>Herzhorn</t>
  </si>
  <si>
    <t>01061038</t>
  </si>
  <si>
    <t>Hingstheide</t>
  </si>
  <si>
    <t>01061039</t>
  </si>
  <si>
    <t>Hodorf</t>
  </si>
  <si>
    <t>01061040</t>
  </si>
  <si>
    <t>Hohenaspe</t>
  </si>
  <si>
    <t>01061041</t>
  </si>
  <si>
    <t>01061042</t>
  </si>
  <si>
    <t>Hohenlockstedt</t>
  </si>
  <si>
    <t>01061043</t>
  </si>
  <si>
    <t>Holstenniendorf</t>
  </si>
  <si>
    <t>01061044</t>
  </si>
  <si>
    <t>Horst (Holstein)</t>
  </si>
  <si>
    <t>01061045</t>
  </si>
  <si>
    <t>Huje</t>
  </si>
  <si>
    <t>01061046</t>
  </si>
  <si>
    <t>Itzehoe, Stadt</t>
  </si>
  <si>
    <t>01061047</t>
  </si>
  <si>
    <t>Kaaks</t>
  </si>
  <si>
    <t>01061048</t>
  </si>
  <si>
    <t>Kaisborstel</t>
  </si>
  <si>
    <t>01061049</t>
  </si>
  <si>
    <t>Kellinghusen, Stadt</t>
  </si>
  <si>
    <t>01061050</t>
  </si>
  <si>
    <t>Kiebitzreihe</t>
  </si>
  <si>
    <t>01061052</t>
  </si>
  <si>
    <t>01061053</t>
  </si>
  <si>
    <t>Kollmoor</t>
  </si>
  <si>
    <t>01061054</t>
  </si>
  <si>
    <t>Krempdorf</t>
  </si>
  <si>
    <t>01061055</t>
  </si>
  <si>
    <t>Krempe, Stadt</t>
  </si>
  <si>
    <t>01061056</t>
  </si>
  <si>
    <t>Kremperheide</t>
  </si>
  <si>
    <t>01061057</t>
  </si>
  <si>
    <t>Krempermoor</t>
  </si>
  <si>
    <t>01061058</t>
  </si>
  <si>
    <t>Kronsmoor</t>
  </si>
  <si>
    <t>01061059</t>
  </si>
  <si>
    <t>Krummendiek</t>
  </si>
  <si>
    <t>01061060</t>
  </si>
  <si>
    <t>Kudensee</t>
  </si>
  <si>
    <t>01061061</t>
  </si>
  <si>
    <t>Lägerdorf</t>
  </si>
  <si>
    <t>01061062</t>
  </si>
  <si>
    <t>Landrecht</t>
  </si>
  <si>
    <t>01061063</t>
  </si>
  <si>
    <t>Landscheide</t>
  </si>
  <si>
    <t>01061064</t>
  </si>
  <si>
    <t>Lockstedt</t>
  </si>
  <si>
    <t>01061065</t>
  </si>
  <si>
    <t>Lohbarbek</t>
  </si>
  <si>
    <t>01061066</t>
  </si>
  <si>
    <t>Looft</t>
  </si>
  <si>
    <t>01061067</t>
  </si>
  <si>
    <t>Mehlbek</t>
  </si>
  <si>
    <t>01061068</t>
  </si>
  <si>
    <t>Moordiek</t>
  </si>
  <si>
    <t>01061070</t>
  </si>
  <si>
    <t>Moorhusen</t>
  </si>
  <si>
    <t>01061071</t>
  </si>
  <si>
    <t>Mühlenbarbek</t>
  </si>
  <si>
    <t>01061072</t>
  </si>
  <si>
    <t>Münsterdorf</t>
  </si>
  <si>
    <t>01061073</t>
  </si>
  <si>
    <t>Neuenbrook</t>
  </si>
  <si>
    <t>01061074</t>
  </si>
  <si>
    <t>Neuendorf b. Elmshorn</t>
  </si>
  <si>
    <t>01061076</t>
  </si>
  <si>
    <t>Nienbüttel</t>
  </si>
  <si>
    <t>01061077</t>
  </si>
  <si>
    <t>Nortorf</t>
  </si>
  <si>
    <t>01061078</t>
  </si>
  <si>
    <t>Nutteln</t>
  </si>
  <si>
    <t>01061079</t>
  </si>
  <si>
    <t>Oelixdorf</t>
  </si>
  <si>
    <t>01061080</t>
  </si>
  <si>
    <t>Oeschebüttel</t>
  </si>
  <si>
    <t>01061081</t>
  </si>
  <si>
    <t>Oldenborstel</t>
  </si>
  <si>
    <t>01061082</t>
  </si>
  <si>
    <t>Oldendorf</t>
  </si>
  <si>
    <t>01061083</t>
  </si>
  <si>
    <t>Ottenbüttel</t>
  </si>
  <si>
    <t>01061084</t>
  </si>
  <si>
    <t>Peissen</t>
  </si>
  <si>
    <t>01061085</t>
  </si>
  <si>
    <t>Pöschendorf</t>
  </si>
  <si>
    <t>01061086</t>
  </si>
  <si>
    <t>Poyenberg</t>
  </si>
  <si>
    <t>01061087</t>
  </si>
  <si>
    <t>Puls</t>
  </si>
  <si>
    <t>01061088</t>
  </si>
  <si>
    <t>Quarnstedt</t>
  </si>
  <si>
    <t>01061089</t>
  </si>
  <si>
    <t>Rade</t>
  </si>
  <si>
    <t>01061091</t>
  </si>
  <si>
    <t>Reher</t>
  </si>
  <si>
    <t>01061092</t>
  </si>
  <si>
    <t>Rethwisch</t>
  </si>
  <si>
    <t>01061093</t>
  </si>
  <si>
    <t>Rosdorf</t>
  </si>
  <si>
    <t>01061095</t>
  </si>
  <si>
    <t>Sankt Margarethen</t>
  </si>
  <si>
    <t>01061096</t>
  </si>
  <si>
    <t>Sarlhusen</t>
  </si>
  <si>
    <t>01061097</t>
  </si>
  <si>
    <t>Schenefeld</t>
  </si>
  <si>
    <t>01061098</t>
  </si>
  <si>
    <t>Schlotfeld</t>
  </si>
  <si>
    <t>01061100</t>
  </si>
  <si>
    <t>Silzen</t>
  </si>
  <si>
    <t>01061101</t>
  </si>
  <si>
    <t>Sommerland</t>
  </si>
  <si>
    <t>01061102</t>
  </si>
  <si>
    <t>Stördorf</t>
  </si>
  <si>
    <t>01061103</t>
  </si>
  <si>
    <t>Störkathen</t>
  </si>
  <si>
    <t>01061104</t>
  </si>
  <si>
    <t>Süderau</t>
  </si>
  <si>
    <t>01061105</t>
  </si>
  <si>
    <t>Vaale</t>
  </si>
  <si>
    <t>01061106</t>
  </si>
  <si>
    <t>Vaalermoor</t>
  </si>
  <si>
    <t>01061107</t>
  </si>
  <si>
    <t>Wacken</t>
  </si>
  <si>
    <t>01061108</t>
  </si>
  <si>
    <t>Warringholz</t>
  </si>
  <si>
    <t>01061109</t>
  </si>
  <si>
    <t>Westermoor</t>
  </si>
  <si>
    <t>01061110</t>
  </si>
  <si>
    <t>Wewelsfleth</t>
  </si>
  <si>
    <t>01061111</t>
  </si>
  <si>
    <t>Wiedenborstel</t>
  </si>
  <si>
    <t>01061112</t>
  </si>
  <si>
    <t>Willenscharen</t>
  </si>
  <si>
    <t>01061113</t>
  </si>
  <si>
    <t>Wilster, Stadt</t>
  </si>
  <si>
    <t>01061114</t>
  </si>
  <si>
    <t>Winseldorf</t>
  </si>
  <si>
    <t>01061115</t>
  </si>
  <si>
    <t>Wittenbergen</t>
  </si>
  <si>
    <t>01061116</t>
  </si>
  <si>
    <t>Wrist</t>
  </si>
  <si>
    <t>01061117</t>
  </si>
  <si>
    <t>Wulfsmoor</t>
  </si>
  <si>
    <t>01061118</t>
  </si>
  <si>
    <t>Kollmar</t>
  </si>
  <si>
    <t>01061119</t>
  </si>
  <si>
    <t>Neuendorf-Sachsenbande</t>
  </si>
  <si>
    <t>01062</t>
  </si>
  <si>
    <t>Stormarn</t>
  </si>
  <si>
    <t>Kreis Stormarn gesamt</t>
  </si>
  <si>
    <t>01062001</t>
  </si>
  <si>
    <t>Ahrensburg, Stadt</t>
  </si>
  <si>
    <t>01062003</t>
  </si>
  <si>
    <t>Badendorf</t>
  </si>
  <si>
    <t>01062004</t>
  </si>
  <si>
    <t>Bad Oldesloe, Stadt</t>
  </si>
  <si>
    <t>01062005</t>
  </si>
  <si>
    <t>Bargfeld-Stegen</t>
  </si>
  <si>
    <t>01062006</t>
  </si>
  <si>
    <t>Bargteheide, Stadt</t>
  </si>
  <si>
    <t>01062008</t>
  </si>
  <si>
    <t>Barnitz</t>
  </si>
  <si>
    <t>01062009</t>
  </si>
  <si>
    <t>Barsbüttel</t>
  </si>
  <si>
    <t>01062011</t>
  </si>
  <si>
    <t>Braak</t>
  </si>
  <si>
    <t>01062014</t>
  </si>
  <si>
    <t>Delingsdorf</t>
  </si>
  <si>
    <t>01062016</t>
  </si>
  <si>
    <t>01062018</t>
  </si>
  <si>
    <t>Glinde, Stadt</t>
  </si>
  <si>
    <t>01062019</t>
  </si>
  <si>
    <t>01062020</t>
  </si>
  <si>
    <t>Grande</t>
  </si>
  <si>
    <t>01062021</t>
  </si>
  <si>
    <t>Grönwohld</t>
  </si>
  <si>
    <t>01062022</t>
  </si>
  <si>
    <t>Großensee</t>
  </si>
  <si>
    <t>01062023</t>
  </si>
  <si>
    <t>Großhansdorf</t>
  </si>
  <si>
    <t>01062025</t>
  </si>
  <si>
    <t>Hamberge</t>
  </si>
  <si>
    <t>01062026</t>
  </si>
  <si>
    <t>01062027</t>
  </si>
  <si>
    <t>Hammoor</t>
  </si>
  <si>
    <t>01062031</t>
  </si>
  <si>
    <t>Heidekamp</t>
  </si>
  <si>
    <t>01062032</t>
  </si>
  <si>
    <t>Heilshoop</t>
  </si>
  <si>
    <t>01062033</t>
  </si>
  <si>
    <t>01062035</t>
  </si>
  <si>
    <t>Hoisdorf</t>
  </si>
  <si>
    <t>01062036</t>
  </si>
  <si>
    <t>Jersbek</t>
  </si>
  <si>
    <t>01062039</t>
  </si>
  <si>
    <t>Klein Wesenberg</t>
  </si>
  <si>
    <t>01062040</t>
  </si>
  <si>
    <t>01062045</t>
  </si>
  <si>
    <t>Lütjensee</t>
  </si>
  <si>
    <t>01062046</t>
  </si>
  <si>
    <t>Meddewade</t>
  </si>
  <si>
    <t>01062048</t>
  </si>
  <si>
    <t>Mönkhagen</t>
  </si>
  <si>
    <t>01062050</t>
  </si>
  <si>
    <t>Neritz</t>
  </si>
  <si>
    <t>01062051</t>
  </si>
  <si>
    <t>Nienwohld</t>
  </si>
  <si>
    <t>01062053</t>
  </si>
  <si>
    <t>Oststeinbek</t>
  </si>
  <si>
    <t>01062056</t>
  </si>
  <si>
    <t>Pölitz</t>
  </si>
  <si>
    <t>01062058</t>
  </si>
  <si>
    <t>Rausdorf</t>
  </si>
  <si>
    <t>01062059</t>
  </si>
  <si>
    <t>Rehhorst</t>
  </si>
  <si>
    <t>01062060</t>
  </si>
  <si>
    <t>Reinbek, Stadt</t>
  </si>
  <si>
    <t>01062061</t>
  </si>
  <si>
    <t>Reinfeld (Holstein), Stadt</t>
  </si>
  <si>
    <t>01062062</t>
  </si>
  <si>
    <t>01062065</t>
  </si>
  <si>
    <t>Rümpel</t>
  </si>
  <si>
    <t>01062069</t>
  </si>
  <si>
    <t>Siek</t>
  </si>
  <si>
    <t>01062071</t>
  </si>
  <si>
    <t>Stapelfeld</t>
  </si>
  <si>
    <t>01062076</t>
  </si>
  <si>
    <t>01062078</t>
  </si>
  <si>
    <t>Todendorf</t>
  </si>
  <si>
    <t>01062081</t>
  </si>
  <si>
    <t>Tremsbüttel</t>
  </si>
  <si>
    <t>01062082</t>
  </si>
  <si>
    <t>Trittau</t>
  </si>
  <si>
    <t>01062083</t>
  </si>
  <si>
    <t>Westerau</t>
  </si>
  <si>
    <t>01062086</t>
  </si>
  <si>
    <t>Witzhave</t>
  </si>
  <si>
    <t>01062087</t>
  </si>
  <si>
    <t>Zarpen</t>
  </si>
  <si>
    <t>01062088</t>
  </si>
  <si>
    <t>Brunsbek</t>
  </si>
  <si>
    <t>01062089</t>
  </si>
  <si>
    <t>Lasbek</t>
  </si>
  <si>
    <t>01062090</t>
  </si>
  <si>
    <t>Ammersbek</t>
  </si>
  <si>
    <t>01062091</t>
  </si>
  <si>
    <t>01062092</t>
  </si>
  <si>
    <t>Travenbrück</t>
  </si>
  <si>
    <t>01062093</t>
  </si>
  <si>
    <t>Feldhorst</t>
  </si>
  <si>
    <t>01062094</t>
  </si>
  <si>
    <t>Wesenberg</t>
  </si>
  <si>
    <t>Schleswig-Holstein</t>
  </si>
  <si>
    <t>Schleswig-Holstein gesamt</t>
  </si>
  <si>
    <t>Bodenflächen in Schleswig-Holstein</t>
  </si>
  <si>
    <t xml:space="preserve">Bodenflächen in Schleswig-Holstein am 31.12.2018 nach Art der tatsächlichen Nutzung </t>
  </si>
  <si>
    <t>Herausgegeben: 20. November 2019</t>
  </si>
  <si>
    <t>https://www.statistik-nord.de/zahlen-fakten/gebiet-flaeche/gebietsgliederung-schleswig-holstein/dokumentenansicht/bodenflaechen-in-schleswig-holstein/</t>
  </si>
  <si>
    <t>Schlüsselnummer</t>
  </si>
  <si>
    <t>Regionale Gliederung</t>
  </si>
  <si>
    <t>zugehörige Kammer</t>
  </si>
  <si>
    <t>Bodenfläche insgesamt (in ha)</t>
  </si>
  <si>
    <t>Prozent an der Bodenfläche von SH</t>
  </si>
  <si>
    <t>davon Siedlung (in ha)</t>
  </si>
  <si>
    <t xml:space="preserve"> davon Verkehr  (in ha)</t>
  </si>
  <si>
    <t>davon Vegetation (in ha)</t>
  </si>
  <si>
    <t>davon Gewässer 
(in ha)</t>
  </si>
  <si>
    <t>01 001</t>
  </si>
  <si>
    <t xml:space="preserve">Flensburg, Stadt                            </t>
  </si>
  <si>
    <t>IHK Flensburg</t>
  </si>
  <si>
    <t>01 002</t>
  </si>
  <si>
    <t xml:space="preserve">Kiel, Landeshauptstadt                      </t>
  </si>
  <si>
    <t>IHK Kiel</t>
  </si>
  <si>
    <t>01 003</t>
  </si>
  <si>
    <t xml:space="preserve">Lübeck, Hansestadt                          </t>
  </si>
  <si>
    <t>IHK Lübeck</t>
  </si>
  <si>
    <t>01 004</t>
  </si>
  <si>
    <t xml:space="preserve">Neumünster, Stadt                           </t>
  </si>
  <si>
    <t>01 051</t>
  </si>
  <si>
    <t xml:space="preserve">Dithmarschen                                </t>
  </si>
  <si>
    <t>01 053</t>
  </si>
  <si>
    <t xml:space="preserve">Herzogtum Lauenburg                         </t>
  </si>
  <si>
    <t>01 054</t>
  </si>
  <si>
    <t xml:space="preserve">Nordfriesland                               </t>
  </si>
  <si>
    <t>01 055</t>
  </si>
  <si>
    <t xml:space="preserve">Ostholstein                                 </t>
  </si>
  <si>
    <t>01 056</t>
  </si>
  <si>
    <t xml:space="preserve">Pinneberg                                   </t>
  </si>
  <si>
    <t>01 057</t>
  </si>
  <si>
    <t xml:space="preserve">Plön                                        </t>
  </si>
  <si>
    <t>01 058</t>
  </si>
  <si>
    <t xml:space="preserve">Rendsburg-Eckernförde                       </t>
  </si>
  <si>
    <t>01 059</t>
  </si>
  <si>
    <t xml:space="preserve">Schleswig-Flensburg                         </t>
  </si>
  <si>
    <t>01 060</t>
  </si>
  <si>
    <t xml:space="preserve">Segeberg                                    </t>
  </si>
  <si>
    <t>01 061</t>
  </si>
  <si>
    <t xml:space="preserve">Steinburg                                   </t>
  </si>
  <si>
    <t>01 062</t>
  </si>
  <si>
    <t xml:space="preserve">Stormarn                                    </t>
  </si>
  <si>
    <t>01</t>
  </si>
  <si>
    <t xml:space="preserve">Schleswig-Holstein                          </t>
  </si>
  <si>
    <t>Sozialversicherungspflichtig Beschäftigte in Schleswig-Holstein</t>
  </si>
  <si>
    <t>Sozialversicherungspflichtig Beschäftigte in Schleswig-Holstein am 30. Juni 2019</t>
  </si>
  <si>
    <t>Herausgegeben: 17. Dezember 2019</t>
  </si>
  <si>
    <t>Quelle: © Statistik der Bundesagentur für Arbeit</t>
  </si>
  <si>
    <t>https://statistik.arbeitsagentur.de/nn_31966/SiteGlobals/Forms/Rubrikensuche/Rubrikensuche_Suchergebnis_Form.html?view=processForm&amp;resourceId=210358&amp;input_=&amp;pageLocale=de&amp;topicId=746728&amp;regionInd=01&amp;region=&amp;year_month=201906&amp;year_month.GROUP=1&amp;search=Suchen</t>
  </si>
  <si>
    <t>Davon im Wirtschaftsabschnitt</t>
  </si>
  <si>
    <t>https://statistik.arbeitsagentur.de/Statistikdaten/Detail/201906/iiia6/beschaeftigung-sozbe-monatsheft-wz/monatsheft-wz-d-0-201906-pdf.pdf</t>
  </si>
  <si>
    <t>darunter</t>
  </si>
  <si>
    <t>Zugehörige Kammer</t>
  </si>
  <si>
    <t>Insgesamt</t>
  </si>
  <si>
    <t>Land-</t>
  </si>
  <si>
    <t>Produ-</t>
  </si>
  <si>
    <t>Dienst-</t>
  </si>
  <si>
    <t>Handel,</t>
  </si>
  <si>
    <t>Immobilien,</t>
  </si>
  <si>
    <t>und Forst-</t>
  </si>
  <si>
    <t>zierendes</t>
  </si>
  <si>
    <t>Bergbau,</t>
  </si>
  <si>
    <t>Verarbei-</t>
  </si>
  <si>
    <t>Bau-</t>
  </si>
  <si>
    <t>leistungs-</t>
  </si>
  <si>
    <t>Verkehr</t>
  </si>
  <si>
    <t>Information</t>
  </si>
  <si>
    <t>Finanz- u.</t>
  </si>
  <si>
    <t xml:space="preserve"> freiberufliche</t>
  </si>
  <si>
    <t xml:space="preserve">sonst. </t>
  </si>
  <si>
    <t>Öff. Verwaltung,</t>
  </si>
  <si>
    <t>Gesundheits-</t>
  </si>
  <si>
    <t>sonstige</t>
  </si>
  <si>
    <t>wirtschaft;</t>
  </si>
  <si>
    <t>Gewerbe</t>
  </si>
  <si>
    <t xml:space="preserve">Energie- und </t>
  </si>
  <si>
    <t>tendes</t>
  </si>
  <si>
    <t>gewerbe</t>
  </si>
  <si>
    <t>bereiche</t>
  </si>
  <si>
    <t>und Gast-</t>
  </si>
  <si>
    <t>Handel</t>
  </si>
  <si>
    <t>Gast-</t>
  </si>
  <si>
    <t>und</t>
  </si>
  <si>
    <t>Versicherungs.</t>
  </si>
  <si>
    <t>wissenschaftliche</t>
  </si>
  <si>
    <t xml:space="preserve">wirtschaftl. </t>
  </si>
  <si>
    <t>Verteidigung,</t>
  </si>
  <si>
    <t>Erziehung</t>
  </si>
  <si>
    <t xml:space="preserve">und </t>
  </si>
  <si>
    <t>Dienstleistungen,</t>
  </si>
  <si>
    <t>Fischerei</t>
  </si>
  <si>
    <t>Wasserversorgung</t>
  </si>
  <si>
    <t xml:space="preserve">Gewerbe </t>
  </si>
  <si>
    <t>und Lagerei</t>
  </si>
  <si>
    <t>Kommunikation</t>
  </si>
  <si>
    <t>dienstleister</t>
  </si>
  <si>
    <t xml:space="preserve">Dienstleistungen </t>
  </si>
  <si>
    <t>Sozialvers.</t>
  </si>
  <si>
    <t>und Unterricht</t>
  </si>
  <si>
    <t>Sozialwesen</t>
  </si>
  <si>
    <t xml:space="preserve">Private </t>
  </si>
  <si>
    <t>Entsorgungs-</t>
  </si>
  <si>
    <t>technische</t>
  </si>
  <si>
    <t>(mit Arbeitsnehmer-</t>
  </si>
  <si>
    <t>Haushalte</t>
  </si>
  <si>
    <t>wirtschaft</t>
  </si>
  <si>
    <t>Dienstleistungen</t>
  </si>
  <si>
    <t>überlassungen)</t>
  </si>
  <si>
    <t>A-U</t>
  </si>
  <si>
    <t>A</t>
  </si>
  <si>
    <t>B-F</t>
  </si>
  <si>
    <t>B,D,E</t>
  </si>
  <si>
    <t>C</t>
  </si>
  <si>
    <t>F</t>
  </si>
  <si>
    <t>G-U</t>
  </si>
  <si>
    <t>G-I</t>
  </si>
  <si>
    <t>G</t>
  </si>
  <si>
    <t>H</t>
  </si>
  <si>
    <t>I</t>
  </si>
  <si>
    <t>J</t>
  </si>
  <si>
    <t>K</t>
  </si>
  <si>
    <t>L, M</t>
  </si>
  <si>
    <t>N</t>
  </si>
  <si>
    <t>O,U</t>
  </si>
  <si>
    <t>P</t>
  </si>
  <si>
    <t>Q</t>
  </si>
  <si>
    <t>R,S,T</t>
  </si>
  <si>
    <t>01 0 01</t>
  </si>
  <si>
    <t>Flensburg, Stadt</t>
  </si>
  <si>
    <t>*</t>
  </si>
  <si>
    <t>01 0 02</t>
  </si>
  <si>
    <t>Kiel, Landeshauptstadt</t>
  </si>
  <si>
    <t>01 0 03</t>
  </si>
  <si>
    <t>Lübeck, Hansestadt</t>
  </si>
  <si>
    <t>01 0 04</t>
  </si>
  <si>
    <t>Neumünster, Stadt</t>
  </si>
  <si>
    <t>01 0 51</t>
  </si>
  <si>
    <t>01 0 53</t>
  </si>
  <si>
    <t>01 0 54</t>
  </si>
  <si>
    <t>2484²</t>
  </si>
  <si>
    <t>01 0 55</t>
  </si>
  <si>
    <t>01 0 56</t>
  </si>
  <si>
    <t>01 0 57</t>
  </si>
  <si>
    <t>01 0 58</t>
  </si>
  <si>
    <t>01 0 59</t>
  </si>
  <si>
    <t>2178²</t>
  </si>
  <si>
    <t>01 0 60</t>
  </si>
  <si>
    <t>01 0 61</t>
  </si>
  <si>
    <t>1882²</t>
  </si>
  <si>
    <t>01 0 62</t>
  </si>
  <si>
    <t>Schleswig-Holstein³</t>
  </si>
  <si>
    <t>IHK Bezirk Kiel</t>
  </si>
  <si>
    <r>
      <rPr>
        <vertAlign val="superscript"/>
        <sz val="8"/>
        <color rgb="FF000000"/>
        <rFont val="Arial"/>
        <family val="2"/>
      </rPr>
      <t>1</t>
    </r>
    <r>
      <rPr>
        <sz val="8"/>
        <color rgb="FF000000"/>
        <rFont val="Arial"/>
        <family val="2"/>
      </rPr>
      <t xml:space="preserve"> Quelle: Amtliche Schlüsselnummern und Bevölkerungdaten der Gemeinden und Verwaltungsbezirke in der Bundesrepublik Deutschland.</t>
    </r>
  </si>
  <si>
    <t>² ohne Arbeitsnehmerüberlassung</t>
  </si>
  <si>
    <t>³ S.21,https://statistik.arbeitsagentur.de/nn_31966/SiteGlobals/Forms/Rubrikensuche/Rubrikensuche_Form.html?view=processForm&amp;resourceId=210368&amp;input_=&amp;pageLocale=de&amp;topicId=746694&amp;year_month=201906&amp;year_month.GROUP=1&amp;search=Suchen</t>
  </si>
  <si>
    <t>*Aus Datenschutzgründen und Gründen der statistischen Geheimhaltung werden Zahlenwerte von 1 oder 2 und Daten, aus denen rechnerisch auf einen solchen Zahlenwert geschlossen werden kann, anonymisiert. Gleiches gilt, wenn in einer Region weniger als 3 Betriebe ansässig sind  oder einer der Betriebe einen so hohen Beschäftigtenanteil auf sich vereint, dass die Beschäftigtenzahl praktisch eine Einzelangabe über den Branchenführer darstellt (Dominanzfall).</t>
  </si>
  <si>
    <t xml:space="preserve">Quelle: Beschäftigungsstatistik der Bundesagentur für Arbeit  </t>
  </si>
  <si>
    <t>Arbeitslosenquoten in Schleswig-Holstein</t>
  </si>
  <si>
    <t>Arbeitslosenquoten - Deutschland, West/Ost, Länder, Kreise, Regionaldirektionen und Agenturen für Arbeit</t>
  </si>
  <si>
    <t>Stand: Dezember 2019</t>
  </si>
  <si>
    <t xml:space="preserve">Quelle: © Statistik der Bundesagentur für Arbeit
</t>
  </si>
  <si>
    <t>https://statistik.arbeitsagentur.de/SiteGlobals/Forms/Suche/Einzelheftsuche_Formular.html?nn=1610104&amp;topic_f=gemeinde-arbeitslose-quoten</t>
  </si>
  <si>
    <t>Jahr</t>
  </si>
  <si>
    <t>Deutschland</t>
  </si>
  <si>
    <t>Langzeitarbeitslosigkeit - Deutschland, Länder, Regionaldirektionen, Agenturen für Arbeit und Kreise (Monats-/ Jahreszahlen)</t>
  </si>
  <si>
    <t>Herausgegeben: 20.12.2019</t>
  </si>
  <si>
    <t>Langzeitarbeitslosigkeit auf einem Blick</t>
  </si>
  <si>
    <t>https://statistik.arbeitsagentur.de/SiteGlobals/Forms/Suche/Einzelheftsuche_Formular.html?topic_f=langzeitarbeitslosigkeit</t>
  </si>
  <si>
    <t>Dezember 2019</t>
  </si>
  <si>
    <t>Kiel</t>
  </si>
  <si>
    <t>Neumünster</t>
  </si>
  <si>
    <t>Merkmale</t>
  </si>
  <si>
    <t>Aktueller Berichtsmonat bzw. gleitende Jahressumme</t>
  </si>
  <si>
    <t>Arbeitslosigkeit</t>
  </si>
  <si>
    <t>Arbeitslose</t>
  </si>
  <si>
    <t>unter 12 Monate</t>
  </si>
  <si>
    <t>Langzeitarbeitslose</t>
  </si>
  <si>
    <t>12 bis unter 24 Monate</t>
  </si>
  <si>
    <t>24 bis unter 36 Monate</t>
  </si>
  <si>
    <t>36 bis unter 48 Monate</t>
  </si>
  <si>
    <t>48 Monate und länger</t>
  </si>
  <si>
    <t>Zugang in Langzeitarbeitslosigkeit 
(April 2018 bis März 2019)</t>
  </si>
  <si>
    <t>dar. Unterbrecher</t>
  </si>
  <si>
    <t xml:space="preserve">       Übertritte</t>
  </si>
  <si>
    <t>Abgang aus Langzeitarbeitslosigkeit 
(April 2018 bis März 2019)</t>
  </si>
  <si>
    <t>dar. in Beschäftigung am 1. Arbeitsmarkt</t>
  </si>
  <si>
    <t>dar. in Beschäftigung am 2. Arbeitsmarkt</t>
  </si>
  <si>
    <t>dar. in Ausbildung und sonstige Maßnahmeteilnahme</t>
  </si>
  <si>
    <t>dar. Nichterwerbstätigkeit (ohne Ausbildung) und 
sonstige Gründe/keine Angabe</t>
  </si>
  <si>
    <t>Langzeitarbeitslose nach ausgewählten Merkmalen</t>
  </si>
  <si>
    <t>Altersstruktur</t>
  </si>
  <si>
    <t>15 bis unter 25 Jahre</t>
  </si>
  <si>
    <t>25 bis unter 35 Jahre</t>
  </si>
  <si>
    <t>35 bis unter 45 Jahre</t>
  </si>
  <si>
    <t>45 bis unter 55 Jahre</t>
  </si>
  <si>
    <t>55 Jahre und älter</t>
  </si>
  <si>
    <t>Staatsangehörigkeit</t>
  </si>
  <si>
    <t>Deutsche</t>
  </si>
  <si>
    <t>Ausländer</t>
  </si>
  <si>
    <t>Letzte abgeschlossene Berufsausbildung2)</t>
  </si>
  <si>
    <t>ohne abgeschlossene Berufsausbildung</t>
  </si>
  <si>
    <t>betriebliche/schulische Ausbildung</t>
  </si>
  <si>
    <t>akademische Ausbildung</t>
  </si>
  <si>
    <t>ohne Angabe1)</t>
  </si>
  <si>
    <t>https://statistik.arbeitsagentur.de/nn_10256/SiteGlobals/Forms/Direktsuche/direktsuche_Form_Jahr_Monat.html?view=processForm&amp;resourceId=17652&amp;input_=&amp;pageLocale=de&amp;step=3&amp;category=arbeitslose&amp;topic=langzeitarbeitslosigkeit&amp;year_month=201912&amp;year_month.GROUP=1&amp;search=Suchen</t>
  </si>
  <si>
    <t>Geschlecht</t>
  </si>
  <si>
    <t>Männer</t>
  </si>
  <si>
    <t>Frauen</t>
  </si>
  <si>
    <t>Alter</t>
  </si>
  <si>
    <t>15 bis unter 25 Jahren</t>
  </si>
  <si>
    <t>25 bis unter 35 Jahren</t>
  </si>
  <si>
    <t>35 bis unter 45 Jahren</t>
  </si>
  <si>
    <t>45 bis unter 55 Jahren</t>
  </si>
  <si>
    <t>Gesundheitliche Einschränkung</t>
  </si>
  <si>
    <t>schwerbehinderte Menschen</t>
  </si>
  <si>
    <t>keine schwerbehinderten Menschen</t>
  </si>
  <si>
    <r>
      <t>dar. GIPS</t>
    </r>
    <r>
      <rPr>
        <vertAlign val="superscript"/>
        <sz val="9"/>
        <rFont val="Arial"/>
        <family val="2"/>
      </rPr>
      <t>1)</t>
    </r>
  </si>
  <si>
    <r>
      <t>dar. EU-Osterweiterung (EU8, EU2 und Kroatien)</t>
    </r>
    <r>
      <rPr>
        <vertAlign val="superscript"/>
        <sz val="9"/>
        <rFont val="Arial"/>
        <family val="2"/>
      </rPr>
      <t>2)</t>
    </r>
  </si>
  <si>
    <r>
      <t>dar. Nichteuropäische Asylherkunftsländer</t>
    </r>
    <r>
      <rPr>
        <vertAlign val="superscript"/>
        <sz val="9"/>
        <rFont val="Arial"/>
        <family val="2"/>
      </rPr>
      <t>3)</t>
    </r>
  </si>
  <si>
    <t>Schulabschluss</t>
  </si>
  <si>
    <t>kein Hauptschulabschluss</t>
  </si>
  <si>
    <t>Hauptschulabschluss</t>
  </si>
  <si>
    <t>Mittlere Reife</t>
  </si>
  <si>
    <t>Abitur/Fach- und Hochschulreife</t>
  </si>
  <si>
    <r>
      <t>ohne Angabe</t>
    </r>
    <r>
      <rPr>
        <vertAlign val="superscript"/>
        <sz val="9"/>
        <rFont val="Arial"/>
        <family val="2"/>
      </rPr>
      <t>4)</t>
    </r>
  </si>
  <si>
    <t>letzte abgeschlossene Berufsausbildung</t>
  </si>
  <si>
    <t>Anforderungsniveau*</t>
  </si>
  <si>
    <t>Helfer</t>
  </si>
  <si>
    <t>Fachkraft</t>
  </si>
  <si>
    <t>Spezialist</t>
  </si>
  <si>
    <t>Experte</t>
  </si>
  <si>
    <t>Weitere vermittlungshemmende Merkmale</t>
  </si>
  <si>
    <r>
      <t>geringqualifiziert</t>
    </r>
    <r>
      <rPr>
        <vertAlign val="superscript"/>
        <sz val="9"/>
        <rFont val="Arial"/>
        <family val="2"/>
      </rPr>
      <t>5)</t>
    </r>
  </si>
  <si>
    <t>alleinerziehend</t>
  </si>
  <si>
    <t>berufsrückkehrend</t>
  </si>
  <si>
    <t>Erstellungsdatum: 20.12.2019, Statistik der Bundesagentur für Arbeit</t>
  </si>
  <si>
    <t>*) Aus Datenschutzgründen und Gründen der statistischen Geheimhaltung werden Zahlenwerte von 1 oder 2 und Daten, aus denen rechnerisch auf einen solchen Zahlenwert geschlossen werden kann, anonymisiert.</t>
  </si>
  <si>
    <t>x) Bei unvollständigen oder unplausiblen Datenlieferungen zugelassener kommunaler Träger (zkT) werden nicht alle Merkmale geschätzt. Sie werden in diesem Fall der Ausprägung "keine/ohne Angabe" zugeordnet. Näheres kann den Methodischen Hinweisen "Schätzungen in der Statistik der Arbeitslosen und Arbeitsuchenden" entnommen werden.</t>
  </si>
  <si>
    <t>1) GIPS-Staaten umfassen: Griechenland, Italien, Portugal, Spanien</t>
  </si>
  <si>
    <t>2) Die Staaten der EU-Osterweiterung umfassen: Estland, Lettland, Litauen, Polen, Slowakei, Slowenien, Tschechien, Ungarn, Bulgarien, Rumänien und Kroatien.</t>
  </si>
  <si>
    <t>3) Die nichteuropäischen Asylherkunftsländer umfassen: Afghanistan, Syrien, Eritrea, Irak, Iran, Nigeria, Pakistan und Somalia.</t>
  </si>
  <si>
    <t>4) Der Anteil der Fälle ohne Angabe ist bei der Interpretation - insbesondere bei Vergleichen zwischen Regionen - zu berücksichtigen. Je höher dieser Anteil, desto stärker können die übrigen Merkmalsausprägungen unterzeichnet sein. Da die Unterzeichnung nicht gleichmäßig verteilt sein muss, kann es zu Verzerrungen kommen.</t>
  </si>
  <si>
    <t>5) Es kann nicht ausgeschlossen werden, dass die Ausprägung "berufsentfremdet" und damit die Angabe zu "geringqualifiziert" unterzeichnet ist.</t>
  </si>
  <si>
    <t>* https://statistik.arbeitsagentur.de/Statischer-Content/Grundlagen/Klassifikationen/Klassifikation-der-Berufe/KldB2010/Printausgabe-KldB-2010/Generische-Publikationen/KldB2010-Printversion-Band1.pdf, S. 26</t>
  </si>
  <si>
    <t>alle kammerzugehörigen Unternehmen nach Wirtschaftszweigen - IHK zu Kiel</t>
  </si>
  <si>
    <t>Quelle: IHK zu Kiel. Stand 01/2020</t>
  </si>
  <si>
    <t>Stadt/Kreis</t>
  </si>
  <si>
    <t>Firmen insgesamt</t>
  </si>
  <si>
    <t>Land- und Forstwirtschaft, Fischerei</t>
  </si>
  <si>
    <t>Produzierendes Gewerbe</t>
  </si>
  <si>
    <t xml:space="preserve">Handel, Instandhaltung und Reparatur von Kfz </t>
  </si>
  <si>
    <t>Gastgewerbe</t>
  </si>
  <si>
    <t>Verkehr und Lagerei</t>
  </si>
  <si>
    <t>Informationen und Kommunikation</t>
  </si>
  <si>
    <t>Finanz- und Versicherungs-dienstleistungen</t>
  </si>
  <si>
    <t>Grundstücks-/Wohnungs-wesen, freiberufl., wissensch. techn. Dienstleistungen</t>
  </si>
  <si>
    <t>Sonstige Dienstleistungen</t>
  </si>
  <si>
    <t>Bezirk IHK zu Kiel</t>
  </si>
  <si>
    <t>Quelle: IHK zu Kiel Stand 01.01.2020</t>
  </si>
  <si>
    <t>bestehende Ausbildungsverhältnisse</t>
  </si>
  <si>
    <t>Neueintragungen im Jahr 2019</t>
  </si>
  <si>
    <t>Differenz (2./3. Lehrjahr)</t>
  </si>
  <si>
    <t>Azubis insgesamt</t>
  </si>
  <si>
    <t>Hotel- und Gaststättengewerbe</t>
  </si>
  <si>
    <t>Kaufmännische Berufe</t>
  </si>
  <si>
    <t>Gewerblich-technische Berufe</t>
  </si>
  <si>
    <t>nicht zugeordnet</t>
  </si>
  <si>
    <t>Top 10 - Kaufmänische Berufe</t>
  </si>
  <si>
    <t>Kaufmänische Berufe</t>
  </si>
  <si>
    <t>Kaufleute im Einzelhandel</t>
  </si>
  <si>
    <t>Kaufleute im Groß- und Außenhandel, Fachrichtung: Großhandel</t>
  </si>
  <si>
    <t>Kaufleute für Büromanagement</t>
  </si>
  <si>
    <t>Verkäufer/in</t>
  </si>
  <si>
    <t>Industriekaufleute</t>
  </si>
  <si>
    <t>Bankkaufleute</t>
  </si>
  <si>
    <t>Fachkraft für Lagerlogistik</t>
  </si>
  <si>
    <t>Kaufleute für Versicherungen und Finanzen, Fachrichtung: Versicherung</t>
  </si>
  <si>
    <t>Automobilkaufleute</t>
  </si>
  <si>
    <t>Fachlagerist/in</t>
  </si>
  <si>
    <t>Top 10 - gewerblich-technische Berufe</t>
  </si>
  <si>
    <t>gewerblich-technische Berufe</t>
  </si>
  <si>
    <t>Industriemechaniker/in</t>
  </si>
  <si>
    <t>Elektroniker/in für Betriebstechnik</t>
  </si>
  <si>
    <t>Fachinformatiker/in – Systemintegration</t>
  </si>
  <si>
    <t>Zerspanungsmechaniker/in</t>
  </si>
  <si>
    <t>Mechatroniker/in</t>
  </si>
  <si>
    <t>Konstruktionsmechaniker/in</t>
  </si>
  <si>
    <t>Fachinformatiker/in – Anwendungsentwicklung</t>
  </si>
  <si>
    <t>Bauzeichner/in</t>
  </si>
  <si>
    <t>Chemielaborant/in</t>
  </si>
  <si>
    <t>Tiefbaufacharbeiter/in</t>
  </si>
  <si>
    <t>Koch/Köchin</t>
  </si>
  <si>
    <t>Hotelfachleute</t>
  </si>
  <si>
    <t>Fachkraft im Gastgewerbe</t>
  </si>
  <si>
    <t>Restaurantfachleute</t>
  </si>
  <si>
    <t>Fachleute für Systemgastronomie</t>
  </si>
  <si>
    <t>Gewerbeanmeldungen &amp; -abmeldungen im Jahr 2018</t>
  </si>
  <si>
    <t>Abruf über Freie Datenauswahl</t>
  </si>
  <si>
    <t>Stand: 2018</t>
  </si>
  <si>
    <t>Region</t>
  </si>
  <si>
    <t>Gewerbeanmeldungen insgesamt 1)</t>
  </si>
  <si>
    <t>Gewerbeanmeldungen, Neugründungen</t>
  </si>
  <si>
    <t>Gewerbeanmeldungen, Zuzüge 2)</t>
  </si>
  <si>
    <t>Gewerbeanmeldungen, Übernahmen</t>
  </si>
  <si>
    <t>Gewerbeanmeldungen, Umwandlungen</t>
  </si>
  <si>
    <t>Gewerbeabmeldungen insgesamt 1)</t>
  </si>
  <si>
    <t>Gewerbeabmeldungen, Aufgaben</t>
  </si>
  <si>
    <t>Gewerbeabmeldungen, Fortzüge 3)</t>
  </si>
  <si>
    <t>Gewerbeabmeldungen, Übergaben</t>
  </si>
  <si>
    <t>Gewerbeabmeldungen, Umwandlungen</t>
  </si>
  <si>
    <t>http://region.statistik-nord.de/compare/selection/1</t>
  </si>
  <si>
    <t xml:space="preserve">Kiel </t>
  </si>
  <si>
    <t xml:space="preserve">Neumünster </t>
  </si>
  <si>
    <t xml:space="preserve">Pinneberg </t>
  </si>
  <si>
    <t xml:space="preserve">Plön </t>
  </si>
  <si>
    <t xml:space="preserve">Rendsburg-Eckernförde </t>
  </si>
  <si>
    <t xml:space="preserve">Steinburg </t>
  </si>
  <si>
    <t>Bezirk IHK Kiel</t>
  </si>
  <si>
    <t xml:space="preserve">Schleswig-Holstein </t>
  </si>
  <si>
    <t>Anmerkungen zu den Daten</t>
  </si>
  <si>
    <t>1)</t>
  </si>
  <si>
    <t>ohne Automatenaufsteller und Reisegewerbe, ohne GmbH und UG in Gründung</t>
  </si>
  <si>
    <t>2)</t>
  </si>
  <si>
    <t>Wiedereröffnung nach Verlegung aus einem anderen Meldebezirk</t>
  </si>
  <si>
    <t>3)</t>
  </si>
  <si>
    <t>Schließung nach Verlegung in einen anderen Meldebezirk</t>
  </si>
  <si>
    <t>© Statistisches Amt für Hamburg und Schleswig-Holstein 2020</t>
  </si>
  <si>
    <t>Veränderung 2017 auf 2018</t>
  </si>
  <si>
    <t>Gewerbeanzeigen in Schleswig-Holstein 2018</t>
  </si>
  <si>
    <t>Gewerbeanmeldungen nach Wirtschaftsbereichen in Schleswig-Holstein 2018</t>
  </si>
  <si>
    <t>Herausgegeben: 14. März 2019</t>
  </si>
  <si>
    <t>https://www.statistik-nord.de/zahlen-fakten/unternehmen/gewerbeanzeigen/</t>
  </si>
  <si>
    <t>Nr. der 
Klassi-
fikation1</t>
  </si>
  <si>
    <t>Wirtschaftsgliederung</t>
  </si>
  <si>
    <t>Gewerbe-
an-
meldungen 
insgesamt2</t>
  </si>
  <si>
    <t>Neuerrichtungen</t>
  </si>
  <si>
    <t>Zuzug</t>
  </si>
  <si>
    <t>Übernahmen</t>
  </si>
  <si>
    <t>Neugründung</t>
  </si>
  <si>
    <t>Umwandlung</t>
  </si>
  <si>
    <t>Rechtsformwechsel</t>
  </si>
  <si>
    <t>Gesellschaftereintritt</t>
  </si>
  <si>
    <t>Erbfolge/ Kauf/ Pacht</t>
  </si>
  <si>
    <t>Land- und Forstwirtschaft, 
Fischerei</t>
  </si>
  <si>
    <t>B</t>
  </si>
  <si>
    <t>Bergbau u. Gewinnung von 
Steinen und Erden</t>
  </si>
  <si>
    <t>Herstellung von Nahrungs- und 
Futtermitteln</t>
  </si>
  <si>
    <t>Getränkeherstellung</t>
  </si>
  <si>
    <t>13</t>
  </si>
  <si>
    <t>Herstellung von Textilien</t>
  </si>
  <si>
    <t>14</t>
  </si>
  <si>
    <t>Herstellung von Bekleidung</t>
  </si>
  <si>
    <t>15</t>
  </si>
  <si>
    <t>Herstellung von Leder, Leder-
waren und Schuhen</t>
  </si>
  <si>
    <t>16</t>
  </si>
  <si>
    <t>Herstellung von Holz-, Flecht-, 
Korb- und Korkwaren 
(ohne Möbel)</t>
  </si>
  <si>
    <t>18</t>
  </si>
  <si>
    <t>Herstellung von Druckerzeugnissen; 
Vervielfältigung von bespielten 
Ton-, Bild- und Datenträgern</t>
  </si>
  <si>
    <t>Herstellung von chemischen 
Erzeugnissen</t>
  </si>
  <si>
    <t>23</t>
  </si>
  <si>
    <t>Herstellung von Glas/Glaswaren,
Keramik, Verarbeitung von 
Steinen/Erden</t>
  </si>
  <si>
    <t>Herstellung von Metallerzeugnissen</t>
  </si>
  <si>
    <t>Herstellung von DV-Geräten, 
elektronischen und 
optischen Erzeugnissen</t>
  </si>
  <si>
    <t>Herstellung von elektrischen 
Ausrüstungen</t>
  </si>
  <si>
    <t>Maschinenbau</t>
  </si>
  <si>
    <t>Herstellung von Kraftwagen und 
Kraftwagenteilen</t>
  </si>
  <si>
    <t>30</t>
  </si>
  <si>
    <t>Sonstiger Fahrzeugbau (ohne Kfz)</t>
  </si>
  <si>
    <t>Herstellung von Möbeln</t>
  </si>
  <si>
    <t>32</t>
  </si>
  <si>
    <t>Herstellung von sonstigen Waren</t>
  </si>
  <si>
    <t>33</t>
  </si>
  <si>
    <t>Reparatur und Installation 
von Maschinen und Ausrüstungen</t>
  </si>
  <si>
    <t>D</t>
  </si>
  <si>
    <t>Energieversorgung</t>
  </si>
  <si>
    <t>E</t>
  </si>
  <si>
    <t xml:space="preserve">Wasserversorgung; Abwasser- u. 
Abfallentsorgung u. Beseitigung
von Umweltverschmutzungen </t>
  </si>
  <si>
    <t xml:space="preserve">Sammlung,Behandlung/
Beseitigung von Abfällen, 
Rückgewinnung                          </t>
  </si>
  <si>
    <t>Baugewerbe</t>
  </si>
  <si>
    <t>Hochbau</t>
  </si>
  <si>
    <t>Tiefbau</t>
  </si>
  <si>
    <t>Vorbereitende Baustellenarbeiten,
Bauinstallation und sonstiges 
Ausbaugewerbe</t>
  </si>
  <si>
    <t xml:space="preserve">Handel; Instandhaltung und Reparatur
v. Kraftfahrzeugen </t>
  </si>
  <si>
    <t>Handel mit Kfz; Instandhaltung 
und Reparatur von Kfz</t>
  </si>
  <si>
    <t>Großhandel (ohne Handel mit 
Kraftfahrzeugen)</t>
  </si>
  <si>
    <t>Einzelhandel (ohne Handel mit 
Kraftfahrzeugen)</t>
  </si>
  <si>
    <t>Landverkehr;Transport in
Rohrleitungen</t>
  </si>
  <si>
    <t>Post-, Kurier- und Expressdienste</t>
  </si>
  <si>
    <t>Beherbergung</t>
  </si>
  <si>
    <t>Gastronomie</t>
  </si>
  <si>
    <t>Information und 
Kommunikation</t>
  </si>
  <si>
    <t>Verlagswesen</t>
  </si>
  <si>
    <t>Herstellung, Verleih und Vertrieb
von Filmen und Fernseh-  
programmen; Kinos; Tonstudios
und Verlegen von Musik</t>
  </si>
  <si>
    <t>Telekommunikation</t>
  </si>
  <si>
    <t>Erbringung von Dienstleistungen 
der Informationstechnologie</t>
  </si>
  <si>
    <t>Informationsdienstleistungen</t>
  </si>
  <si>
    <t>Erbringung von Finanz- und 
Versicherungsdienst-
leistungen</t>
  </si>
  <si>
    <t>Mit Finanz- und Versicherungs-
dienstleistungen verbundene 
Tätigkeiten</t>
  </si>
  <si>
    <t>L</t>
  </si>
  <si>
    <t>Grundstücks- und 
Wohnungswesen</t>
  </si>
  <si>
    <t>M</t>
  </si>
  <si>
    <t>Erbringung von freiberuf-
lichen, wissenschaftlichen 
und technischen Dienst-
leistungen</t>
  </si>
  <si>
    <t>Verwaltung und Führung von 
Unternehmen und Betrieben; 
Unternehmensberatung</t>
  </si>
  <si>
    <t>Architektur- und Ingenieur-Büros;
technische, physikalische und 
chemische Untersuchung</t>
  </si>
  <si>
    <t>Werbung und Marktforschung</t>
  </si>
  <si>
    <t>Erbringung von sonstigen 
wirtschaftlichen Dienst-
leistungen</t>
  </si>
  <si>
    <t>Vermietung beweglicher Sachen</t>
  </si>
  <si>
    <t>Vermittlung und Überlassung 
von Arbeitskräften</t>
  </si>
  <si>
    <t>Reisebüros, -veranstalter und 
sonstige Reservierungs-
dienstleistungen</t>
  </si>
  <si>
    <t>Gebäudebetreuung; Garten- und 
Landschaftsbau</t>
  </si>
  <si>
    <t>Erziehung und Unterricht</t>
  </si>
  <si>
    <t>Gesundheits- und Sozialwesen</t>
  </si>
  <si>
    <t>R</t>
  </si>
  <si>
    <t>Kunst, Unterhaltung, Erholung</t>
  </si>
  <si>
    <t>S</t>
  </si>
  <si>
    <t>Erbringung von sonstigen 
Dienstleistungen</t>
  </si>
  <si>
    <t>Reparatur von DV-Geräten und 
Gebrauchsgütern</t>
  </si>
  <si>
    <t>A-S</t>
  </si>
  <si>
    <t>Ingesamt</t>
  </si>
  <si>
    <t>1  Klassifikation der Wirtschaftszweige, Ausgabe 2008</t>
  </si>
  <si>
    <t>2  ohne Automatenaufsteller und Reisegewerbe sowie GmbH und UG in Gründung</t>
  </si>
  <si>
    <t>Gewerbeabmeldungen nach Wirtschaftsbereichen in Schleswig-Holstein 2018</t>
  </si>
  <si>
    <t xml:space="preserve">Wirtschaftsgliederung
</t>
  </si>
  <si>
    <t>Gewerbeabmeldungen insgesamt2</t>
  </si>
  <si>
    <t>Aufgabe</t>
  </si>
  <si>
    <t>Fortzug</t>
  </si>
  <si>
    <t>Übergabe</t>
  </si>
  <si>
    <t>vollständige Aufgabe</t>
  </si>
  <si>
    <t>Gesellschafteraustritt</t>
  </si>
  <si>
    <t>Erbfolge/Kauf/Verpachtung</t>
  </si>
  <si>
    <t>Bergbau und Gewinnung von Steinen und Erden</t>
  </si>
  <si>
    <t>Herstellung von Nahrungs- und Futtermitteln</t>
  </si>
  <si>
    <t>Herstellung von Leder, Lederwaren 
und Schuhen</t>
  </si>
  <si>
    <t>Herstellung von Holz-, Flecht-, Korb- und
Korkwaren (ohne Möbel)</t>
  </si>
  <si>
    <t>Herstellung von Druckerzeugnissen;
Vervielfältigung von bespielten Ton-,
Bild- und Datenträgern</t>
  </si>
  <si>
    <t>Herstellung von chemischen Erzeugnissen</t>
  </si>
  <si>
    <t>Herstellung von Glas/Glaswaren, Kera-
mik, Verarbeitung von Steinen/Erden</t>
  </si>
  <si>
    <t>Herstellung von DV-Geräten, elektroni-
schen und optischen Erzeugnissen</t>
  </si>
  <si>
    <t>Herstellung von elektrischen Ausrüstungen</t>
  </si>
  <si>
    <t>Reparatur und Installation von Maschinen
und Ausrüstungen</t>
  </si>
  <si>
    <t xml:space="preserve">Wasserversorgung; Abwasser- und
Abfallentsorgung und Beseitigung 
von Umweltverschmutzungen </t>
  </si>
  <si>
    <t xml:space="preserve">Sammlung,Behandlung/Beseitigung 
von Abfällen, Rückgewinnung                          </t>
  </si>
  <si>
    <t>Vorbereitende Baustellenarbeiten, 
Bauinstallation und sonstiges 
Ausbaugewerbe</t>
  </si>
  <si>
    <t xml:space="preserve">Handel; Instandhaltung und Repa-
ratur von Kraftfahrzeugen </t>
  </si>
  <si>
    <t>Handel mit Kfz; Instandhaltung und 
Reparatur von Kfz</t>
  </si>
  <si>
    <t>Landverkehr;Transport in Rohrleitungen</t>
  </si>
  <si>
    <t>Information und Kommunikation</t>
  </si>
  <si>
    <t>Herstellung, Verleih und Vertrieb von 
Filmen und Fernsehprogrammen; Kinos;
Tonstudios und Verlegen von Musik</t>
  </si>
  <si>
    <t>Erbringung von Dienstleistungen der
Informationstechnologie</t>
  </si>
  <si>
    <t>Erbringung von Finanz- und 
Versicherungsdienstleistungen</t>
  </si>
  <si>
    <t>Mit Finanz- und Versicherungs-
dienstleistungen verbundene Tätigkeiten</t>
  </si>
  <si>
    <t>Grundstücks- und Wohnungswesen</t>
  </si>
  <si>
    <t>Erbringung von freiberuflichen, 
wissenschaftlichen und 
technischen Dienstleistungen</t>
  </si>
  <si>
    <t>Verwaltung und Führung v. Unternehmen
und Betrieben; Unternehmensberatung</t>
  </si>
  <si>
    <t>Erbringung von sonstigen 
wirtschaftlichen Dienstleistungen</t>
  </si>
  <si>
    <t>Vermittlung und Überlassung von 
Arbeitskräften</t>
  </si>
  <si>
    <t>Reisebüros, -veranstalter und sonstige 
Reservierungsdienstleistungen</t>
  </si>
  <si>
    <t>A - S</t>
  </si>
  <si>
    <t>Unternehmensinsolvenzen 2018</t>
  </si>
  <si>
    <t xml:space="preserve">Insolvenzen in Schleswig-Holstein 2018 -beantragte Verfahren- </t>
  </si>
  <si>
    <t>Stand: 31. Juli 2019</t>
  </si>
  <si>
    <t>https://www.statistik-nord.de/zahlen-fakten/unternehmen/insolvenzen/</t>
  </si>
  <si>
    <t>KREISFREIE STADT
Kreis</t>
  </si>
  <si>
    <t>Verfahren
ins-
gesamt</t>
  </si>
  <si>
    <t>Darunter</t>
  </si>
  <si>
    <t>nach Wirtschaftszweigen</t>
  </si>
  <si>
    <t>nach Rechtsformen</t>
  </si>
  <si>
    <t>Ver-
arbei-
tendes 
Gewerbe</t>
  </si>
  <si>
    <t>Bau-
gewerbe</t>
  </si>
  <si>
    <t>Handel; Instand-haltung und Reparatur von Kfz</t>
  </si>
  <si>
    <t>Gast-
gewerbe</t>
  </si>
  <si>
    <t>Verkehr 
und 
Nach-
richten-
über-
mittlung1</t>
  </si>
  <si>
    <t>Dienst-
leistungen2</t>
  </si>
  <si>
    <t>Personen-
gesell-
schaften</t>
  </si>
  <si>
    <t>GmbH</t>
  </si>
  <si>
    <t>Einzel-
unter-
nehmen</t>
  </si>
  <si>
    <t>FLENSBURG</t>
  </si>
  <si>
    <t>–</t>
  </si>
  <si>
    <t>KIEL</t>
  </si>
  <si>
    <t>LÜBECK</t>
  </si>
  <si>
    <t>NEUMÜNSTER</t>
  </si>
  <si>
    <t>Schuldner mit 
Sitz außerhalb
Schleswig-Holsteins</t>
  </si>
  <si>
    <t>Schleswig-Holstein insgesamt</t>
  </si>
  <si>
    <t>1  WZ2008-Bereiche H und J</t>
  </si>
  <si>
    <t>2  WZ2008-Bereiche K, M, N, S</t>
  </si>
  <si>
    <t>Bruttowertschöpfung in jeweiligen Preisen (in Mill. EUR)</t>
  </si>
  <si>
    <t>Quelle:  © Statistisches Landesamt Baden-Württemberg, Stuttgart, 2018</t>
  </si>
  <si>
    <t>Bruttoinlandsprodukt, Bruttowertschöpfung in den kreisfreien Städten und Landkreisen der Bundesrepublik Deutschland 1992 und 1994 bis 2016 Reihe 2, Kreisergebnisse Band 1</t>
  </si>
  <si>
    <t>Stand: Juli 2019</t>
  </si>
  <si>
    <t>https://www.statistik-bw.de/VGRdL/tbls/?rev=RV2014&amp;lang=de-DE#RV2014KR</t>
  </si>
  <si>
    <t>Gebietseinheit</t>
  </si>
  <si>
    <t>Flensburg, Kreisfreie Stadt</t>
  </si>
  <si>
    <t>Kiel, Landeshauptstadt, Kreisfreie Stadt</t>
  </si>
  <si>
    <t>Lübeck, Hansestadt, Kreisfreie Stadt</t>
  </si>
  <si>
    <t>Neumünster, Kreisfreie Stadt</t>
  </si>
  <si>
    <t>Dithmarschen, Kreis</t>
  </si>
  <si>
    <t>Herzogtum Lauenburg, Kreis</t>
  </si>
  <si>
    <t>Nordfriesland, Kreis</t>
  </si>
  <si>
    <t>Ostholstein, Kreis</t>
  </si>
  <si>
    <t>Pinneberg, Kreis</t>
  </si>
  <si>
    <t>Plön, Kreis</t>
  </si>
  <si>
    <t>Rendsburg-Eckernförde, Kreis</t>
  </si>
  <si>
    <t>Schleswig-Flensburg, Kreis</t>
  </si>
  <si>
    <t>Segeberg, Kreis</t>
  </si>
  <si>
    <t>Steinburg, Kreis</t>
  </si>
  <si>
    <t>Stormarn, Kreis</t>
  </si>
  <si>
    <t>Indexwert (2006=100)</t>
  </si>
  <si>
    <t xml:space="preserve"> Land- und Forstwirtschaft, Fischerei</t>
  </si>
  <si>
    <t>Dienstleistungsbereiche</t>
  </si>
  <si>
    <t>Unterteilung der Dienstleistungsbereiche</t>
  </si>
  <si>
    <t>Dienstleistungsbereich - Handel, Verkehr und Lagerei, Gastgewerbe, Inforamtion und Kommunikation</t>
  </si>
  <si>
    <t>.</t>
  </si>
  <si>
    <t>Dienstleistungsbereich -  Finanz-, Versicherungs- und Unternehmensdienstleister; Grundstücks- und Wohnungswesen</t>
  </si>
  <si>
    <t xml:space="preserve">Dienstleistungsbereich -  Öffentliche und sonstige Dienstleister, Erziehung und Gesundheit, Private Haushalte mit Hauspersonal </t>
  </si>
  <si>
    <t>Entwicklung der Bruttowertschöpfung in jeweiligen Preisen (in Mill. EUR)</t>
  </si>
  <si>
    <t>BWS in Mio. EUR</t>
  </si>
  <si>
    <t>Anteil an SH</t>
  </si>
  <si>
    <t>in 1000 Personen</t>
  </si>
  <si>
    <t>BWS je Erwerbstätigen in €</t>
  </si>
  <si>
    <t>Konjunkturklimaindex für Schleswig-Holstein</t>
  </si>
  <si>
    <t>Quelle: IHK-Konjunkturumfragen</t>
  </si>
  <si>
    <t>Stand: Januar 2019</t>
  </si>
  <si>
    <t>Der Konjunkturklimaindex spiegelt Lage und Erwartungen zusammengefasst wieder.</t>
  </si>
  <si>
    <t>gegenwärtige Geschäftslage</t>
  </si>
  <si>
    <t>erwartete Geschäftslage</t>
  </si>
  <si>
    <t>Klimaindex</t>
  </si>
  <si>
    <t>Saldo</t>
  </si>
  <si>
    <t>gut</t>
  </si>
  <si>
    <t>befriedigend</t>
  </si>
  <si>
    <t>schlecht</t>
  </si>
  <si>
    <t>eher günstiger</t>
  </si>
  <si>
    <t>etwa gleich bleibend</t>
  </si>
  <si>
    <t>eher ungünstiger</t>
  </si>
  <si>
    <t>Q4 2019</t>
  </si>
  <si>
    <t>Q3 2019</t>
  </si>
  <si>
    <t>Q2 2019</t>
  </si>
  <si>
    <t>Q1 2019</t>
  </si>
  <si>
    <t>Q4 2018</t>
  </si>
  <si>
    <t>Q3 2018</t>
  </si>
  <si>
    <t>Q2 2018</t>
  </si>
  <si>
    <t>Q1 2018</t>
  </si>
  <si>
    <t>Q4 2017</t>
  </si>
  <si>
    <t>Q3 2017</t>
  </si>
  <si>
    <t>Q2 2017</t>
  </si>
  <si>
    <t>Q1 2017</t>
  </si>
  <si>
    <t>Q4 2016</t>
  </si>
  <si>
    <t>Q3 2016</t>
  </si>
  <si>
    <t>Q2 2016</t>
  </si>
  <si>
    <t>Q1 2016</t>
  </si>
  <si>
    <t>Q4 2015</t>
  </si>
  <si>
    <t>Q3 2015</t>
  </si>
  <si>
    <t>Q2 2015</t>
  </si>
  <si>
    <t>Q1 2015</t>
  </si>
  <si>
    <t>Q4 2014</t>
  </si>
  <si>
    <t>Q3 2014</t>
  </si>
  <si>
    <t>Q2 2014</t>
  </si>
  <si>
    <t>Saldo in Prozentpunkten aus gut und schlecht bzw. besser und schlechter.</t>
  </si>
  <si>
    <t>Q1 2014</t>
  </si>
  <si>
    <t>Q4 2013</t>
  </si>
  <si>
    <t>Q3 2013</t>
  </si>
  <si>
    <t>Q2 2013</t>
  </si>
  <si>
    <t>Q1 2013</t>
  </si>
  <si>
    <t>Q4 2012</t>
  </si>
  <si>
    <t>Q3 2012</t>
  </si>
  <si>
    <t>Q2 2012</t>
  </si>
  <si>
    <t>Q1 2012</t>
  </si>
  <si>
    <t>Q4 2011</t>
  </si>
  <si>
    <t>Q3 2011</t>
  </si>
  <si>
    <t>Q2 2011</t>
  </si>
  <si>
    <t>Q1 2011</t>
  </si>
  <si>
    <t>Q4 2010</t>
  </si>
  <si>
    <t>Q3 2010</t>
  </si>
  <si>
    <t>Q2 2010</t>
  </si>
  <si>
    <t>Q1 2010</t>
  </si>
  <si>
    <t>Konjunkturrisiken aus Sicht der Unternehmen in Schleswig-Holstein</t>
  </si>
  <si>
    <t>Wo sehen Sie die größten Risiken bei der wirtschaftlichen Entwicklung Ihres Unternehmens in den kommenden 12 Monaten? (Mehrfachnennungen möglich)</t>
  </si>
  <si>
    <t>Inlandsnachfrage</t>
  </si>
  <si>
    <t>Auslandsnachfrage</t>
  </si>
  <si>
    <t>Finanzierung</t>
  </si>
  <si>
    <t>Arbeitskosten</t>
  </si>
  <si>
    <t>Fachkräftemangel</t>
  </si>
  <si>
    <t>Wechselkurs</t>
  </si>
  <si>
    <t>Energie- und Rohstoffpreise</t>
  </si>
  <si>
    <t>Wirtschaftspolitische Rahmenbedingungen</t>
  </si>
  <si>
    <t>PS: Die IHK SH befragt 4 mal im Jahr, die Niederrheinische nur 3 mal</t>
  </si>
  <si>
    <t>Realsteueratlas 2019 - Gemeinden mit mehr als 2.000 Einwohnern</t>
  </si>
  <si>
    <t>Quelle: IHK SH - Broschüre "Realsteuerhebesätze der Gewerbe- und Grundsteuer"</t>
  </si>
  <si>
    <t>https://www.ihk-schleswig-holstein.de/recht/steuern/gewerbe_grundsteuer/realsteueratlas/2795564</t>
  </si>
  <si>
    <t>Einwohner</t>
  </si>
  <si>
    <t>Gewerbesteuer</t>
  </si>
  <si>
    <t>Grundsteuer B</t>
  </si>
  <si>
    <t>alle Erhöhungen zum Vorjahr sind unterstrichen</t>
  </si>
  <si>
    <t>Gemeinde/Stadt</t>
  </si>
  <si>
    <t>Kreis/Stadt</t>
  </si>
  <si>
    <t>Stadt Kiel</t>
  </si>
  <si>
    <t>Stadt Neumünster</t>
  </si>
  <si>
    <t>Kreis Pinneberg</t>
  </si>
  <si>
    <t>Kreis Plön</t>
  </si>
  <si>
    <t>Schwentinental, Stadt</t>
  </si>
  <si>
    <t>Kreis Rendsburg-Eckernförde</t>
  </si>
  <si>
    <t>Kreis Steinburg</t>
  </si>
  <si>
    <t>01001</t>
  </si>
  <si>
    <t>Quelle: © Michael Bauer Research GmbH 2019 basierend auf © Statistisches Bundesamt</t>
  </si>
  <si>
    <t>Schlüssel</t>
  </si>
  <si>
    <t>Stadt- bzw. Landkreis</t>
  </si>
  <si>
    <t>Kaufkraft 2019</t>
  </si>
  <si>
    <t>Prognose 2019</t>
  </si>
  <si>
    <t>Kaufkraft-</t>
  </si>
  <si>
    <t>Jahresdurchschnitt</t>
  </si>
  <si>
    <t>in Mio.</t>
  </si>
  <si>
    <t>Promille-</t>
  </si>
  <si>
    <t>Euro</t>
  </si>
  <si>
    <t>Index</t>
  </si>
  <si>
    <t>(Gebietsstand 1.1.2019)</t>
  </si>
  <si>
    <t>Anzahl</t>
  </si>
  <si>
    <t>Promilleanteil</t>
  </si>
  <si>
    <t>anteil</t>
  </si>
  <si>
    <t>pro Kopf</t>
  </si>
  <si>
    <t>D = 100</t>
  </si>
  <si>
    <t>01002</t>
  </si>
  <si>
    <t>01003</t>
  </si>
  <si>
    <t>01004</t>
  </si>
  <si>
    <t>Dithmarschen, Landkreis</t>
  </si>
  <si>
    <t>Herzogtum Lauenburg, Landkreis</t>
  </si>
  <si>
    <t>Nordfriesland, Landkreis</t>
  </si>
  <si>
    <t>Ostholstein, Landkreis</t>
  </si>
  <si>
    <t>Pinneberg, Landkreis</t>
  </si>
  <si>
    <t>Plön, Landkreis</t>
  </si>
  <si>
    <t>Rendsburg-Eckernförde, Landkreis</t>
  </si>
  <si>
    <t>Schleswig-Flensburg, Landkreis</t>
  </si>
  <si>
    <t>Segeberg, Landkreis</t>
  </si>
  <si>
    <t>Steinburg, Landkreis</t>
  </si>
  <si>
    <t>Stormarn, Landkreis</t>
  </si>
  <si>
    <t>Einzelhandelsrelevante Kaufkraft</t>
  </si>
  <si>
    <t>Einzelhandelsrelevante Kaufkraft 2019</t>
  </si>
  <si>
    <t>EH-Kaufkraft-</t>
  </si>
  <si>
    <t xml:space="preserve">Quelle: © Statistisches Amt für Hamburg und Schleswig-Holstein, Hamburg 2019      
</t>
  </si>
  <si>
    <t>Verarbeitendes Gewerbe sowie Bergbau und Gewinnung von Steinen und Erden in Schleswig-Holstein 2018</t>
  </si>
  <si>
    <t xml:space="preserve">Betriebe, Tätige Personen und Bruttoentgelte im Verarbeitenden Gewerbe sowie Bergbau </t>
  </si>
  <si>
    <t>Umsatz, Auslandsumsatz und Exportquote im Verarbeitenden Gewerbe sowie Bergbau</t>
  </si>
  <si>
    <t>Herausgegeben: 27. Mai 2019</t>
  </si>
  <si>
    <t>und Gewinnung von Steinen und Erden in Schleswig-Holstein 2018 nach Kreisen</t>
  </si>
  <si>
    <t>https://www.statistik-nord.de/zahlen-fakten/industrie-baugewerbe-handwerk/industrie/</t>
  </si>
  <si>
    <t>(endgültige Ergebnisse)</t>
  </si>
  <si>
    <t>Umsatz in 1 000 Euro</t>
  </si>
  <si>
    <t>Betriebe</t>
  </si>
  <si>
    <t>Tätige Personen</t>
  </si>
  <si>
    <t>Bruttoentgelte</t>
  </si>
  <si>
    <t>Ausland</t>
  </si>
  <si>
    <t>KREISFREIE STADT
Kreis
Land</t>
  </si>
  <si>
    <t>Anzahl (Stand 30.09.)</t>
  </si>
  <si>
    <t>1 000 Euro</t>
  </si>
  <si>
    <t>KREISFREIE STADT 
Kreis
Land</t>
  </si>
  <si>
    <t>Inland</t>
  </si>
  <si>
    <t>Exportquote</t>
  </si>
  <si>
    <t>%</t>
  </si>
  <si>
    <t xml:space="preserve">1 121 949   </t>
  </si>
  <si>
    <t xml:space="preserve"> 536 901   </t>
  </si>
  <si>
    <t xml:space="preserve"> 585 049   </t>
  </si>
  <si>
    <t xml:space="preserve">2 780 491   </t>
  </si>
  <si>
    <t xml:space="preserve">1 057 001   </t>
  </si>
  <si>
    <t xml:space="preserve">1 723 491   </t>
  </si>
  <si>
    <t xml:space="preserve">4 130 404   </t>
  </si>
  <si>
    <t xml:space="preserve">1 952 922   </t>
  </si>
  <si>
    <t xml:space="preserve">2 177 482   </t>
  </si>
  <si>
    <t xml:space="preserve">1 312 658   </t>
  </si>
  <si>
    <t xml:space="preserve"> 647 587   </t>
  </si>
  <si>
    <t xml:space="preserve"> 665 071   </t>
  </si>
  <si>
    <t xml:space="preserve">4 871 417   </t>
  </si>
  <si>
    <t xml:space="preserve">3 409 213   </t>
  </si>
  <si>
    <t xml:space="preserve">1 462 204   </t>
  </si>
  <si>
    <t>Hzgt. Lauenburg</t>
  </si>
  <si>
    <t xml:space="preserve">1 600 384   </t>
  </si>
  <si>
    <t xml:space="preserve"> 978 163   </t>
  </si>
  <si>
    <t xml:space="preserve"> 622 221   </t>
  </si>
  <si>
    <t xml:space="preserve">1 928 932   </t>
  </si>
  <si>
    <t xml:space="preserve">1 645 008   </t>
  </si>
  <si>
    <t xml:space="preserve"> 283 924   </t>
  </si>
  <si>
    <t xml:space="preserve">1 078 292   </t>
  </si>
  <si>
    <t xml:space="preserve"> 787 924   </t>
  </si>
  <si>
    <t xml:space="preserve"> 290 368   </t>
  </si>
  <si>
    <t xml:space="preserve">4 146 437   </t>
  </si>
  <si>
    <t xml:space="preserve">2 750 059   </t>
  </si>
  <si>
    <t xml:space="preserve">1 396 378   </t>
  </si>
  <si>
    <t xml:space="preserve"> 445 494   </t>
  </si>
  <si>
    <t xml:space="preserve"> 227 090   </t>
  </si>
  <si>
    <t xml:space="preserve"> 218 404   </t>
  </si>
  <si>
    <t xml:space="preserve">1 990 252   </t>
  </si>
  <si>
    <t xml:space="preserve">1 265 290   </t>
  </si>
  <si>
    <t xml:space="preserve"> 724 962   </t>
  </si>
  <si>
    <t xml:space="preserve">1 365 742   </t>
  </si>
  <si>
    <t xml:space="preserve"> 993 525   </t>
  </si>
  <si>
    <t xml:space="preserve"> 372 217   </t>
  </si>
  <si>
    <t xml:space="preserve">4 578 225   </t>
  </si>
  <si>
    <t xml:space="preserve">2 785 899   </t>
  </si>
  <si>
    <t xml:space="preserve">1 792 326   </t>
  </si>
  <si>
    <t xml:space="preserve">1 848 029   </t>
  </si>
  <si>
    <t xml:space="preserve">1 309 939   </t>
  </si>
  <si>
    <t xml:space="preserve"> 538 090   </t>
  </si>
  <si>
    <t xml:space="preserve">3 799 112   </t>
  </si>
  <si>
    <t xml:space="preserve">2 216 357   </t>
  </si>
  <si>
    <t xml:space="preserve">1 582 754   </t>
  </si>
  <si>
    <t xml:space="preserve">36 997 819   </t>
  </si>
  <si>
    <t xml:space="preserve">22 562 879   </t>
  </si>
  <si>
    <t xml:space="preserve">14 434 940   </t>
  </si>
  <si>
    <t>– Veränderung gegenüber dem Vorjahr in % –</t>
  </si>
  <si>
    <t xml:space="preserve">x   </t>
  </si>
  <si>
    <t>Quelle: © Statistisches Amt für Hamburg und Schleswig-Holstein, Hamburg 2019</t>
  </si>
  <si>
    <t>Beherbergung im Reiseverkehr in Schleswig-Holstein 2019</t>
  </si>
  <si>
    <t>Stand: 10.03.2020</t>
  </si>
  <si>
    <t>https://www.statistik-nord.de/zahlen-fakten/handel-tourismus-dienstleistungen/tourismus/</t>
  </si>
  <si>
    <t>Beherbergungsangebot sowie Ankünfte, Übernachtungen und Aufenthaltsdauer der Gäste in Schleswig-Holstein im Jahr 2018 (ohne Campingplätze) nach Kreisen und Gemeinden</t>
  </si>
  <si>
    <t xml:space="preserve"> - Beherbergungsstätten und Campingplätze mit 10 und mehr Betten/Stellplätzen zusammen -</t>
  </si>
  <si>
    <t>Land</t>
  </si>
  <si>
    <r>
      <t xml:space="preserve">Beherbergungsstätten </t>
    </r>
    <r>
      <rPr>
        <vertAlign val="superscript"/>
        <sz val="10"/>
        <rFont val="Agfa Rotis Sans Serif"/>
      </rPr>
      <t>1</t>
    </r>
  </si>
  <si>
    <r>
      <t xml:space="preserve">Betten </t>
    </r>
    <r>
      <rPr>
        <vertAlign val="superscript"/>
        <sz val="10"/>
        <rFont val="Agfa Rotis Sans Serif"/>
      </rPr>
      <t>2</t>
    </r>
  </si>
  <si>
    <t>Ankünfte</t>
  </si>
  <si>
    <t>Übernachtungen</t>
  </si>
  <si>
    <r>
      <t xml:space="preserve">durch-
schnitt-
liche
Aufent-
halts-
dauer </t>
    </r>
    <r>
      <rPr>
        <vertAlign val="superscript"/>
        <sz val="10"/>
        <rFont val="Agfa Rotis Sans Serif"/>
      </rPr>
      <t>3</t>
    </r>
  </si>
  <si>
    <t>Veränder-
ung zum
Vorjah-
reszeit-
raum</t>
  </si>
  <si>
    <t>Gemeinde</t>
  </si>
  <si>
    <t>Tage</t>
  </si>
  <si>
    <t>01 Schleswig-Holstein</t>
  </si>
  <si>
    <t>01000 Flensburg</t>
  </si>
  <si>
    <t>02000 Kiel, Landeshauptstadt</t>
  </si>
  <si>
    <t>03000 Lübeck, Hansestadt</t>
  </si>
  <si>
    <t>04000 Neumünster, Stadt</t>
  </si>
  <si>
    <t>51 Dithmarschen</t>
  </si>
  <si>
    <t>51001 Albersdorf</t>
  </si>
  <si>
    <t xml:space="preserve">.   </t>
  </si>
  <si>
    <t>51004 Bargenstedt</t>
  </si>
  <si>
    <t>51011 Brunsbüttel, Stadt</t>
  </si>
  <si>
    <t>51016 Burg (Dithmarschen)</t>
  </si>
  <si>
    <t>51013 Büsum</t>
  </si>
  <si>
    <t>51014 Büsumer Deichhausen</t>
  </si>
  <si>
    <t>51027 Elpersbüttel</t>
  </si>
  <si>
    <t>51030 Fedderingen</t>
  </si>
  <si>
    <t>51034 Friedrichskoog</t>
  </si>
  <si>
    <t>51043 Hedwigenkoog</t>
  </si>
  <si>
    <t>51044 Heide, Stadt</t>
  </si>
  <si>
    <t>51045 Hellschen-Heringsand-Unters.</t>
  </si>
  <si>
    <t>51049 Hennstedt</t>
  </si>
  <si>
    <t>51050 Hillgroven</t>
  </si>
  <si>
    <t>51057 Kaiser-Wilhelm-Koog</t>
  </si>
  <si>
    <t>51058 Karolinenkoog</t>
  </si>
  <si>
    <t>51060 Kleve</t>
  </si>
  <si>
    <t>51062 Kronprinzenkoog</t>
  </si>
  <si>
    <t>51069 Lohe-Rickelshof</t>
  </si>
  <si>
    <t>51071 Lunden</t>
  </si>
  <si>
    <t>51072 Marne, Stadt</t>
  </si>
  <si>
    <t>51074 Meldorf, Stadt</t>
  </si>
  <si>
    <t>51077 Neufelderkoog</t>
  </si>
  <si>
    <t>51079 Norddeich</t>
  </si>
  <si>
    <t>51137 Nordermeldorf</t>
  </si>
  <si>
    <t>51081 Norderwöhrden</t>
  </si>
  <si>
    <t>51082 Nordhastedt</t>
  </si>
  <si>
    <t>51084 Oesterdeichstrich</t>
  </si>
  <si>
    <t>51085 Offenbüttel</t>
  </si>
  <si>
    <t>51087 Ostrohe</t>
  </si>
  <si>
    <t>51093 Reinsbüttel</t>
  </si>
  <si>
    <t>51097 Sankt Michaelisdonn</t>
  </si>
  <si>
    <t>51099 Schafstedt</t>
  </si>
  <si>
    <t>51103 Schmedeswurth</t>
  </si>
  <si>
    <t>51105 Schülp</t>
  </si>
  <si>
    <t>51109 Süderdeich</t>
  </si>
  <si>
    <t>51139 Süderdorf</t>
  </si>
  <si>
    <t>51114 Tellingstedt</t>
  </si>
  <si>
    <t>51121 Warwerort</t>
  </si>
  <si>
    <t>51122 Weddingstedt</t>
  </si>
  <si>
    <t>51126 Wennbüttel</t>
  </si>
  <si>
    <t>51128 Wesselburener Deichhausen</t>
  </si>
  <si>
    <t>51127 Wesselburen, Stadt</t>
  </si>
  <si>
    <t>51129 Wesselburenerkoog</t>
  </si>
  <si>
    <t>51132 Westerdeichstrich</t>
  </si>
  <si>
    <t>51134 Windbergen</t>
  </si>
  <si>
    <t>51113 Wöhrden</t>
  </si>
  <si>
    <t>51136 Wrohm</t>
  </si>
  <si>
    <t>53 Herzogtum Lauenburg</t>
  </si>
  <si>
    <t>53003 Aumühle</t>
  </si>
  <si>
    <t>53004 Bäk</t>
  </si>
  <si>
    <t>53007 Basthorst</t>
  </si>
  <si>
    <t>53009 Berkenthin</t>
  </si>
  <si>
    <t>53011 Bliestorf</t>
  </si>
  <si>
    <t>53014 Breitenfelde</t>
  </si>
  <si>
    <t>53017 Brunstorf</t>
  </si>
  <si>
    <t>53018 Buchholz</t>
  </si>
  <si>
    <t>53026 Einhaus</t>
  </si>
  <si>
    <t>53032 Geesthacht, Stadt</t>
  </si>
  <si>
    <t>53041 Groß Grönau</t>
  </si>
  <si>
    <t>53043 Groß Sarau</t>
  </si>
  <si>
    <t>53044 Groß Schenkenberg</t>
  </si>
  <si>
    <t>53046 Gudow</t>
  </si>
  <si>
    <t>53049 Hamfelde</t>
  </si>
  <si>
    <t>53050 Hamwarde</t>
  </si>
  <si>
    <t>53054 Hollenbek</t>
  </si>
  <si>
    <t>53057 Horst</t>
  </si>
  <si>
    <t>53060 Kasseburg</t>
  </si>
  <si>
    <t>53062 Kittlitz</t>
  </si>
  <si>
    <t>53075 Krummesse</t>
  </si>
  <si>
    <t>53076 Kuddewörde</t>
  </si>
  <si>
    <t>53081 Lankau</t>
  </si>
  <si>
    <t>53083 Lauenburg / Elbe, Stadt</t>
  </si>
  <si>
    <t>53084 Lehmrade</t>
  </si>
  <si>
    <t>53087 Lütau</t>
  </si>
  <si>
    <t>53090 Mölln, Stadt</t>
  </si>
  <si>
    <t>53092 Müssen</t>
  </si>
  <si>
    <t>53100 Ratzeburg, Stadt</t>
  </si>
  <si>
    <t>53102 Römnitz</t>
  </si>
  <si>
    <t>53107 Salem</t>
  </si>
  <si>
    <t>53110 Schmilau</t>
  </si>
  <si>
    <t>53111 Schnakenbek</t>
  </si>
  <si>
    <t>53112 Schönberg</t>
  </si>
  <si>
    <t>53116 Schwarzenbek, Stadt</t>
  </si>
  <si>
    <t>53117 Seedorf</t>
  </si>
  <si>
    <t>53129 Wentorf bei Hamburg</t>
  </si>
  <si>
    <t>53133 Wohltorf</t>
  </si>
  <si>
    <t>53136 Ziethen</t>
  </si>
  <si>
    <t>54 Nordfriesland</t>
  </si>
  <si>
    <t>54004 Ahrenviölfeld</t>
  </si>
  <si>
    <t>54005 Alkersum</t>
  </si>
  <si>
    <t>54009 Aventoft</t>
  </si>
  <si>
    <t>54010 Bargum</t>
  </si>
  <si>
    <t>54012 Bohmstedt</t>
  </si>
  <si>
    <t>54014 Bordelum</t>
  </si>
  <si>
    <t>54015 Borgsum</t>
  </si>
  <si>
    <t>54019 Bredstedt, Stadt</t>
  </si>
  <si>
    <t>54020 Breklum</t>
  </si>
  <si>
    <t>54022 Dagebüll</t>
  </si>
  <si>
    <t>54025 Dunsum</t>
  </si>
  <si>
    <t>54026 Elisabeth-Sophien-Koog</t>
  </si>
  <si>
    <t>54166 Emmelsbüll-Horsbüll</t>
  </si>
  <si>
    <t>54033 Friedrichstadt,Stadt</t>
  </si>
  <si>
    <t>54034 Fr.-Wilh.-Lübke-Koog</t>
  </si>
  <si>
    <t>54039 Gröde</t>
  </si>
  <si>
    <t>54045 Högel</t>
  </si>
  <si>
    <t>54071 Kolkerheide</t>
  </si>
  <si>
    <t>54099 Ostenfeld (Husum)</t>
  </si>
  <si>
    <t>54109 Risum-Lindholm</t>
  </si>
  <si>
    <t>54125 Stadum</t>
  </si>
  <si>
    <t>54161 Witzwort</t>
  </si>
  <si>
    <t>54165 Galmsbüll</t>
  </si>
  <si>
    <t>54035 Garding, Kirchspiel</t>
  </si>
  <si>
    <t>54036 Garding, Stadt</t>
  </si>
  <si>
    <t>54040 Grothusenkoog</t>
  </si>
  <si>
    <t>54050 Hallig Hooge</t>
  </si>
  <si>
    <t>54042 Hattstedt</t>
  </si>
  <si>
    <t>54043 Hattstedtermarsch</t>
  </si>
  <si>
    <t>54046 Hörnum (Sylt)</t>
  </si>
  <si>
    <t>54055 Humptrup</t>
  </si>
  <si>
    <t>54056 Husum, Stadt</t>
  </si>
  <si>
    <t>54057 Immenstedt</t>
  </si>
  <si>
    <t>54061 Kampen (Sylt)</t>
  </si>
  <si>
    <t>54063 Katharinenheerd</t>
  </si>
  <si>
    <t>54072 Kotzenbüll</t>
  </si>
  <si>
    <t>54074 Langeneß</t>
  </si>
  <si>
    <t>54075 Langenhorn</t>
  </si>
  <si>
    <t>54076 Leck</t>
  </si>
  <si>
    <t>54078 List auf Sylt</t>
  </si>
  <si>
    <t>54083 Midlum</t>
  </si>
  <si>
    <t>54085 Nebel</t>
  </si>
  <si>
    <t>54086 Neukirchen</t>
  </si>
  <si>
    <t>54087 Nieblum</t>
  </si>
  <si>
    <t>54088 Niebüll, Stadt</t>
  </si>
  <si>
    <t>54089 Norddorf auf Amrum</t>
  </si>
  <si>
    <t>54090 Norderfriedrichskoog</t>
  </si>
  <si>
    <t>54091 Nordstrand</t>
  </si>
  <si>
    <t>54093 Ockholm</t>
  </si>
  <si>
    <t>54094 Oevenum</t>
  </si>
  <si>
    <t>54095 Oldenswort</t>
  </si>
  <si>
    <t>54098 Oldsum</t>
  </si>
  <si>
    <t>54100 Osterhever</t>
  </si>
  <si>
    <t>54103 Pellworm</t>
  </si>
  <si>
    <t>54104 Poppenbüll</t>
  </si>
  <si>
    <t>54106 Rantrum</t>
  </si>
  <si>
    <t>54108 Reußenköge</t>
  </si>
  <si>
    <t>54110 Rodenäs</t>
  </si>
  <si>
    <t>54113 Sankt Peter-Ording</t>
  </si>
  <si>
    <t>54116 Schwabstedt</t>
  </si>
  <si>
    <t>54119 Seeth</t>
  </si>
  <si>
    <t>54120 Simonsberg</t>
  </si>
  <si>
    <t>54124 Sprakebüll</t>
  </si>
  <si>
    <t>54126 Stedesand</t>
  </si>
  <si>
    <t>54129 Süderende</t>
  </si>
  <si>
    <t>54131 Süderlügum</t>
  </si>
  <si>
    <t>54132 Südermarsch</t>
  </si>
  <si>
    <t>54136 Tinningstedt</t>
  </si>
  <si>
    <t>54167 Enge-Sande</t>
  </si>
  <si>
    <t>54168 Sylt</t>
  </si>
  <si>
    <t>54134 Tating</t>
  </si>
  <si>
    <t>54135 Tetenbüll</t>
  </si>
  <si>
    <t>54138 Tönning, Stadt</t>
  </si>
  <si>
    <t>54140 Tümlauer Koog</t>
  </si>
  <si>
    <t>54141 Uelvesbüll</t>
  </si>
  <si>
    <t>54143 Utersum</t>
  </si>
  <si>
    <t>54145 Vollerwiek</t>
  </si>
  <si>
    <t>54148 Welt</t>
  </si>
  <si>
    <t>54149 Wenningstedt-Braderup (Sylt)</t>
  </si>
  <si>
    <t>54150 Westerhever</t>
  </si>
  <si>
    <t>54152 Wester-Ohrstedt</t>
  </si>
  <si>
    <t>54156 Winnert</t>
  </si>
  <si>
    <t>54158 Witsum</t>
  </si>
  <si>
    <t>54160 Wittdün auf Amrum</t>
  </si>
  <si>
    <t>54163 Wrixum</t>
  </si>
  <si>
    <t>54164 Wyk auf Föhr, Stadt</t>
  </si>
  <si>
    <t>55 Ostholstein</t>
  </si>
  <si>
    <t>55001 Ahrensbök</t>
  </si>
  <si>
    <t>55002 Altenkrempe</t>
  </si>
  <si>
    <t>55004 Bad Schwartau, Stadt</t>
  </si>
  <si>
    <t>55006 Beschendorf</t>
  </si>
  <si>
    <t>55007 Bosau</t>
  </si>
  <si>
    <t>55010 Dahme</t>
  </si>
  <si>
    <t>55012 Eutin, Stadt</t>
  </si>
  <si>
    <t>55046 Fehmarn, Stadt</t>
  </si>
  <si>
    <t>55014 Göhl</t>
  </si>
  <si>
    <t>55015 Gremersdorf</t>
  </si>
  <si>
    <t>55016 Grömitz</t>
  </si>
  <si>
    <t>55017 Großenbrode</t>
  </si>
  <si>
    <t>55018 Grube</t>
  </si>
  <si>
    <t>55020 Harmsdorf</t>
  </si>
  <si>
    <t>55021 Heiligenhafen, Stadt</t>
  </si>
  <si>
    <t>55022 Heringsdorf</t>
  </si>
  <si>
    <t>55023 Kabelhorst</t>
  </si>
  <si>
    <t>55024 Kasseedorf</t>
  </si>
  <si>
    <t>55025 Kellenhusen (Ostsee)</t>
  </si>
  <si>
    <t>55028 Malente</t>
  </si>
  <si>
    <t>55029 Manhagen</t>
  </si>
  <si>
    <t>55031 Neukirchen</t>
  </si>
  <si>
    <t>55032 Neustadt in Holstein</t>
  </si>
  <si>
    <t>55033 Oldenburg in Holstein</t>
  </si>
  <si>
    <t>55035 Ratekau</t>
  </si>
  <si>
    <t>55036 Riepsdorf</t>
  </si>
  <si>
    <t>55044 Scharbeutz</t>
  </si>
  <si>
    <t>55037 Schashagen</t>
  </si>
  <si>
    <t>55038 Schönwalde am Bungsberg</t>
  </si>
  <si>
    <t>55039 Sierksdorf</t>
  </si>
  <si>
    <t>55040 Stockelsdorf</t>
  </si>
  <si>
    <t>55041 Süsel</t>
  </si>
  <si>
    <t>55042 Timmendorfer Strand</t>
  </si>
  <si>
    <t>55043 Wangels</t>
  </si>
  <si>
    <t>56 Pinneberg</t>
  </si>
  <si>
    <t>56001 Appen</t>
  </si>
  <si>
    <t>56002 Barmstedt, Stadt</t>
  </si>
  <si>
    <t>56006 Bokel</t>
  </si>
  <si>
    <t>56010 Brande-Hörnerkirchen</t>
  </si>
  <si>
    <t>56015 Elmshorn, Stadt</t>
  </si>
  <si>
    <t>56019 Haselau</t>
  </si>
  <si>
    <t>56024 Heist</t>
  </si>
  <si>
    <t>56025 Helgoland</t>
  </si>
  <si>
    <t>56026 Hemdingen</t>
  </si>
  <si>
    <t>56028 Holm</t>
  </si>
  <si>
    <t>56031 Kölln-Reisiek</t>
  </si>
  <si>
    <t>56033 Seester</t>
  </si>
  <si>
    <t>56039 Pinneberg, Stadt</t>
  </si>
  <si>
    <t>56040 Prisdorf</t>
  </si>
  <si>
    <t>56041 Quickborn, Stadt</t>
  </si>
  <si>
    <t>56043 Rellingen</t>
  </si>
  <si>
    <t>56044 Schenefeld, Stadt</t>
  </si>
  <si>
    <t>56047 Tangstedt</t>
  </si>
  <si>
    <t>56048 Tornesch, Stadt</t>
  </si>
  <si>
    <t>56049 Uetersen, Stadt</t>
  </si>
  <si>
    <t>56050 Wedel, Stadt</t>
  </si>
  <si>
    <t>57 Plön</t>
  </si>
  <si>
    <t>57001 Ascheberg (Holstein)</t>
  </si>
  <si>
    <t>57004 Behrensdorf (Ostsee)</t>
  </si>
  <si>
    <t>57007 Blekendorf</t>
  </si>
  <si>
    <t>57009 Bösdorf</t>
  </si>
  <si>
    <t>57011 Bothkamp</t>
  </si>
  <si>
    <t>57012 Brodersdorf</t>
  </si>
  <si>
    <t>57015 Dersau</t>
  </si>
  <si>
    <t>57090 Fargau-Pratjau</t>
  </si>
  <si>
    <t>57024 Großharrie</t>
  </si>
  <si>
    <t>57025 Heikendorf</t>
  </si>
  <si>
    <t>57029 Hohenfelde</t>
  </si>
  <si>
    <t>57030 Hohwacht (Ostsee)</t>
  </si>
  <si>
    <t>57040 Krokau</t>
  </si>
  <si>
    <t>57041 Krummbek</t>
  </si>
  <si>
    <t>57042 Kühren</t>
  </si>
  <si>
    <t>57043 Laboe</t>
  </si>
  <si>
    <t>57046 Lehmkuhlen</t>
  </si>
  <si>
    <t>57048 Lütjenburg, Stadt</t>
  </si>
  <si>
    <t>57049 Lutterbek</t>
  </si>
  <si>
    <t>57053 Nehmten</t>
  </si>
  <si>
    <t>57055 Panker</t>
  </si>
  <si>
    <t>57056 Passade</t>
  </si>
  <si>
    <t>57057 Plön, Stadt</t>
  </si>
  <si>
    <t>57060 Prasdorf</t>
  </si>
  <si>
    <t>57062 Preetz</t>
  </si>
  <si>
    <t>57066 Rastorf</t>
  </si>
  <si>
    <t>57068 Rendswühren</t>
  </si>
  <si>
    <t>57069 Ruhwinkel</t>
  </si>
  <si>
    <t>57070 Schellhorn</t>
  </si>
  <si>
    <t>57073 Schönberg (Holstein)</t>
  </si>
  <si>
    <t>57074 Schönkirchen</t>
  </si>
  <si>
    <t>57076 Schwartbuck</t>
  </si>
  <si>
    <t>57091 Schwentinental,Stadt</t>
  </si>
  <si>
    <t>57077 Selent</t>
  </si>
  <si>
    <t>57078 Stakendorf</t>
  </si>
  <si>
    <t>57079 Stein</t>
  </si>
  <si>
    <t>57080 Stolpe</t>
  </si>
  <si>
    <t>57084 Wahlstorf</t>
  </si>
  <si>
    <t>57085 Wankendorf</t>
  </si>
  <si>
    <t>57087 Wendtorf</t>
  </si>
  <si>
    <t>57088 Wisch</t>
  </si>
  <si>
    <t>57089 Wittmoldt</t>
  </si>
  <si>
    <t>58 Rendsburg-Eckernförde</t>
  </si>
  <si>
    <t>58001 Achterwehr</t>
  </si>
  <si>
    <t>58175 Ahlefeld-Bistensee</t>
  </si>
  <si>
    <t>58003 Alt Duvenstedt</t>
  </si>
  <si>
    <t>58005 Altenholz</t>
  </si>
  <si>
    <t>58007 Arpsdorf</t>
  </si>
  <si>
    <t>58008 Ascheffel</t>
  </si>
  <si>
    <t>58009 Aukrug</t>
  </si>
  <si>
    <t>58012 Barkelsby</t>
  </si>
  <si>
    <t>58013 Beldorf</t>
  </si>
  <si>
    <t>58015 Beringstedt</t>
  </si>
  <si>
    <t>58019 Böhnhusen</t>
  </si>
  <si>
    <t>58022 Bordesholm</t>
  </si>
  <si>
    <t>58025 Bornholt</t>
  </si>
  <si>
    <t>58029 Breiholz</t>
  </si>
  <si>
    <t>58030 Brekendorf</t>
  </si>
  <si>
    <t>58032 Brodersby</t>
  </si>
  <si>
    <t>58034 Büdelsdorf, Stadt</t>
  </si>
  <si>
    <t>58035 Bünsdorf</t>
  </si>
  <si>
    <t>58040 Damp</t>
  </si>
  <si>
    <t>58038 Dätgen</t>
  </si>
  <si>
    <t>58042 Dörphof</t>
  </si>
  <si>
    <t>58043 Eckernförde, Stadt</t>
  </si>
  <si>
    <t>58047 Elsdorf-Westermühlen</t>
  </si>
  <si>
    <t>58051 Felm</t>
  </si>
  <si>
    <t>58054 Fockbek</t>
  </si>
  <si>
    <t>58055 Freidrichsgraben</t>
  </si>
  <si>
    <t>58057 Gammelby</t>
  </si>
  <si>
    <t>58058 Gettorf</t>
  </si>
  <si>
    <t>58059 Gnutz</t>
  </si>
  <si>
    <t>58102 Goosefeld</t>
  </si>
  <si>
    <t>58063 Grevenkrug</t>
  </si>
  <si>
    <t>58065 Groß Vollstedt</t>
  </si>
  <si>
    <t>58066 Groß Wittensee</t>
  </si>
  <si>
    <t>58067 Güby</t>
  </si>
  <si>
    <t>58069 Haby</t>
  </si>
  <si>
    <t>58070 Hamdorf</t>
  </si>
  <si>
    <t>58072 Hanerau-Hademarschen</t>
  </si>
  <si>
    <t>58073 Haßmoor</t>
  </si>
  <si>
    <t>58074 Heinkenborstel</t>
  </si>
  <si>
    <t>58077 Hohenwestedt</t>
  </si>
  <si>
    <t>58078 Hohn</t>
  </si>
  <si>
    <t>58080 Holtsee</t>
  </si>
  <si>
    <t>58082 Holzdorf</t>
  </si>
  <si>
    <t>58086 Jevenstedt</t>
  </si>
  <si>
    <t>58087 Karby</t>
  </si>
  <si>
    <t>58088 Klein Wittensee</t>
  </si>
  <si>
    <t>58090 Kosel</t>
  </si>
  <si>
    <t>58092 Kronshagen</t>
  </si>
  <si>
    <t>58094 Langwedel</t>
  </si>
  <si>
    <t>58099 Loose</t>
  </si>
  <si>
    <t>58103 Meezen</t>
  </si>
  <si>
    <t>58107 Molfsee</t>
  </si>
  <si>
    <t>58108 Mühbrook</t>
  </si>
  <si>
    <t>58110 Neudorf-Bornstein</t>
  </si>
  <si>
    <t>58115 Nindorf</t>
  </si>
  <si>
    <t>58116 Noer</t>
  </si>
  <si>
    <t>58117 Nortorf, Stadt</t>
  </si>
  <si>
    <t>58121 Osdorf</t>
  </si>
  <si>
    <t>58123 Osterby</t>
  </si>
  <si>
    <t>58124 Osterrönfeld</t>
  </si>
  <si>
    <t>58125 Osterstedt</t>
  </si>
  <si>
    <t>58127 Owschlag</t>
  </si>
  <si>
    <t>58128 Padenstedt</t>
  </si>
  <si>
    <t>58132 Rade bei Rendsburg</t>
  </si>
  <si>
    <t>58135 Rendsburg, Stadt</t>
  </si>
  <si>
    <t>58142 Schinkel</t>
  </si>
  <si>
    <t>58147 Schülp bei Nortorf</t>
  </si>
  <si>
    <t>58150 Schwedeneck</t>
  </si>
  <si>
    <t>58152 Sehestedt</t>
  </si>
  <si>
    <t>58156 Steenfeld</t>
  </si>
  <si>
    <t>58157 Strande</t>
  </si>
  <si>
    <t>58158 Tackesdorf</t>
  </si>
  <si>
    <t>58162 Thumby</t>
  </si>
  <si>
    <t>58164 Todenbüttel</t>
  </si>
  <si>
    <t>58166 Waabs</t>
  </si>
  <si>
    <t>58169 Wasbek</t>
  </si>
  <si>
    <t>58171 Westensee</t>
  </si>
  <si>
    <t>58172 Westerrönfeld</t>
  </si>
  <si>
    <t>58173 Windeby</t>
  </si>
  <si>
    <t>58174 Winnemark</t>
  </si>
  <si>
    <t>59 Schleswig-Flensburg</t>
  </si>
  <si>
    <t>59102 Ahneby</t>
  </si>
  <si>
    <t>59002 Arnis, Stadt</t>
  </si>
  <si>
    <t>59005 Bergenhusen</t>
  </si>
  <si>
    <t>59187 Boren</t>
  </si>
  <si>
    <t>59012 Borgwedel</t>
  </si>
  <si>
    <t>59009 Börm</t>
  </si>
  <si>
    <t>59189 Brodersby-Goltoft</t>
  </si>
  <si>
    <t>59042 Idstedt</t>
  </si>
  <si>
    <t>59107 Eggebek</t>
  </si>
  <si>
    <t>59109 Esgrus</t>
  </si>
  <si>
    <t>59026 Fahrdorf</t>
  </si>
  <si>
    <t>59112 Gelting</t>
  </si>
  <si>
    <t>59113 Glücksburg / Ostsee, Stadt</t>
  </si>
  <si>
    <t>59034 Grödersby</t>
  </si>
  <si>
    <t>59118 Grundhof</t>
  </si>
  <si>
    <t>59183 Handewitt</t>
  </si>
  <si>
    <t>59120 Harrislee</t>
  </si>
  <si>
    <t>59121 Hasselberg</t>
  </si>
  <si>
    <t>59127 Husby</t>
  </si>
  <si>
    <t>59043 Jagel</t>
  </si>
  <si>
    <t>59044 Jübek</t>
  </si>
  <si>
    <t>59045 Kappeln, Stadt</t>
  </si>
  <si>
    <t>59136 Kronsgaard</t>
  </si>
  <si>
    <t>59053 Kropp</t>
  </si>
  <si>
    <t>59137 Langballig</t>
  </si>
  <si>
    <t>59057 Lürschau</t>
  </si>
  <si>
    <t>59142 Maasholm</t>
  </si>
  <si>
    <t>59185 Mittelangeln</t>
  </si>
  <si>
    <t>59060 Mohrkirch</t>
  </si>
  <si>
    <t>59145 Munkbrarup</t>
  </si>
  <si>
    <t>59147 Nieby</t>
  </si>
  <si>
    <t>59148 Niesgrau</t>
  </si>
  <si>
    <t>59065 Nottfeld</t>
  </si>
  <si>
    <t>59184 Oeversee</t>
  </si>
  <si>
    <t>59152 Pommerby</t>
  </si>
  <si>
    <t>59155 Rabenholz</t>
  </si>
  <si>
    <t>59068 Rabenkirchen-Faulück</t>
  </si>
  <si>
    <t>59158 Schafflund</t>
  </si>
  <si>
    <t>59074 Scheggerott</t>
  </si>
  <si>
    <t>59075 Schleswig, Stadt</t>
  </si>
  <si>
    <t>59078 Selk</t>
  </si>
  <si>
    <t>59079 Silberstedt</t>
  </si>
  <si>
    <t>59161 Sörup</t>
  </si>
  <si>
    <t>59188 Stapel</t>
  </si>
  <si>
    <t>59164 Steinberg</t>
  </si>
  <si>
    <t>59186 Steinbergkirche</t>
  </si>
  <si>
    <t>59167 Sterup</t>
  </si>
  <si>
    <t>59168 Stoltebüll</t>
  </si>
  <si>
    <t>59083 Süderbrarup</t>
  </si>
  <si>
    <t>59171 Tarp</t>
  </si>
  <si>
    <t>59178 Tielen</t>
  </si>
  <si>
    <t>59092 Treia</t>
  </si>
  <si>
    <t>59097 Twedt</t>
  </si>
  <si>
    <t>59094 Ulsnis</t>
  </si>
  <si>
    <t>59173 Wallsbüll</t>
  </si>
  <si>
    <t>59174 Wanderup</t>
  </si>
  <si>
    <t>59176 Wees</t>
  </si>
  <si>
    <t>59178 Westerholz</t>
  </si>
  <si>
    <t>60 Segeberg</t>
  </si>
  <si>
    <t>60002 Alveslohe</t>
  </si>
  <si>
    <t>60004 Bad Bramstedt, Stadt</t>
  </si>
  <si>
    <t>60005 Bad Segeberg, Stadt</t>
  </si>
  <si>
    <t>60007 Bark</t>
  </si>
  <si>
    <t>60010 Blunk</t>
  </si>
  <si>
    <t>60012 Bornhöved</t>
  </si>
  <si>
    <t>60019 Ellerau</t>
  </si>
  <si>
    <t>60034 Hartenholm</t>
  </si>
  <si>
    <t>60036 Hasenmoor</t>
  </si>
  <si>
    <t>60038 Heidmühlen</t>
  </si>
  <si>
    <t>60039 Henstedt-Ulzburg</t>
  </si>
  <si>
    <t>60044 Kaltenkirchen, Stadt</t>
  </si>
  <si>
    <t>60045 Kattendorf</t>
  </si>
  <si>
    <t>60053 Leezen</t>
  </si>
  <si>
    <t>60054 Lentföhrden</t>
  </si>
  <si>
    <t>60057 Mözen</t>
  </si>
  <si>
    <t>60062 Neversdorf</t>
  </si>
  <si>
    <t>60063 Norderstedt, Stadt</t>
  </si>
  <si>
    <t>60067 Pronstorf</t>
  </si>
  <si>
    <t>60070 Schackendorf</t>
  </si>
  <si>
    <t>60072 Schmalensee</t>
  </si>
  <si>
    <t>60075 Seedorf</t>
  </si>
  <si>
    <t>60089 Trappenkamp</t>
  </si>
  <si>
    <t>60101 Wittenborn</t>
  </si>
  <si>
    <t>61 Steinburg</t>
  </si>
  <si>
    <t>61015 Borsfleth</t>
  </si>
  <si>
    <t>61016 Breitenberg</t>
  </si>
  <si>
    <t>61018 Brokdorf</t>
  </si>
  <si>
    <t>61026 Elskop</t>
  </si>
  <si>
    <t>61029 Glückstadt, Stadt</t>
  </si>
  <si>
    <t>61036 Hennstedt</t>
  </si>
  <si>
    <t>61039 Hodorf</t>
  </si>
  <si>
    <t>61043 Holstenniendorf</t>
  </si>
  <si>
    <t>61046 Itzehoe, Stadt</t>
  </si>
  <si>
    <t>61049 Kellinghusen, Stadt</t>
  </si>
  <si>
    <t>61118 Kollmar</t>
  </si>
  <si>
    <t>61056 Kremperheide</t>
  </si>
  <si>
    <t>61064 Lockstedt</t>
  </si>
  <si>
    <t>61119 Neuendorf-Sachsenbande</t>
  </si>
  <si>
    <t>61086 Poyenberg</t>
  </si>
  <si>
    <t>61095 Sankt Margarethen</t>
  </si>
  <si>
    <t>61097 Schenefeld</t>
  </si>
  <si>
    <t>61098 Schlotfeld</t>
  </si>
  <si>
    <t>61110 Wewelsfleth</t>
  </si>
  <si>
    <t>61113 Wilster, Stadt</t>
  </si>
  <si>
    <t>62 Stormarn</t>
  </si>
  <si>
    <t>62001 Ahrensburg, Stadt</t>
  </si>
  <si>
    <t>62090 Ammersbek</t>
  </si>
  <si>
    <t>62004 Bad Oldesloe, Stadt</t>
  </si>
  <si>
    <t>62006 Bargteheide, Stadt</t>
  </si>
  <si>
    <t>62009 Barsbüttel</t>
  </si>
  <si>
    <t>62011 Braak</t>
  </si>
  <si>
    <t>62016 Elmenhorst</t>
  </si>
  <si>
    <t>62018 Glinde, Stadt</t>
  </si>
  <si>
    <t>62021 Grönwohld</t>
  </si>
  <si>
    <t>62023 Großhansdorf</t>
  </si>
  <si>
    <t>62025 Hamberge</t>
  </si>
  <si>
    <t>62027 Hammoor</t>
  </si>
  <si>
    <t>62035 Hoisdorf</t>
  </si>
  <si>
    <t>62045 Lütjensee</t>
  </si>
  <si>
    <t>62060 Reinbek, Stadt</t>
  </si>
  <si>
    <t>62061 Reinfeld (Holstein), Stadt</t>
  </si>
  <si>
    <t>62065 Rümpel</t>
  </si>
  <si>
    <t>62069 Siek</t>
  </si>
  <si>
    <t>62071 Stapelfeld</t>
  </si>
  <si>
    <t>62076 Tangstedt</t>
  </si>
  <si>
    <t>62092 Travenbrück</t>
  </si>
  <si>
    <t>62081 Tremsbüttel</t>
  </si>
  <si>
    <t>62082 Trittau</t>
  </si>
  <si>
    <t>62086 Witzhave</t>
  </si>
  <si>
    <t>62087 Zarpen</t>
  </si>
  <si>
    <r>
      <rPr>
        <vertAlign val="superscript"/>
        <sz val="9"/>
        <rFont val="Arial"/>
        <family val="2"/>
      </rPr>
      <t>1</t>
    </r>
    <r>
      <rPr>
        <sz val="9"/>
        <rFont val="Arial"/>
        <family val="2"/>
      </rPr>
      <t xml:space="preserve"> Im Juli geöffnete Beherbergungsstätten</t>
    </r>
  </si>
  <si>
    <r>
      <rPr>
        <vertAlign val="superscript"/>
        <sz val="9"/>
        <rFont val="Arial"/>
        <family val="2"/>
      </rPr>
      <t>2</t>
    </r>
    <r>
      <rPr>
        <sz val="9"/>
        <rFont val="Arial"/>
        <family val="2"/>
      </rPr>
      <t xml:space="preserve"> Im Juli angebotene Betten / Schlafgelegenheiten</t>
    </r>
  </si>
  <si>
    <r>
      <rPr>
        <vertAlign val="superscript"/>
        <sz val="9"/>
        <rFont val="Arial"/>
        <family val="2"/>
      </rPr>
      <t>3</t>
    </r>
    <r>
      <rPr>
        <sz val="9"/>
        <rFont val="Arial"/>
        <family val="2"/>
      </rPr>
      <t xml:space="preserve"> Rechnerischer Wert: Übernachtungen / Ankünfte</t>
    </r>
  </si>
  <si>
    <t>Kieler Hafen</t>
  </si>
  <si>
    <t>Passagierverkehr</t>
  </si>
  <si>
    <t>+/- Stück</t>
  </si>
  <si>
    <t>+/- Prozent</t>
  </si>
  <si>
    <t xml:space="preserve">Quelle: Umschlagsergebnisse, PORT OF KIEL im Jahr 2019
</t>
  </si>
  <si>
    <t>Summe Passagiere</t>
  </si>
  <si>
    <t xml:space="preserve"> https://www.portofkiel.com/statistik.html</t>
  </si>
  <si>
    <t>davon</t>
  </si>
  <si>
    <t>im Fährverkehr</t>
  </si>
  <si>
    <t>im Kreuzfahrtverkehr</t>
  </si>
  <si>
    <t>Quelle</t>
  </si>
  <si>
    <t>Statistisches Bundesamt</t>
  </si>
  <si>
    <t>Stand</t>
  </si>
  <si>
    <t>Juli 2019</t>
  </si>
  <si>
    <t>Anzahl der Schiffsankünfte in den Seehäfen in Schleswig-Holstein bis 2018</t>
  </si>
  <si>
    <t>Abruf über Statista</t>
  </si>
  <si>
    <t>Ro-Ro-Schiffe/Fährschiffe</t>
  </si>
  <si>
    <t>Fahrgastschiffe</t>
  </si>
  <si>
    <t>Schüttgutfrachtschiffe</t>
  </si>
  <si>
    <t>Stückgutfrachtschiffe</t>
  </si>
  <si>
    <t>Tankschiffe</t>
  </si>
  <si>
    <t>Kreuzfahrtschiffe</t>
  </si>
  <si>
    <t>Containerschiffe</t>
  </si>
  <si>
    <t>Trockenfrachtleichter/-schuten</t>
  </si>
  <si>
    <t>Sonstige Schiffe</t>
  </si>
  <si>
    <t>Fahrzeugtransportschiffe</t>
  </si>
  <si>
    <t>Spezialfrachtschiffe</t>
  </si>
  <si>
    <t>Offshore-Fahrzeuge</t>
  </si>
  <si>
    <t>2005</t>
  </si>
  <si>
    <t>-</t>
  </si>
  <si>
    <t>2006</t>
  </si>
  <si>
    <t>2007</t>
  </si>
  <si>
    <t>2008</t>
  </si>
  <si>
    <t>2009</t>
  </si>
  <si>
    <t>2010</t>
  </si>
  <si>
    <t>2011</t>
  </si>
  <si>
    <t>2012</t>
  </si>
  <si>
    <t>2013</t>
  </si>
  <si>
    <t>2014</t>
  </si>
  <si>
    <t>2015</t>
  </si>
  <si>
    <t>2016</t>
  </si>
  <si>
    <t>2017</t>
  </si>
  <si>
    <t>2018</t>
  </si>
  <si>
    <t>In deutschen Häfen ein- bzw. ausgelaufenen Schiffe nach Schiffsmerkmalen und Schiffsarten</t>
  </si>
  <si>
    <t>Verkehr, Seeschifffahrt, Fachserie 8, Reihe 5</t>
  </si>
  <si>
    <t>Schiffe überwiegend zur Güterbeförderung</t>
  </si>
  <si>
    <t>https://www.destatis.de/DE/Themen/Branchen-Unternehmen/Transport-Verkehr/Gueterverkehr/_inhalt.html#sprg239694</t>
  </si>
  <si>
    <t>Tankschiff</t>
  </si>
  <si>
    <t>Schüttgutfrachtschiff</t>
  </si>
  <si>
    <t>Containerschiff</t>
  </si>
  <si>
    <t>Spezialfrachtschiff</t>
  </si>
  <si>
    <t>Stückgutfrachtschiff</t>
  </si>
  <si>
    <t>Ro-Ro-Schiff</t>
  </si>
  <si>
    <t>Fahrzeugtransportschiff</t>
  </si>
  <si>
    <t>Trockenfrachtleichter/-schute</t>
  </si>
  <si>
    <t>Offshore-Fahrzeug</t>
  </si>
  <si>
    <t>Schiffe überwiegend zur Personenbeförderung</t>
  </si>
  <si>
    <t>Fahrgastschiff (ohne Kreuzfahrtschiff)</t>
  </si>
  <si>
    <t>Kreuzfahrtschiff</t>
  </si>
  <si>
    <t>Sonstige Schiffsarten</t>
  </si>
  <si>
    <t>Pendlerverflechtungen der sozialversicherungspflichtig Beschäftigten nach Kreisen - Deutschland (Jahreszahlen) - Juni 2018 - Schleswig-Holstein</t>
  </si>
  <si>
    <t>https://statistik.arbeitsagentur.de/nn_31966/SiteGlobals/Forms/Rubrikensuche/Rubrikensuche_Suchergebnis_Form.html?view=processForm&amp;resourceId=210358&amp;input_=&amp;pageLocale=de&amp;topicId=882788&amp;regionInd=01&amp;region=&amp;year_month=201912&amp;year_month.GROUP=1&amp;search=Suchen</t>
  </si>
  <si>
    <t>Sozialversicherungspflichtig Beschäftigte - Auspendler nach Kreisen</t>
  </si>
  <si>
    <t>Berichtsmonat: 30.06.2019, erschienen: Februar 2020</t>
  </si>
  <si>
    <t>Wohnort</t>
  </si>
  <si>
    <t>Arbeitsort</t>
  </si>
  <si>
    <t>Ausländer 
+ Sonstige</t>
  </si>
  <si>
    <t>Auszubildende</t>
  </si>
  <si>
    <t>010</t>
  </si>
  <si>
    <t>02000</t>
  </si>
  <si>
    <t>Hamburg, Freie und Hansestadt</t>
  </si>
  <si>
    <t>020</t>
  </si>
  <si>
    <t>Hamburg</t>
  </si>
  <si>
    <t>02</t>
  </si>
  <si>
    <t>031</t>
  </si>
  <si>
    <t>Statistische Region Braunschweig</t>
  </si>
  <si>
    <t>03241</t>
  </si>
  <si>
    <t>Region Hannover</t>
  </si>
  <si>
    <t>03251</t>
  </si>
  <si>
    <t>Diepholz</t>
  </si>
  <si>
    <t>03252</t>
  </si>
  <si>
    <t>Hameln-Pyrmont</t>
  </si>
  <si>
    <t>032</t>
  </si>
  <si>
    <t>Übrige Kreise (Regierungsbezirk)</t>
  </si>
  <si>
    <t>Statistische Region Hannover</t>
  </si>
  <si>
    <t>03353</t>
  </si>
  <si>
    <t>Harburg</t>
  </si>
  <si>
    <t>03359</t>
  </si>
  <si>
    <t>Stade</t>
  </si>
  <si>
    <t>033</t>
  </si>
  <si>
    <t>Statistische Region Lüneburg</t>
  </si>
  <si>
    <t>03403</t>
  </si>
  <si>
    <t>Oldenburg (Oldenburg), Stadt</t>
  </si>
  <si>
    <t>03457</t>
  </si>
  <si>
    <t>Leer</t>
  </si>
  <si>
    <t>03459</t>
  </si>
  <si>
    <t>Osnabrück</t>
  </si>
  <si>
    <t>03462</t>
  </si>
  <si>
    <t>Wittmund</t>
  </si>
  <si>
    <t>034</t>
  </si>
  <si>
    <t>Statistische Region Weser-Ems</t>
  </si>
  <si>
    <t>03</t>
  </si>
  <si>
    <t>Niedersachsen</t>
  </si>
  <si>
    <t>04011</t>
  </si>
  <si>
    <t>Bremen, Stadt</t>
  </si>
  <si>
    <t>040</t>
  </si>
  <si>
    <t>Bremen</t>
  </si>
  <si>
    <t>04</t>
  </si>
  <si>
    <t>05111</t>
  </si>
  <si>
    <t>Düsseldorf, Stadt</t>
  </si>
  <si>
    <t>05113</t>
  </si>
  <si>
    <t>Essen, Stadt</t>
  </si>
  <si>
    <t>051</t>
  </si>
  <si>
    <t>Reg.-Bez. Düsseldorf</t>
  </si>
  <si>
    <t>05315</t>
  </si>
  <si>
    <t>Köln, Stadt</t>
  </si>
  <si>
    <t>05374</t>
  </si>
  <si>
    <t>Oberbergischer Kreis</t>
  </si>
  <si>
    <t>053</t>
  </si>
  <si>
    <t>Reg.-Bez. Köln</t>
  </si>
  <si>
    <t>055</t>
  </si>
  <si>
    <t>Reg.-Bez. Münster</t>
  </si>
  <si>
    <t>05754</t>
  </si>
  <si>
    <t>Gütersloh</t>
  </si>
  <si>
    <t>057</t>
  </si>
  <si>
    <t>Reg.-Bez. Detmold</t>
  </si>
  <si>
    <t>05978</t>
  </si>
  <si>
    <t>Unna</t>
  </si>
  <si>
    <t>059</t>
  </si>
  <si>
    <t>Reg.-Bez. Arnsberg</t>
  </si>
  <si>
    <t>05</t>
  </si>
  <si>
    <t>Nordrhein-Westfalen</t>
  </si>
  <si>
    <t>06412</t>
  </si>
  <si>
    <t>Frankfurt am Main, Stadt</t>
  </si>
  <si>
    <t>06438</t>
  </si>
  <si>
    <t>Offenbach</t>
  </si>
  <si>
    <t>064</t>
  </si>
  <si>
    <t>Reg.-Bez. Darmstadt</t>
  </si>
  <si>
    <t>06</t>
  </si>
  <si>
    <t>Übrige Regierungsbezirke (Bundesland)</t>
  </si>
  <si>
    <t>Hessen</t>
  </si>
  <si>
    <t>070</t>
  </si>
  <si>
    <t>Rheinland-Pfalz</t>
  </si>
  <si>
    <t>07</t>
  </si>
  <si>
    <t>08111</t>
  </si>
  <si>
    <t>Stuttgart, Landeshauptstadt</t>
  </si>
  <si>
    <t>081</t>
  </si>
  <si>
    <t>Reg.-Bez. Stuttgart</t>
  </si>
  <si>
    <t>082</t>
  </si>
  <si>
    <t>Reg.-Bez. Karlsruhe</t>
  </si>
  <si>
    <t>083</t>
  </si>
  <si>
    <t>Reg.-Bez. Freiburg</t>
  </si>
  <si>
    <t>08</t>
  </si>
  <si>
    <t>Baden-Württemberg</t>
  </si>
  <si>
    <t>09162</t>
  </si>
  <si>
    <t>München, Landeshauptstadt</t>
  </si>
  <si>
    <t>09184</t>
  </si>
  <si>
    <t>München</t>
  </si>
  <si>
    <t>091</t>
  </si>
  <si>
    <t>Oberbayern</t>
  </si>
  <si>
    <t>094</t>
  </si>
  <si>
    <t>Oberfranken</t>
  </si>
  <si>
    <t>09564</t>
  </si>
  <si>
    <t>Nürnberg, Stadt</t>
  </si>
  <si>
    <t>095</t>
  </si>
  <si>
    <t>Mittelfranken</t>
  </si>
  <si>
    <t>096</t>
  </si>
  <si>
    <t>Unterfranken</t>
  </si>
  <si>
    <t>097</t>
  </si>
  <si>
    <t>Schwaben</t>
  </si>
  <si>
    <t>09</t>
  </si>
  <si>
    <t>Bayern</t>
  </si>
  <si>
    <t>10041</t>
  </si>
  <si>
    <t>Regionalverband Saarbrücken</t>
  </si>
  <si>
    <t>100</t>
  </si>
  <si>
    <t>Saarland</t>
  </si>
  <si>
    <t>10</t>
  </si>
  <si>
    <t>11000</t>
  </si>
  <si>
    <t>Berlin, Stadt</t>
  </si>
  <si>
    <t>110</t>
  </si>
  <si>
    <t>Berlin</t>
  </si>
  <si>
    <t>11</t>
  </si>
  <si>
    <t>120</t>
  </si>
  <si>
    <t>Brandenburg</t>
  </si>
  <si>
    <t>12</t>
  </si>
  <si>
    <t>13076</t>
  </si>
  <si>
    <t>Ludwigslust-Parchim</t>
  </si>
  <si>
    <t>130</t>
  </si>
  <si>
    <t>Mecklenburg-Vorpommern</t>
  </si>
  <si>
    <t>140</t>
  </si>
  <si>
    <t>Sachsen</t>
  </si>
  <si>
    <t>150</t>
  </si>
  <si>
    <t>Sachsen-Anhalt</t>
  </si>
  <si>
    <t>160</t>
  </si>
  <si>
    <t>Thüringen</t>
  </si>
  <si>
    <t>ZZ</t>
  </si>
  <si>
    <t>Auspendler in das Bundesgebiet</t>
  </si>
  <si>
    <t>Z</t>
  </si>
  <si>
    <t>Auspendler insgesamt</t>
  </si>
  <si>
    <t>03101</t>
  </si>
  <si>
    <t>Braunschweig, Stadt</t>
  </si>
  <si>
    <t>03102</t>
  </si>
  <si>
    <t>Salzgitter, Stadt</t>
  </si>
  <si>
    <t>03103</t>
  </si>
  <si>
    <t>Wolfsburg, Stadt</t>
  </si>
  <si>
    <t>03151</t>
  </si>
  <si>
    <t>Gifhorn</t>
  </si>
  <si>
    <t>03159</t>
  </si>
  <si>
    <t>Göttingen</t>
  </si>
  <si>
    <t>03351</t>
  </si>
  <si>
    <t>Celle</t>
  </si>
  <si>
    <t>03352</t>
  </si>
  <si>
    <t>Cuxhaven</t>
  </si>
  <si>
    <t>03355</t>
  </si>
  <si>
    <t>Lüneburg</t>
  </si>
  <si>
    <t>03357</t>
  </si>
  <si>
    <t>Rotenburg (Wümme)</t>
  </si>
  <si>
    <t>03358</t>
  </si>
  <si>
    <t>Heidekreis</t>
  </si>
  <si>
    <t>03361</t>
  </si>
  <si>
    <t>Verden</t>
  </si>
  <si>
    <t>03402</t>
  </si>
  <si>
    <t>Emden, Stadt</t>
  </si>
  <si>
    <t>03404</t>
  </si>
  <si>
    <t>Osnabrück, Stadt</t>
  </si>
  <si>
    <t>03405</t>
  </si>
  <si>
    <t>Wilhelmshaven, Stadt</t>
  </si>
  <si>
    <t>03451</t>
  </si>
  <si>
    <t>Ammerland</t>
  </si>
  <si>
    <t>03452</t>
  </si>
  <si>
    <t>Aurich</t>
  </si>
  <si>
    <t>03453</t>
  </si>
  <si>
    <t>Cloppenburg</t>
  </si>
  <si>
    <t>03454</t>
  </si>
  <si>
    <t>Emsland</t>
  </si>
  <si>
    <t>03460</t>
  </si>
  <si>
    <t>Vechta</t>
  </si>
  <si>
    <t>04012</t>
  </si>
  <si>
    <t>Bremerhaven, Stadt</t>
  </si>
  <si>
    <t>05112</t>
  </si>
  <si>
    <t>Duisburg, Stadt</t>
  </si>
  <si>
    <t>05114</t>
  </si>
  <si>
    <t>Krefeld, Stadt</t>
  </si>
  <si>
    <t>05122</t>
  </si>
  <si>
    <t>Solingen, Klingenstadt</t>
  </si>
  <si>
    <t>05124</t>
  </si>
  <si>
    <t>Wuppertal, Stadt</t>
  </si>
  <si>
    <t>05158</t>
  </si>
  <si>
    <t>Mettmann</t>
  </si>
  <si>
    <t>05166</t>
  </si>
  <si>
    <t>Viersen</t>
  </si>
  <si>
    <t>05314</t>
  </si>
  <si>
    <t>Bonn, Stadt</t>
  </si>
  <si>
    <t>05334</t>
  </si>
  <si>
    <t>Städteregion Aachen</t>
  </si>
  <si>
    <t>05358</t>
  </si>
  <si>
    <t>Düren</t>
  </si>
  <si>
    <t>05382</t>
  </si>
  <si>
    <t>Rhein-Sieg-Kreis</t>
  </si>
  <si>
    <t>05515</t>
  </si>
  <si>
    <t>Münster, Stadt</t>
  </si>
  <si>
    <t>05566</t>
  </si>
  <si>
    <t>Steinfurt</t>
  </si>
  <si>
    <t>05711</t>
  </si>
  <si>
    <t>Bielefeld, Stadt</t>
  </si>
  <si>
    <t>05758</t>
  </si>
  <si>
    <t>Herford</t>
  </si>
  <si>
    <t>05766</t>
  </si>
  <si>
    <t>Lippe</t>
  </si>
  <si>
    <t>05770</t>
  </si>
  <si>
    <t>Minden-Lübbecke</t>
  </si>
  <si>
    <t>05911</t>
  </si>
  <si>
    <t>Bochum, Stadt</t>
  </si>
  <si>
    <t>05913</t>
  </si>
  <si>
    <t>Dortmund, Stadt</t>
  </si>
  <si>
    <t>06411</t>
  </si>
  <si>
    <t>Darmstadt, Wissenschaftsstadt</t>
  </si>
  <si>
    <t>06414</t>
  </si>
  <si>
    <t>Wiesbaden, Landeshauptstadt</t>
  </si>
  <si>
    <t>06434</t>
  </si>
  <si>
    <t>Hochtaunuskreis</t>
  </si>
  <si>
    <t>06436</t>
  </si>
  <si>
    <t>Main-Taunus-Kreis</t>
  </si>
  <si>
    <t>065</t>
  </si>
  <si>
    <t>Reg.-Bez. Gießen</t>
  </si>
  <si>
    <t>06611</t>
  </si>
  <si>
    <t>Kassel, documenta-Stadt</t>
  </si>
  <si>
    <t>066</t>
  </si>
  <si>
    <t>Reg.-Bez. Kassel</t>
  </si>
  <si>
    <t>07111</t>
  </si>
  <si>
    <t>Koblenz, kreisfreie Stadt</t>
  </si>
  <si>
    <t>07138</t>
  </si>
  <si>
    <t>Neuwied</t>
  </si>
  <si>
    <t>07315</t>
  </si>
  <si>
    <t>Mainz, kreisfreie Stadt</t>
  </si>
  <si>
    <t>08116</t>
  </si>
  <si>
    <t>Esslingen</t>
  </si>
  <si>
    <t>08118</t>
  </si>
  <si>
    <t>Ludwigsburg</t>
  </si>
  <si>
    <t>08212</t>
  </si>
  <si>
    <t>Karlsruhe, Stadt</t>
  </si>
  <si>
    <t>08215</t>
  </si>
  <si>
    <t>Karlsruhe</t>
  </si>
  <si>
    <t>08221</t>
  </si>
  <si>
    <t>Heidelberg, Stadt</t>
  </si>
  <si>
    <t>08222</t>
  </si>
  <si>
    <t>Mannheim, Universitätsstadt</t>
  </si>
  <si>
    <t>08226</t>
  </si>
  <si>
    <t>Rhein-Neckar-Kreis</t>
  </si>
  <si>
    <t>08311</t>
  </si>
  <si>
    <t>Freiburg im Breisgau, Stadt</t>
  </si>
  <si>
    <t>08317</t>
  </si>
  <si>
    <t>Ortenaukreis</t>
  </si>
  <si>
    <t>08425</t>
  </si>
  <si>
    <t>Alb-Donau-Kreis</t>
  </si>
  <si>
    <t>084</t>
  </si>
  <si>
    <t>Reg.-Bez. Tübingen</t>
  </si>
  <si>
    <t>09161</t>
  </si>
  <si>
    <t>Ingolstadt, Stadt</t>
  </si>
  <si>
    <t>09178</t>
  </si>
  <si>
    <t>Freising</t>
  </si>
  <si>
    <t>09190</t>
  </si>
  <si>
    <t>Weilheim-Schongau</t>
  </si>
  <si>
    <t>09274</t>
  </si>
  <si>
    <t>Landshut</t>
  </si>
  <si>
    <t>092</t>
  </si>
  <si>
    <t>Niederbayern</t>
  </si>
  <si>
    <t>093</t>
  </si>
  <si>
    <t>Oberpfalz</t>
  </si>
  <si>
    <t>09761</t>
  </si>
  <si>
    <t>Augsburg, Stadt</t>
  </si>
  <si>
    <t>09772</t>
  </si>
  <si>
    <t>Augsburg</t>
  </si>
  <si>
    <t>12054</t>
  </si>
  <si>
    <t>Potsdam, Stadt</t>
  </si>
  <si>
    <t>12069</t>
  </si>
  <si>
    <t>Potsdam-Mittelmark</t>
  </si>
  <si>
    <t>13003</t>
  </si>
  <si>
    <t>Rostock, Hansestadt</t>
  </si>
  <si>
    <t>13004</t>
  </si>
  <si>
    <t>Schwerin, Landeshauptstadt</t>
  </si>
  <si>
    <t>13071</t>
  </si>
  <si>
    <t>Mecklenburgische Seenplatte</t>
  </si>
  <si>
    <t>13072</t>
  </si>
  <si>
    <t>Landkreis Rostock</t>
  </si>
  <si>
    <t>13073</t>
  </si>
  <si>
    <t>Vorpommern-Rügen</t>
  </si>
  <si>
    <t>13074</t>
  </si>
  <si>
    <t>Nordwestmecklenburg</t>
  </si>
  <si>
    <t>13075</t>
  </si>
  <si>
    <t>Vorpommern-Greifswald</t>
  </si>
  <si>
    <t>14612</t>
  </si>
  <si>
    <t>Dresden, Stadt</t>
  </si>
  <si>
    <t>14713</t>
  </si>
  <si>
    <t>Leipzig, Stadt</t>
  </si>
  <si>
    <t>15002</t>
  </si>
  <si>
    <t>Halle (Saale), Stadt</t>
  </si>
  <si>
    <t>15003</t>
  </si>
  <si>
    <t>Magdeburg, Landeshauptstadt</t>
  </si>
  <si>
    <t>03155</t>
  </si>
  <si>
    <t>Northeim</t>
  </si>
  <si>
    <t>03254</t>
  </si>
  <si>
    <t>Hildesheim</t>
  </si>
  <si>
    <t>05162</t>
  </si>
  <si>
    <t>Rhein-Kreis Neuss</t>
  </si>
  <si>
    <t>05362</t>
  </si>
  <si>
    <t>Rhein-Erft-Kreis</t>
  </si>
  <si>
    <t>05554</t>
  </si>
  <si>
    <t>Borken</t>
  </si>
  <si>
    <t>05774</t>
  </si>
  <si>
    <t>Paderborn</t>
  </si>
  <si>
    <t>05915</t>
  </si>
  <si>
    <t>Hamm, Stadt</t>
  </si>
  <si>
    <t>05962</t>
  </si>
  <si>
    <t>Märkischer Kreis</t>
  </si>
  <si>
    <t>05970</t>
  </si>
  <si>
    <t>Siegen-Wittgenstein</t>
  </si>
  <si>
    <t>05974</t>
  </si>
  <si>
    <t>Soest</t>
  </si>
  <si>
    <t>06432</t>
  </si>
  <si>
    <t>Darmstadt-Dieburg</t>
  </si>
  <si>
    <t>06433</t>
  </si>
  <si>
    <t>Groß-Gerau</t>
  </si>
  <si>
    <t>06631</t>
  </si>
  <si>
    <t>Fulda</t>
  </si>
  <si>
    <t>08126</t>
  </si>
  <si>
    <t>Hohenlohekreis</t>
  </si>
  <si>
    <t>08417</t>
  </si>
  <si>
    <t>Zollernalbkreis</t>
  </si>
  <si>
    <t>08421</t>
  </si>
  <si>
    <t>Ulm, Universitätsstadt</t>
  </si>
  <si>
    <t>09475</t>
  </si>
  <si>
    <t>Hof</t>
  </si>
  <si>
    <t>09562</t>
  </si>
  <si>
    <t>Erlangen, Stadt</t>
  </si>
  <si>
    <t>12072</t>
  </si>
  <si>
    <t>Teltow-Fläming</t>
  </si>
  <si>
    <t>14729</t>
  </si>
  <si>
    <t>Leipzig</t>
  </si>
  <si>
    <t>15085</t>
  </si>
  <si>
    <t>Harz</t>
  </si>
  <si>
    <t>16051</t>
  </si>
  <si>
    <t>Erfurt, Stadt</t>
  </si>
  <si>
    <t>16070</t>
  </si>
  <si>
    <t>Ilm-Kreis</t>
  </si>
  <si>
    <t>03458</t>
  </si>
  <si>
    <t>Oldenburg</t>
  </si>
  <si>
    <t>05116</t>
  </si>
  <si>
    <t>Mönchengladbach, Stadt</t>
  </si>
  <si>
    <t>05562</t>
  </si>
  <si>
    <t>Recklinghausen</t>
  </si>
  <si>
    <t>09189</t>
  </si>
  <si>
    <t>Traunstein</t>
  </si>
  <si>
    <t>12064</t>
  </si>
  <si>
    <t>Märkisch-Oderland</t>
  </si>
  <si>
    <t>Übrige Bundesländer</t>
  </si>
  <si>
    <t>03360</t>
  </si>
  <si>
    <t>Uelzen</t>
  </si>
  <si>
    <t>03455</t>
  </si>
  <si>
    <t>Friesland</t>
  </si>
  <si>
    <t>05170</t>
  </si>
  <si>
    <t>Wesel</t>
  </si>
  <si>
    <t>05316</t>
  </si>
  <si>
    <t>Leverkusen, Stadt</t>
  </si>
  <si>
    <t>06435</t>
  </si>
  <si>
    <t>Main-Kinzig-Kreis</t>
  </si>
  <si>
    <t>07337</t>
  </si>
  <si>
    <t>Südliche Weinstraße</t>
  </si>
  <si>
    <t>15088</t>
  </si>
  <si>
    <t>Saalekreis</t>
  </si>
  <si>
    <t>03153</t>
  </si>
  <si>
    <t>Goslar</t>
  </si>
  <si>
    <t>03356</t>
  </si>
  <si>
    <t>Osterholz</t>
  </si>
  <si>
    <t>05914</t>
  </si>
  <si>
    <t>Hagen, Stadt der FernUniversi.</t>
  </si>
  <si>
    <t>05954</t>
  </si>
  <si>
    <t>Ennepe-Ruhr-Kreis</t>
  </si>
  <si>
    <t>06532</t>
  </si>
  <si>
    <t>Lahn-Dill-Kreis</t>
  </si>
  <si>
    <t>08115</t>
  </si>
  <si>
    <t>Böblingen</t>
  </si>
  <si>
    <t>08125</t>
  </si>
  <si>
    <t>Heilbronn</t>
  </si>
  <si>
    <t>08136</t>
  </si>
  <si>
    <t>Ostalbkreis</t>
  </si>
  <si>
    <t>08335</t>
  </si>
  <si>
    <t>Konstanz</t>
  </si>
  <si>
    <t>09775</t>
  </si>
  <si>
    <t>Neu-Ulm</t>
  </si>
  <si>
    <t>12061</t>
  </si>
  <si>
    <t>Dahme-Spreewald</t>
  </si>
  <si>
    <t>03257</t>
  </si>
  <si>
    <t>Schaumburg</t>
  </si>
  <si>
    <t>05958</t>
  </si>
  <si>
    <t>Hochsauerlandkreis</t>
  </si>
  <si>
    <t>08211</t>
  </si>
  <si>
    <t>Baden-Baden, Stadt</t>
  </si>
  <si>
    <t>03401</t>
  </si>
  <si>
    <t>Delmenhorst, Stadt</t>
  </si>
  <si>
    <t>03456</t>
  </si>
  <si>
    <t>Grafschaft Bentheim</t>
  </si>
  <si>
    <t>05154</t>
  </si>
  <si>
    <t>12065</t>
  </si>
  <si>
    <t>Oberhavel</t>
  </si>
  <si>
    <t>12070</t>
  </si>
  <si>
    <t>Prignitz</t>
  </si>
  <si>
    <t>03157</t>
  </si>
  <si>
    <t>Peine</t>
  </si>
  <si>
    <t>03256</t>
  </si>
  <si>
    <t>Nienburg (Weser)</t>
  </si>
  <si>
    <t>05513</t>
  </si>
  <si>
    <t>Gelsenkirchen, Stadt</t>
  </si>
  <si>
    <t>05558</t>
  </si>
  <si>
    <t>Coesfeld</t>
  </si>
  <si>
    <t>06431</t>
  </si>
  <si>
    <t>Bergstraße</t>
  </si>
  <si>
    <t>06440</t>
  </si>
  <si>
    <t>Wetteraukreis</t>
  </si>
  <si>
    <t>08119</t>
  </si>
  <si>
    <t>Rems-Murr-Kreis</t>
  </si>
  <si>
    <t>08121</t>
  </si>
  <si>
    <t>Heilbronn, Stadt</t>
  </si>
  <si>
    <t>08315</t>
  </si>
  <si>
    <t>Breisgau-Hochschwarzwald</t>
  </si>
  <si>
    <t>08326</t>
  </si>
  <si>
    <t>Schwarzwald-Baar-Kreis</t>
  </si>
  <si>
    <t>08336</t>
  </si>
  <si>
    <t>Lörrach</t>
  </si>
  <si>
    <t>08426</t>
  </si>
  <si>
    <t>Biberach</t>
  </si>
  <si>
    <t>08437</t>
  </si>
  <si>
    <t>Sigmaringen</t>
  </si>
  <si>
    <t>09174</t>
  </si>
  <si>
    <t>Dachau</t>
  </si>
  <si>
    <t>09175</t>
  </si>
  <si>
    <t>Ebersberg</t>
  </si>
  <si>
    <t>09186</t>
  </si>
  <si>
    <t>Pfaffenhofen a.d.Ilm</t>
  </si>
  <si>
    <t>09188</t>
  </si>
  <si>
    <t>Starnberg</t>
  </si>
  <si>
    <t>09362</t>
  </si>
  <si>
    <t>Regensburg, Stadt</t>
  </si>
  <si>
    <t>09461</t>
  </si>
  <si>
    <t>Bamberg, Stadt</t>
  </si>
  <si>
    <t>09672</t>
  </si>
  <si>
    <t>Bad Kissingen</t>
  </si>
  <si>
    <t>09779</t>
  </si>
  <si>
    <t>Donau-Ries</t>
  </si>
  <si>
    <t>12063</t>
  </si>
  <si>
    <t>Havelland</t>
  </si>
  <si>
    <t>12067</t>
  </si>
  <si>
    <t>Oder-Spree</t>
  </si>
  <si>
    <t>14521</t>
  </si>
  <si>
    <t>Erzgebirgskreis</t>
  </si>
  <si>
    <t>07339</t>
  </si>
  <si>
    <t>Mainz-Bingen</t>
  </si>
  <si>
    <t>08216</t>
  </si>
  <si>
    <t>Rastatt</t>
  </si>
  <si>
    <t>09187</t>
  </si>
  <si>
    <t>Rosenheim</t>
  </si>
  <si>
    <t>09371</t>
  </si>
  <si>
    <t>Amberg-Sulzbach</t>
  </si>
  <si>
    <t>05512</t>
  </si>
  <si>
    <t>Bottrop, Stadt</t>
  </si>
  <si>
    <t>05570</t>
  </si>
  <si>
    <t>Warendorf</t>
  </si>
  <si>
    <t>05916</t>
  </si>
  <si>
    <t>Herne, Stadt</t>
  </si>
  <si>
    <t>06439</t>
  </si>
  <si>
    <t>Rheingau-Taunus-Kreis</t>
  </si>
  <si>
    <t>06533</t>
  </si>
  <si>
    <t>Limburg-Weilburg</t>
  </si>
  <si>
    <t>08128</t>
  </si>
  <si>
    <t>Main-Tauber-Kreis</t>
  </si>
  <si>
    <t>08235</t>
  </si>
  <si>
    <t>Calw</t>
  </si>
  <si>
    <t>09177</t>
  </si>
  <si>
    <t>Erding</t>
  </si>
  <si>
    <t>09572</t>
  </si>
  <si>
    <t>Erlangen-Höchstadt</t>
  </si>
  <si>
    <t>14511</t>
  </si>
  <si>
    <t>Chemnitz, Stadt</t>
  </si>
  <si>
    <t>09774</t>
  </si>
  <si>
    <t>Günzburg</t>
  </si>
  <si>
    <t>06413</t>
  </si>
  <si>
    <t>Offenbach am Main, Stadt</t>
  </si>
  <si>
    <t>07314</t>
  </si>
  <si>
    <t>Ludwigshafen am Rhein, Stadt</t>
  </si>
  <si>
    <t>08117</t>
  </si>
  <si>
    <t>Göppingen</t>
  </si>
  <si>
    <t>08416</t>
  </si>
  <si>
    <t>Tübingen</t>
  </si>
  <si>
    <t>09273</t>
  </si>
  <si>
    <t>Kelheim</t>
  </si>
  <si>
    <t>Erstellungsdatum: Februar 2020, Zentraler Statistik-Service</t>
  </si>
  <si>
    <t>© Statistik der Bundesagentur für Arbeit</t>
  </si>
  <si>
    <t>Sozialversicherungspflichtig Beschäftigte - Einpendler nach Kreisen</t>
  </si>
  <si>
    <t>07140</t>
  </si>
  <si>
    <t>Rhein-Hunsrück-Kreis</t>
  </si>
  <si>
    <t>08316</t>
  </si>
  <si>
    <t>Emmendingen</t>
  </si>
  <si>
    <t>09477</t>
  </si>
  <si>
    <t>Kulmbach</t>
  </si>
  <si>
    <t>09674</t>
  </si>
  <si>
    <t>Haßberge</t>
  </si>
  <si>
    <t>09762</t>
  </si>
  <si>
    <t>Kaufbeuren, Stadt</t>
  </si>
  <si>
    <t>09777</t>
  </si>
  <si>
    <t>Ostallgäu</t>
  </si>
  <si>
    <t>14522</t>
  </si>
  <si>
    <t>Mittelsachsen</t>
  </si>
  <si>
    <t>14523</t>
  </si>
  <si>
    <t>Vogtlandkreis</t>
  </si>
  <si>
    <t>15082</t>
  </si>
  <si>
    <t>Anhalt-Bitterfeld</t>
  </si>
  <si>
    <t>DK</t>
  </si>
  <si>
    <t>Dänemark</t>
  </si>
  <si>
    <t>LT</t>
  </si>
  <si>
    <t>Litauen</t>
  </si>
  <si>
    <t>PL</t>
  </si>
  <si>
    <t>Polen</t>
  </si>
  <si>
    <t>RO</t>
  </si>
  <si>
    <t>Rumänien</t>
  </si>
  <si>
    <t>Übrige Bundesländer / Staaten</t>
  </si>
  <si>
    <t>Einpendler aus dem Bundesgebiet</t>
  </si>
  <si>
    <t>Einpendler insgesamt</t>
  </si>
  <si>
    <t>03158</t>
  </si>
  <si>
    <t>Wolfenbüttel</t>
  </si>
  <si>
    <t>03354</t>
  </si>
  <si>
    <t>Lüchow-Dannenberg</t>
  </si>
  <si>
    <t>03461</t>
  </si>
  <si>
    <t>Wesermarsch</t>
  </si>
  <si>
    <t>05119</t>
  </si>
  <si>
    <t>Oberhausen, Stadt</t>
  </si>
  <si>
    <t>05370</t>
  </si>
  <si>
    <t>Heinsberg</t>
  </si>
  <si>
    <t>05378</t>
  </si>
  <si>
    <t>Rheinisch-Bergischer Kreis</t>
  </si>
  <si>
    <t>05762</t>
  </si>
  <si>
    <t>Höxter</t>
  </si>
  <si>
    <t>06531</t>
  </si>
  <si>
    <t>Gießen</t>
  </si>
  <si>
    <t>06534</t>
  </si>
  <si>
    <t>Marburg-Biedenkopf</t>
  </si>
  <si>
    <t>06633</t>
  </si>
  <si>
    <t>Kassel</t>
  </si>
  <si>
    <t>06634</t>
  </si>
  <si>
    <t>Schwalm-Eder-Kreis</t>
  </si>
  <si>
    <t>07338</t>
  </si>
  <si>
    <t>Rhein-Pfalz-Kreis</t>
  </si>
  <si>
    <t>09471</t>
  </si>
  <si>
    <t>Bamberg</t>
  </si>
  <si>
    <t>12060</t>
  </si>
  <si>
    <t>Barnim</t>
  </si>
  <si>
    <t>15081</t>
  </si>
  <si>
    <t>Altmarkkreis Salzwedel</t>
  </si>
  <si>
    <t>15083</t>
  </si>
  <si>
    <t>Börde</t>
  </si>
  <si>
    <t>15090</t>
  </si>
  <si>
    <t>Stendal</t>
  </si>
  <si>
    <t>07143</t>
  </si>
  <si>
    <t>Westerwaldkreis</t>
  </si>
  <si>
    <t>07331</t>
  </si>
  <si>
    <t>Alzey-Worms</t>
  </si>
  <si>
    <t>08127</t>
  </si>
  <si>
    <t>Schwäbisch Hall</t>
  </si>
  <si>
    <t>08415</t>
  </si>
  <si>
    <t>Reutlingen</t>
  </si>
  <si>
    <t>09179</t>
  </si>
  <si>
    <t>Fürstenfeldbruck</t>
  </si>
  <si>
    <t>09183</t>
  </si>
  <si>
    <t>Mühldorf a.Inn</t>
  </si>
  <si>
    <t>09263</t>
  </si>
  <si>
    <t>Straubing, Stadt</t>
  </si>
  <si>
    <t>09271</t>
  </si>
  <si>
    <t>Deggendorf</t>
  </si>
  <si>
    <t>09275</t>
  </si>
  <si>
    <t>Passau</t>
  </si>
  <si>
    <t>09278</t>
  </si>
  <si>
    <t>Straubing-Bogen</t>
  </si>
  <si>
    <t>09373</t>
  </si>
  <si>
    <t>Neumarkt i.d.OPf.</t>
  </si>
  <si>
    <t>09563</t>
  </si>
  <si>
    <t>Fürth, Stadt</t>
  </si>
  <si>
    <t>09571</t>
  </si>
  <si>
    <t>Ansbach</t>
  </si>
  <si>
    <t>09671</t>
  </si>
  <si>
    <t>Aschaffenburg</t>
  </si>
  <si>
    <t>09763</t>
  </si>
  <si>
    <t>Kempten (Allgäu), Stadt</t>
  </si>
  <si>
    <t>12051</t>
  </si>
  <si>
    <t>Brandenburg an der Havel, St.</t>
  </si>
  <si>
    <t>12068</t>
  </si>
  <si>
    <t>Ostprignitz-Ruppin</t>
  </si>
  <si>
    <t>16061</t>
  </si>
  <si>
    <t>Eichsfeld</t>
  </si>
  <si>
    <t>BG</t>
  </si>
  <si>
    <t>Bulgarien</t>
  </si>
  <si>
    <t>Portugal</t>
  </si>
  <si>
    <t>07134</t>
  </si>
  <si>
    <t>Birkenfeld</t>
  </si>
  <si>
    <t>07135</t>
  </si>
  <si>
    <t>Cochem-Zell</t>
  </si>
  <si>
    <t>07137</t>
  </si>
  <si>
    <t>Mayen-Koblenz</t>
  </si>
  <si>
    <t>07233</t>
  </si>
  <si>
    <t>Vulkaneifel</t>
  </si>
  <si>
    <t>10042</t>
  </si>
  <si>
    <t>Merzig-Wadern</t>
  </si>
  <si>
    <t>10044</t>
  </si>
  <si>
    <t>Saarlouis</t>
  </si>
  <si>
    <t>12073</t>
  </si>
  <si>
    <t>Uckermark</t>
  </si>
  <si>
    <t>14625</t>
  </si>
  <si>
    <t>Bautzen</t>
  </si>
  <si>
    <t>14628</t>
  </si>
  <si>
    <t>Sächs. Schweiz-Osterzgebirge</t>
  </si>
  <si>
    <t>16065</t>
  </si>
  <si>
    <t>Kyffhäuserkreis</t>
  </si>
  <si>
    <t>16077</t>
  </si>
  <si>
    <t>Altenburger Land</t>
  </si>
  <si>
    <t>15091</t>
  </si>
  <si>
    <t>Wittenberg</t>
  </si>
  <si>
    <t>SK</t>
  </si>
  <si>
    <t>Slowakei</t>
  </si>
  <si>
    <t>09277</t>
  </si>
  <si>
    <t>Rottal-Inn</t>
  </si>
  <si>
    <t>07231</t>
  </si>
  <si>
    <t>Bernkastel-Wittlich</t>
  </si>
  <si>
    <t>07232</t>
  </si>
  <si>
    <t>Eifelkreis Bitburg-Prüm</t>
  </si>
  <si>
    <t>12052</t>
  </si>
  <si>
    <t>Cottbus, Stadt</t>
  </si>
  <si>
    <t>12062</t>
  </si>
  <si>
    <t>Elbe-Elster</t>
  </si>
  <si>
    <t>12066</t>
  </si>
  <si>
    <t>Oberspreewald-Lausitz</t>
  </si>
  <si>
    <t>12071</t>
  </si>
  <si>
    <t>Spree-Neiße</t>
  </si>
  <si>
    <t>14627</t>
  </si>
  <si>
    <t>Meißen</t>
  </si>
  <si>
    <t>15086</t>
  </si>
  <si>
    <t>Jerichower Land</t>
  </si>
  <si>
    <t>15089</t>
  </si>
  <si>
    <t>Salzlandkreis</t>
  </si>
  <si>
    <t>16064</t>
  </si>
  <si>
    <t>Unstrut-Hainich-Kreis</t>
  </si>
  <si>
    <t>05366</t>
  </si>
  <si>
    <t>Euskirchen</t>
  </si>
  <si>
    <t>08236</t>
  </si>
  <si>
    <t>Enzkreis</t>
  </si>
  <si>
    <t>08436</t>
  </si>
  <si>
    <t>Ravensburg</t>
  </si>
  <si>
    <t>14730</t>
  </si>
  <si>
    <t>Nordsachsen</t>
  </si>
  <si>
    <t>16063</t>
  </si>
  <si>
    <t>Wartburgkreis</t>
  </si>
  <si>
    <t>CZ</t>
  </si>
  <si>
    <t>Tschechien</t>
  </si>
  <si>
    <t>07141</t>
  </si>
  <si>
    <t>Rhein-Lahn-Kreis</t>
  </si>
  <si>
    <t>09176</t>
  </si>
  <si>
    <t>Eichstätt</t>
  </si>
  <si>
    <t>15084</t>
  </si>
  <si>
    <t>Burgenlandkreis</t>
  </si>
  <si>
    <t>03255</t>
  </si>
  <si>
    <t>Holzminden</t>
  </si>
  <si>
    <t>15087</t>
  </si>
  <si>
    <t>Mansfeld-Südharz</t>
  </si>
  <si>
    <t>07132</t>
  </si>
  <si>
    <t>Altenkirchen (Westerwald)</t>
  </si>
  <si>
    <t>09474</t>
  </si>
  <si>
    <t>Forchheim</t>
  </si>
  <si>
    <t>09663</t>
  </si>
  <si>
    <t>Würzburg, Stadt</t>
  </si>
  <si>
    <t>09678</t>
  </si>
  <si>
    <t>Schweinfurt</t>
  </si>
  <si>
    <t>09679</t>
  </si>
  <si>
    <t>Würzburg</t>
  </si>
  <si>
    <t>14626</t>
  </si>
  <si>
    <t>Görlitz</t>
  </si>
  <si>
    <t>Ungarn</t>
  </si>
  <si>
    <t>RP</t>
  </si>
  <si>
    <t>Philippinen</t>
  </si>
  <si>
    <t>05117</t>
  </si>
  <si>
    <t>Mülheim an der Ruhr, Stadt</t>
  </si>
  <si>
    <t>09185</t>
  </si>
  <si>
    <t>Neuburg-Schrobenhausen</t>
  </si>
  <si>
    <t>09573</t>
  </si>
  <si>
    <t>Fürth</t>
  </si>
  <si>
    <t>09574</t>
  </si>
  <si>
    <t>Nürnberger Land</t>
  </si>
  <si>
    <t>14524</t>
  </si>
  <si>
    <t>Zwickau</t>
  </si>
  <si>
    <t>15001</t>
  </si>
  <si>
    <t>Dessau-Roßlau, Stadt</t>
  </si>
  <si>
    <t>16052</t>
  </si>
  <si>
    <t>Gera, Stadt</t>
  </si>
  <si>
    <t>16066</t>
  </si>
  <si>
    <t>Schmalkalden-Meiningen</t>
  </si>
  <si>
    <t>LV</t>
  </si>
  <si>
    <t>Lettland</t>
  </si>
  <si>
    <t xml:space="preserve">Wanderungsbewegungen im Bezirk der IHK zu Kiel </t>
  </si>
  <si>
    <t>Quelle: © Statistisches Amt für Hamburg und Schleswig-Holstein 2020</t>
  </si>
  <si>
    <t xml:space="preserve">Freier Datenvergleich </t>
  </si>
  <si>
    <t>Zeit</t>
  </si>
  <si>
    <t>Zuzüge 2),3)</t>
  </si>
  <si>
    <t>Fortzüge 2),4)</t>
  </si>
  <si>
    <t>Wanderungssaldo 2),5)</t>
  </si>
  <si>
    <t>abgerufen am 30. Januar 2020</t>
  </si>
  <si>
    <t>Wanderungsbewegungen</t>
  </si>
  <si>
    <t>Bezirk der IHK zu Kiel</t>
  </si>
  <si>
    <t>Grundlage ist die amtliche Bevölkerungsfortschreibung</t>
  </si>
  <si>
    <t>Die Zuzüge beziehen sich bei den Gemeinden auf Wanderungen über die Gemeindegrenze, bei den Kreisen auf Wanderungen über die Kreisgrenze und bei Schleswig-Holstein auf Wanderungen über die Landesgrenze.</t>
  </si>
  <si>
    <t>4)</t>
  </si>
  <si>
    <t>Die Fortzüge beziehen sich bei den Gemeinden auf Wanderungen über die Gemeindegrenze, bei den Kreisen auf Wanderungen über die Kreisgrenze und bei Schleswig-Holstein auf Wanderungen über die Landesgrenze.</t>
  </si>
  <si>
    <t>5)</t>
  </si>
  <si>
    <t>Der Wanderungssaldo bezieht sich bei den Gemeinden auf Wanderungen über die Gemeindegrenze, bei den Kreisen auf Wanderungen über die Kreisgrenze und bei Schleswig-Holstein auf Wanderungen über die Landesgrenze.</t>
  </si>
  <si>
    <t>Bevölkerungsentwicklung in Schleswig-Holstein 2018</t>
  </si>
  <si>
    <t>Stadt/Landkreis</t>
  </si>
  <si>
    <t>Zuzüge 1),2)</t>
  </si>
  <si>
    <t>Fortzüge 1),3)</t>
  </si>
  <si>
    <t>Wanderungssaldo 1),4)</t>
  </si>
  <si>
    <t>Zeitreihe Bevölkerungsentwicklung in Schleswig-Holstein 2000-2008</t>
  </si>
  <si>
    <t>Hilfsspalte</t>
  </si>
  <si>
    <t>Umfrage unter den schleswig-holsteinischen Unternehmen zwischen dem 24.03. und 27.03.2020 zu den Auswirkungen durch die Coronakrise</t>
  </si>
  <si>
    <t>Quelle: IHK SH</t>
  </si>
  <si>
    <t>Die Corona-Krise belastet die Wirtschaft in Schleswig-Holstein spürbar und betrifft fast jedes Unternehmen unabhängig von der Branche. Neun von zehn der befragten Unternehmen (91,5 Prozent) geben an, dass die Krise bereits negative Auswirkungen auf ihr Geschäft hat. Das geht aus einer Blitzumfrage der IHK Schleswig-Holstein unter ihren Mitgliedsbetrieben im Zeitraum vom 24.03.-27.03.2020  hervor. Fast jedes zweite Unternehmen (46,8 Prozent) vermeldet den kompletten Stillstand der Geschäftstätigkeit. Besonders betroffen sind das Gastgewerbe und die Reisewirtschaft.</t>
  </si>
  <si>
    <t xml:space="preserve">1. Spüren Sie negative Auswirkungen des Corona-Virus auf Ihre Geschäfte? </t>
  </si>
  <si>
    <t>Kriterium</t>
  </si>
  <si>
    <t>Ja</t>
  </si>
  <si>
    <t>Nein</t>
  </si>
  <si>
    <t>∑</t>
  </si>
  <si>
    <t>Industrie</t>
  </si>
  <si>
    <t>Einzelhandel</t>
  </si>
  <si>
    <t>Großhandel</t>
  </si>
  <si>
    <t>Reisewirtschaft</t>
  </si>
  <si>
    <t>Gesundheitswirtschaft</t>
  </si>
  <si>
    <t>Personenbezogene Dienstleistungen</t>
  </si>
  <si>
    <t>Unternehmensbezogene Dienstleistungen</t>
  </si>
  <si>
    <t>2. Für das Gesamtjahr 2020: mit welcher Umsatzentwicklung rechnen Sie als Folge der Corona-Pandemie?</t>
  </si>
  <si>
    <t>Rückgang bis zu 10 %</t>
  </si>
  <si>
    <t>Rückgang zwischen 10 % und 25 %</t>
  </si>
  <si>
    <t>Rückgang zwischen 25 % und 50 %</t>
  </si>
  <si>
    <t>Rückgang von mehr als 50 %</t>
  </si>
  <si>
    <t>Keine Veränderung</t>
  </si>
  <si>
    <t>Umsatzsteigerung</t>
  </si>
  <si>
    <t>Derzeit keine Einschätzung möglich</t>
  </si>
  <si>
    <t xml:space="preserve">3. Welche Auswirkungen hat das Corona-Virus auf Ihre Geschäfte? </t>
  </si>
  <si>
    <t>Stillstand der geschäftlichen Tätigkeit (z. B. Einstellung der Produktion oder Schließung des Geschäfts) komplett oder zu großen Teilen</t>
  </si>
  <si>
    <t>Fehlende Waren und Dienstleistungen</t>
  </si>
  <si>
    <t>Wir planen oder haben unsere Lieferketten umgestellt</t>
  </si>
  <si>
    <t>Eigene Produktionsausfälle in Deutschland</t>
  </si>
  <si>
    <t>Logistische Engpässe</t>
  </si>
  <si>
    <t>Ausfälle durch fehlende Mitarbeiter</t>
  </si>
  <si>
    <t>Weniger Nachfrage nach meinen Produkten und Dienstleistungen</t>
  </si>
  <si>
    <t>Investitionen werden zurückgefahren</t>
  </si>
  <si>
    <t>Liquiditätsengpässe</t>
  </si>
  <si>
    <t>Stornierung von Aufträgen</t>
  </si>
  <si>
    <t>Drohende Insolvenz</t>
  </si>
  <si>
    <t>Keine Auswirkungen</t>
  </si>
  <si>
    <t xml:space="preserve">4. Welche der bisherigen Unterstützungsmaßnahmen sind aus Sicht Ihres Unternehmens in der Krise von besonderer Relevanz? </t>
  </si>
  <si>
    <t>Kurzarbeitergeld</t>
  </si>
  <si>
    <t>Bankkredit</t>
  </si>
  <si>
    <t>Darlehen (KfW oder Förderbanken der Länder)</t>
  </si>
  <si>
    <t>Bürgschaften</t>
  </si>
  <si>
    <t>Soforthilfen in Form von Zuschüssen</t>
  </si>
  <si>
    <t>Steuerstundungen / Herabsetzung von Vorauszahlungen</t>
  </si>
  <si>
    <t>Exportkreditversicherungen</t>
  </si>
  <si>
    <t>Keine staatliche Unterstützung nötig</t>
  </si>
  <si>
    <t>Sonstige Unterstützungsmaßnahmen:</t>
  </si>
  <si>
    <t xml:space="preserve">5. An welcher Stelle muss die Politik kurz- bis mittelfristig nachsteuern? </t>
  </si>
  <si>
    <t>Überbrückungskredit (KfW oder Förderbanken der Länder)</t>
  </si>
  <si>
    <t>Unternehmenssteuersenkungen</t>
  </si>
  <si>
    <t>Staatliche Beteiligung an systemrelevanten Unternehmen</t>
  </si>
  <si>
    <t>Ein generelles Konjunkturprogramm</t>
  </si>
  <si>
    <t>Sonstiges</t>
  </si>
  <si>
    <t>6. Wie entwickeln sich ihre Beschäftigungspläne aufgrund der Auswirkungen der Corona Pandemie?</t>
  </si>
  <si>
    <t>Wir müssen Personal abbauen</t>
  </si>
  <si>
    <t>Gleichbleibend</t>
  </si>
  <si>
    <t>Wir stellen zusätzliches Personal ein</t>
  </si>
  <si>
    <r>
      <t xml:space="preserve">Datenwerk 2020
</t>
    </r>
    <r>
      <rPr>
        <sz val="14"/>
        <color theme="0"/>
        <rFont val="Arial"/>
        <family val="2"/>
      </rPr>
      <t>Inhaltsverzeichnis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</si>
</sst>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8">
    <numFmt numFmtId="44" formatCode="_-* #,##0.00\ &quot;€&quot;_-;\-* #,##0.00\ &quot;€&quot;_-;_-* &quot;-&quot;??\ &quot;€&quot;_-;_-@_-"/>
    <numFmt numFmtId="43" formatCode="_-* #,##0.00\ _€_-;\-* #,##0.00\ _€_-;_-* &quot;-&quot;??\ _€_-;_-@_-"/>
    <numFmt numFmtId="164" formatCode="_-* #,##0_-;\-* #,##0_-;_-* &quot;-&quot;_-;_-@_-"/>
    <numFmt numFmtId="165" formatCode="_-* #,##0.00_-;\-* #,##0.00_-;_-* &quot;-&quot;??_-;_-@_-"/>
    <numFmt numFmtId="166" formatCode="#\ ###\ ##0\ \ \ \ ;\-#\ ###\ ##0\ \ \ \ ;\-\ \ \ \ "/>
    <numFmt numFmtId="167" formatCode="0.0%"/>
    <numFmt numFmtId="168" formatCode="#\ ##0"/>
    <numFmt numFmtId="169" formatCode="#,##0.0"/>
    <numFmt numFmtId="170" formatCode="* 0.0;* \-_ 0.0;\-"/>
    <numFmt numFmtId="171" formatCode="_-* #,##0\ _€_-;\-* #,##0\ _€_-;_-* &quot;-&quot;??\ _€_-;_-@_-"/>
    <numFmt numFmtId="172" formatCode="#\ ###\ ###\ ##0\ \ ;\ \–###\ ###\ ##0\ \ ;\ * \–\ \ ;\ * @\ \ "/>
    <numFmt numFmtId="173" formatCode="0.0"/>
    <numFmt numFmtId="174" formatCode="00000000"/>
    <numFmt numFmtId="175" formatCode="#,##0.000"/>
    <numFmt numFmtId="176" formatCode="#,##0\ &quot;DM&quot;;[Red]\-#,##0\ &quot;DM&quot;"/>
    <numFmt numFmtId="177" formatCode="##\ ###\ ##0\ \ \ \ ;\-\ ##\ ###\ ##0\ \ \ \ ;&quot;–    &quot;"/>
    <numFmt numFmtId="178" formatCode="#\ ###\ ##0\ \ \ ;\-\ #\ ###\ ##0\ \ \ ;&quot;-   &quot;"/>
    <numFmt numFmtId="179" formatCode="##0.0\ \ \ ;\-\ ##0.0\ \ \ ;&quot;- &quot;\ \ \ "/>
    <numFmt numFmtId="180" formatCode="##0.0\ \ \ ;\-\ ##0.0\ \ \ ;\-\ \ \ "/>
    <numFmt numFmtId="181" formatCode="* #,##0;* \-_ #,##0;\-"/>
    <numFmt numFmtId="182" formatCode="#\ ###\ ###"/>
    <numFmt numFmtId="183" formatCode="#\ ###\ ##0&quot; &quot;;\-#\ ###\ ##0&quot; &quot;;&quot;- &quot;"/>
    <numFmt numFmtId="184" formatCode="00000"/>
    <numFmt numFmtId="185" formatCode="[$-407]d/\ mmmm\ yyyy;@"/>
    <numFmt numFmtId="186" formatCode="#\ ###\ ##0"/>
    <numFmt numFmtId="187" formatCode=";;;"/>
    <numFmt numFmtId="188" formatCode="\ ##\ ###\ ##0.0\ \ ;\ \–#\ ###\ ##0.0\ \ ;\ * \–\ \ ;\ * @\ \ "/>
    <numFmt numFmtId="189" formatCode="\ #\ ###\ ###\ ##0\ \ ;\ \–###\ ###\ ##0\ \ ;\ * \–\ \ ;\ * @\ \ "/>
    <numFmt numFmtId="190" formatCode="_-&quot;$&quot;* #,##0_-;\-&quot;$&quot;* #,##0_-;_-&quot;$&quot;* &quot;-&quot;_-;_-@_-"/>
    <numFmt numFmtId="191" formatCode="_-&quot;$&quot;* #,##0.00_-;\-&quot;$&quot;* #,##0.00_-;_-&quot;$&quot;* &quot;-&quot;??_-;_-@_-"/>
    <numFmt numFmtId="192" formatCode="_-* #,##0.00\ [$€]_-;\-* #,##0.00\ [$€]_-;_-* &quot;-&quot;??\ [$€]_-;_-@_-"/>
    <numFmt numFmtId="193" formatCode="#\ ###\ ##0&quot; Tsd&quot;"/>
    <numFmt numFmtId="194" formatCode="0\ &quot;%&quot;"/>
    <numFmt numFmtId="195" formatCode="#\ ###\ ##0&quot; TDM&quot;"/>
    <numFmt numFmtId="196" formatCode="#\ ###\ ##0&quot; TEuro&quot;"/>
    <numFmt numFmtId="197" formatCode="#\ ##0\ ##0\ "/>
    <numFmt numFmtId="198" formatCode="\ ??0.0\ \ ;\ * \–??0.0\ \ ;\ * \–\ \ ;\ * @\ \ "/>
    <numFmt numFmtId="199" formatCode="###\ ###\ ###__"/>
    <numFmt numFmtId="200" formatCode="###\ ###__"/>
    <numFmt numFmtId="201" formatCode="###\ ##0.0__"/>
    <numFmt numFmtId="202" formatCode="###\ ###\ ##0.0__"/>
    <numFmt numFmtId="203" formatCode="_(&quot;$&quot;* #,##0.00_);_(&quot;$&quot;* \(#,##0.00\);_(&quot;$&quot;* &quot;-&quot;??_);_(@_)"/>
    <numFmt numFmtId="204" formatCode="\ \ 0.00\ \ "/>
    <numFmt numFmtId="205" formatCode="\ \ 0.0\ \ "/>
    <numFmt numFmtId="206" formatCode="_-* #,##0.00\ _D_M_-;\-* #,##0.00\ _D_M_-;_-* &quot;-&quot;??\ _D_M_-;_-@_-"/>
    <numFmt numFmtId="207" formatCode="##\ ###\ ##0.0\ \ ;\ \–#\ ###\ ##0.0\ \ ;\ * \–\ \ ;\ * @\ \ "/>
    <numFmt numFmtId="208" formatCode="[$-407]mmmm\ yy;@"/>
    <numFmt numFmtId="209" formatCode="###\ ###\ ##0"/>
  </numFmts>
  <fonts count="143">
    <font>
      <sz val="11"/>
      <color rgb="FF000000"/>
      <name val="Calibri"/>
    </font>
    <font>
      <sz val="11"/>
      <color theme="1"/>
      <name val="Calibri"/>
      <family val="2"/>
      <scheme val="minor"/>
    </font>
    <font>
      <sz val="11"/>
      <color theme="1"/>
      <name val="Calibri"/>
      <family val="2"/>
      <scheme val="minor"/>
    </font>
    <font>
      <sz val="9"/>
      <color rgb="FF000000"/>
      <name val="Calibri"/>
      <family val="2"/>
    </font>
    <font>
      <b/>
      <sz val="9"/>
      <color rgb="FF000000"/>
      <name val="Calibri"/>
      <family val="2"/>
    </font>
    <font>
      <sz val="12"/>
      <color rgb="FF000000"/>
      <name val="Calibri"/>
      <family val="2"/>
    </font>
    <font>
      <u/>
      <sz val="9"/>
      <color rgb="FF0563C1"/>
      <name val="Calibri"/>
      <family val="2"/>
    </font>
    <font>
      <sz val="9"/>
      <color rgb="FFFF0000"/>
      <name val="Calibri"/>
      <family val="2"/>
    </font>
    <font>
      <b/>
      <sz val="8"/>
      <color rgb="FF000000"/>
      <name val="Calibri"/>
      <family val="2"/>
    </font>
    <font>
      <b/>
      <sz val="7"/>
      <color rgb="FF000000"/>
      <name val="Calibri"/>
      <family val="2"/>
    </font>
    <font>
      <u/>
      <sz val="11"/>
      <color theme="10"/>
      <name val="Calibri"/>
      <family val="2"/>
    </font>
    <font>
      <sz val="11"/>
      <color rgb="FF000000"/>
      <name val="Calibri"/>
      <family val="2"/>
    </font>
    <font>
      <sz val="10"/>
      <color rgb="FF000000"/>
      <name val="Agfa Rotis Sans Serif"/>
    </font>
    <font>
      <sz val="10"/>
      <color indexed="8"/>
      <name val="MS Sans Serif"/>
    </font>
    <font>
      <sz val="10"/>
      <color theme="1"/>
      <name val="Arial"/>
      <family val="2"/>
    </font>
    <font>
      <sz val="10"/>
      <color indexed="8"/>
      <name val="MS Sans Serif"/>
      <family val="2"/>
    </font>
    <font>
      <sz val="10"/>
      <name val="Arial"/>
      <family val="2"/>
    </font>
    <font>
      <b/>
      <sz val="10"/>
      <name val="Arial"/>
      <family val="2"/>
    </font>
    <font>
      <sz val="12"/>
      <name val="Arial"/>
      <family val="2"/>
    </font>
    <font>
      <b/>
      <sz val="10"/>
      <color theme="1"/>
      <name val="Arial"/>
      <family val="2"/>
    </font>
    <font>
      <sz val="8"/>
      <color theme="1"/>
      <name val="Arial"/>
      <family val="2"/>
    </font>
    <font>
      <u/>
      <sz val="10"/>
      <color theme="10"/>
      <name val="Arial"/>
      <family val="2"/>
    </font>
    <font>
      <sz val="9"/>
      <color theme="1"/>
      <name val="Arial"/>
      <family val="2"/>
    </font>
    <font>
      <sz val="9"/>
      <name val="Arial"/>
      <family val="2"/>
    </font>
    <font>
      <b/>
      <sz val="9"/>
      <color theme="1"/>
      <name val="Arial"/>
      <family val="2"/>
    </font>
    <font>
      <sz val="11"/>
      <color indexed="8"/>
      <name val="Calibri"/>
      <family val="2"/>
    </font>
    <font>
      <sz val="11"/>
      <color indexed="9"/>
      <name val="Calibri"/>
      <family val="2"/>
    </font>
    <font>
      <sz val="10"/>
      <name val="MetaNormalLF-Roman"/>
      <family val="2"/>
    </font>
    <font>
      <u/>
      <sz val="10"/>
      <color indexed="12"/>
      <name val="MetaNormalLF-Roman"/>
      <family val="2"/>
    </font>
    <font>
      <sz val="10"/>
      <name val="MetaNormalLF-Roman"/>
    </font>
    <font>
      <b/>
      <sz val="9"/>
      <name val="Arial"/>
      <family val="2"/>
    </font>
    <font>
      <sz val="11"/>
      <color theme="1"/>
      <name val="Arial"/>
      <family val="2"/>
    </font>
    <font>
      <sz val="10"/>
      <color indexed="8"/>
      <name val="Arial"/>
      <family val="2"/>
    </font>
    <font>
      <sz val="8"/>
      <color indexed="8"/>
      <name val="Arial"/>
      <family val="2"/>
    </font>
    <font>
      <sz val="8"/>
      <name val="Arial"/>
      <family val="2"/>
    </font>
    <font>
      <b/>
      <sz val="8"/>
      <name val="Arial"/>
      <family val="2"/>
    </font>
    <font>
      <sz val="11"/>
      <color indexed="57"/>
      <name val="Calibri"/>
      <family val="2"/>
    </font>
    <font>
      <sz val="11"/>
      <color indexed="10"/>
      <name val="Calibri"/>
      <family val="2"/>
    </font>
    <font>
      <b/>
      <sz val="11"/>
      <color indexed="43"/>
      <name val="Arial"/>
      <family val="2"/>
    </font>
    <font>
      <b/>
      <sz val="11"/>
      <name val="Arial"/>
      <family val="2"/>
    </font>
    <font>
      <sz val="9"/>
      <name val="Courier New"/>
      <family val="3"/>
    </font>
    <font>
      <b/>
      <sz val="11"/>
      <color indexed="63"/>
      <name val="Calibri"/>
      <family val="2"/>
    </font>
    <font>
      <sz val="7"/>
      <name val="Arial"/>
      <family val="2"/>
    </font>
    <font>
      <b/>
      <sz val="11"/>
      <color indexed="52"/>
      <name val="Calibri"/>
      <family val="2"/>
    </font>
    <font>
      <b/>
      <sz val="8"/>
      <color indexed="8"/>
      <name val="MS Sans Serif"/>
      <family val="2"/>
    </font>
    <font>
      <b/>
      <u/>
      <sz val="8.5"/>
      <color indexed="8"/>
      <name val="MS Sans Serif"/>
      <family val="2"/>
    </font>
    <font>
      <b/>
      <sz val="8.5"/>
      <color indexed="12"/>
      <name val="MS Sans Serif"/>
      <family val="2"/>
    </font>
    <font>
      <b/>
      <sz val="8"/>
      <color indexed="12"/>
      <name val="Arial"/>
      <family val="2"/>
    </font>
    <font>
      <sz val="11"/>
      <color indexed="62"/>
      <name val="Calibri"/>
      <family val="2"/>
    </font>
    <font>
      <sz val="10"/>
      <color indexed="21"/>
      <name val="Arial"/>
      <family val="2"/>
    </font>
    <font>
      <b/>
      <sz val="12"/>
      <color indexed="8"/>
      <name val="Arial"/>
      <family val="2"/>
    </font>
    <font>
      <b/>
      <sz val="11"/>
      <color indexed="8"/>
      <name val="Calibri"/>
      <family val="2"/>
    </font>
    <font>
      <i/>
      <sz val="11"/>
      <color indexed="23"/>
      <name val="Calibri"/>
      <family val="2"/>
    </font>
    <font>
      <sz val="8.5"/>
      <color indexed="8"/>
      <name val="MS Sans Serif"/>
      <family val="2"/>
    </font>
    <font>
      <b/>
      <sz val="11"/>
      <color indexed="8"/>
      <name val="Arial"/>
      <family val="2"/>
    </font>
    <font>
      <b/>
      <sz val="11"/>
      <color indexed="47"/>
      <name val="Arial"/>
      <family val="2"/>
    </font>
    <font>
      <sz val="7"/>
      <color theme="1"/>
      <name val="Bliss 2 Regular"/>
      <family val="3"/>
    </font>
    <font>
      <sz val="11"/>
      <color indexed="17"/>
      <name val="Calibri"/>
      <family val="2"/>
    </font>
    <font>
      <b/>
      <sz val="8.5"/>
      <color indexed="8"/>
      <name val="MS Sans Serif"/>
      <family val="2"/>
    </font>
    <font>
      <sz val="8"/>
      <color theme="1"/>
      <name val="Bliss 2 Regular"/>
      <family val="3"/>
    </font>
    <font>
      <sz val="11"/>
      <color indexed="60"/>
      <name val="Calibri"/>
      <family val="2"/>
    </font>
    <font>
      <sz val="10"/>
      <name val="MS Sans Serif"/>
      <family val="2"/>
    </font>
    <font>
      <sz val="6.5"/>
      <name val="MS Sans Serif"/>
      <family val="2"/>
    </font>
    <font>
      <b/>
      <u/>
      <sz val="10"/>
      <color indexed="8"/>
      <name val="MS Sans Serif"/>
      <family val="2"/>
    </font>
    <font>
      <sz val="8"/>
      <color indexed="8"/>
      <name val="MS Sans Serif"/>
      <family val="2"/>
    </font>
    <font>
      <sz val="7.5"/>
      <color indexed="8"/>
      <name val="MS Sans Serif"/>
      <family val="2"/>
    </font>
    <font>
      <sz val="11"/>
      <color indexed="20"/>
      <name val="Calibri"/>
      <family val="2"/>
    </font>
    <font>
      <sz val="7"/>
      <name val="Bliss 2 Regular"/>
      <family val="3"/>
    </font>
    <font>
      <sz val="8"/>
      <name val="Bliss 2 Regular"/>
      <family val="3"/>
    </font>
    <font>
      <sz val="10"/>
      <color indexed="9"/>
      <name val="Arial"/>
      <family val="2"/>
    </font>
    <font>
      <b/>
      <sz val="15"/>
      <color indexed="56"/>
      <name val="Calibri"/>
      <family val="2"/>
    </font>
    <font>
      <b/>
      <sz val="13"/>
      <color indexed="56"/>
      <name val="Calibri"/>
      <family val="2"/>
    </font>
    <font>
      <b/>
      <sz val="11"/>
      <color indexed="56"/>
      <name val="Calibri"/>
      <family val="2"/>
    </font>
    <font>
      <b/>
      <sz val="18"/>
      <color indexed="56"/>
      <name val="Cambria"/>
      <family val="2"/>
    </font>
    <font>
      <sz val="8"/>
      <color indexed="8"/>
      <name val="Bliss 2 Regular"/>
      <family val="3"/>
    </font>
    <font>
      <sz val="11"/>
      <color indexed="52"/>
      <name val="Calibri"/>
      <family val="2"/>
    </font>
    <font>
      <u/>
      <sz val="9"/>
      <color indexed="12"/>
      <name val="MS Sans Serif"/>
      <family val="2"/>
    </font>
    <font>
      <b/>
      <sz val="11"/>
      <color indexed="9"/>
      <name val="Calibri"/>
      <family val="2"/>
    </font>
    <font>
      <u/>
      <sz val="10"/>
      <color theme="10"/>
      <name val="MS Sans Serif"/>
      <family val="2"/>
    </font>
    <font>
      <b/>
      <sz val="10"/>
      <color rgb="FF000000"/>
      <name val="Agfa Rotis Sans Serif"/>
    </font>
    <font>
      <u/>
      <sz val="10"/>
      <color indexed="12"/>
      <name val="Arial"/>
      <family val="2"/>
    </font>
    <font>
      <b/>
      <sz val="18"/>
      <color theme="3"/>
      <name val="Cambria"/>
      <family val="2"/>
      <scheme val="major"/>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9C6500"/>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sz val="10"/>
      <color theme="0"/>
      <name val="Arial"/>
      <family val="2"/>
    </font>
    <font>
      <sz val="8"/>
      <color rgb="FF000000"/>
      <name val="Arial"/>
      <family val="2"/>
    </font>
    <font>
      <b/>
      <sz val="7"/>
      <name val="Arial"/>
      <family val="2"/>
    </font>
    <font>
      <sz val="10"/>
      <name val="Arial"/>
      <family val="2"/>
    </font>
    <font>
      <u/>
      <sz val="10"/>
      <color rgb="FF0563C1"/>
      <name val="Agfa Rotis Sans Serif"/>
    </font>
    <font>
      <sz val="9"/>
      <color rgb="FF000000"/>
      <name val="Agfa Rotis Sans Serif"/>
    </font>
    <font>
      <b/>
      <sz val="18"/>
      <color theme="4" tint="-0.499984740745262"/>
      <name val="Arial"/>
      <family val="2"/>
    </font>
    <font>
      <sz val="11"/>
      <color theme="1"/>
      <name val="Agfa Rotis Sans Serif"/>
    </font>
    <font>
      <b/>
      <sz val="18"/>
      <color theme="0"/>
      <name val="Arial"/>
      <family val="2"/>
    </font>
    <font>
      <sz val="12"/>
      <color rgb="FF000000"/>
      <name val="Arial"/>
      <family val="2"/>
    </font>
    <font>
      <sz val="9"/>
      <color rgb="FF000000"/>
      <name val="Arial"/>
      <family val="2"/>
    </font>
    <font>
      <u/>
      <sz val="9"/>
      <color rgb="FF0563C1"/>
      <name val="Arial"/>
      <family val="2"/>
    </font>
    <font>
      <b/>
      <sz val="9"/>
      <color rgb="FF000000"/>
      <name val="Arial"/>
      <family val="2"/>
    </font>
    <font>
      <sz val="11"/>
      <color rgb="FF000000"/>
      <name val="Arial"/>
      <family val="2"/>
    </font>
    <font>
      <sz val="11"/>
      <color theme="0"/>
      <name val="Arial"/>
      <family val="2"/>
    </font>
    <font>
      <sz val="9"/>
      <color theme="0"/>
      <name val="Arial"/>
      <family val="2"/>
    </font>
    <font>
      <b/>
      <sz val="9"/>
      <color theme="0"/>
      <name val="Arial"/>
      <family val="2"/>
    </font>
    <font>
      <vertAlign val="superscript"/>
      <sz val="8"/>
      <color rgb="FF000000"/>
      <name val="Arial"/>
      <family val="2"/>
    </font>
    <font>
      <vertAlign val="superscript"/>
      <sz val="9"/>
      <name val="Arial"/>
      <family val="2"/>
    </font>
    <font>
      <sz val="9"/>
      <color rgb="FFFF0000"/>
      <name val="Arial"/>
      <family val="2"/>
    </font>
    <font>
      <b/>
      <sz val="8"/>
      <color rgb="FF000000"/>
      <name val="Arial"/>
      <family val="2"/>
    </font>
    <font>
      <sz val="7"/>
      <color rgb="FF000000"/>
      <name val="Arial"/>
      <family val="2"/>
    </font>
    <font>
      <b/>
      <sz val="11"/>
      <color rgb="FF000000"/>
      <name val="Arial"/>
      <family val="2"/>
    </font>
    <font>
      <sz val="8"/>
      <color rgb="FFFF0000"/>
      <name val="Arial"/>
      <family val="2"/>
    </font>
    <font>
      <sz val="6"/>
      <color rgb="FF000000"/>
      <name val="Arial"/>
      <family val="2"/>
    </font>
    <font>
      <u/>
      <sz val="8"/>
      <color rgb="FF0563C1"/>
      <name val="Arial"/>
      <family val="2"/>
    </font>
    <font>
      <u/>
      <sz val="9"/>
      <color rgb="FF000000"/>
      <name val="Arial"/>
      <family val="2"/>
    </font>
    <font>
      <u/>
      <sz val="11"/>
      <color rgb="FF000000"/>
      <name val="Arial"/>
      <family val="2"/>
    </font>
    <font>
      <sz val="10"/>
      <color rgb="FF000000"/>
      <name val="Arial"/>
      <family val="2"/>
    </font>
    <font>
      <sz val="9"/>
      <color indexed="8"/>
      <name val="Arial"/>
      <family val="2"/>
    </font>
    <font>
      <u/>
      <sz val="10"/>
      <color rgb="FF0000FF"/>
      <name val="Arial"/>
      <family val="2"/>
    </font>
    <font>
      <b/>
      <i/>
      <sz val="9"/>
      <name val="Arial"/>
      <family val="2"/>
    </font>
    <font>
      <i/>
      <sz val="9"/>
      <name val="Arial"/>
      <family val="2"/>
    </font>
    <font>
      <sz val="11"/>
      <color rgb="FFFF0000"/>
      <name val="Arial"/>
      <family val="2"/>
    </font>
    <font>
      <b/>
      <sz val="8"/>
      <color rgb="FFFF0000"/>
      <name val="Arial"/>
      <family val="2"/>
    </font>
    <font>
      <sz val="11"/>
      <color rgb="FFFFFFFF"/>
      <name val="Arial"/>
      <family val="2"/>
    </font>
    <font>
      <u/>
      <sz val="8"/>
      <color rgb="FF0563C1"/>
      <name val="Calibri"/>
      <family val="2"/>
    </font>
    <font>
      <sz val="8"/>
      <color rgb="FF000000"/>
      <name val="Calibri"/>
      <family val="2"/>
    </font>
    <font>
      <u/>
      <sz val="8"/>
      <color theme="10"/>
      <name val="Arial"/>
      <family val="2"/>
    </font>
    <font>
      <u/>
      <sz val="8"/>
      <color theme="10"/>
      <name val="Calibri"/>
      <family val="2"/>
    </font>
    <font>
      <sz val="8"/>
      <color rgb="FFFFC000"/>
      <name val="Arial"/>
      <family val="2"/>
    </font>
    <font>
      <b/>
      <sz val="10"/>
      <color rgb="FF000000"/>
      <name val="Arial"/>
      <family val="2"/>
    </font>
    <font>
      <sz val="10"/>
      <color rgb="FF000000"/>
      <name val="Calibri"/>
      <family val="2"/>
    </font>
    <font>
      <sz val="10"/>
      <name val="Agfa Rotis Sans Serif"/>
    </font>
    <font>
      <vertAlign val="superscript"/>
      <sz val="10"/>
      <name val="Agfa Rotis Sans Serif"/>
    </font>
    <font>
      <sz val="14"/>
      <color theme="0"/>
      <name val="Arial"/>
      <family val="2"/>
    </font>
    <font>
      <u/>
      <sz val="12"/>
      <color rgb="FF003366"/>
      <name val="Arial"/>
      <family val="2"/>
    </font>
    <font>
      <sz val="11"/>
      <name val="Arial"/>
      <family val="2"/>
    </font>
  </fonts>
  <fills count="81">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9"/>
        <bgColor indexed="64"/>
      </patternFill>
    </fill>
    <fill>
      <patternFill patternType="solid">
        <fgColor indexed="43"/>
        <bgColor indexed="64"/>
      </patternFill>
    </fill>
    <fill>
      <patternFill patternType="solid">
        <fgColor indexed="60"/>
      </patternFill>
    </fill>
    <fill>
      <patternFill patternType="solid">
        <fgColor indexed="13"/>
      </patternFill>
    </fill>
    <fill>
      <patternFill patternType="solid">
        <fgColor indexed="43"/>
      </patternFill>
    </fill>
    <fill>
      <patternFill patternType="solid">
        <fgColor indexed="1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1"/>
        <bgColor indexed="64"/>
      </patternFill>
    </fill>
    <fill>
      <patternFill patternType="solid">
        <fgColor indexed="22"/>
      </patternFill>
    </fill>
    <fill>
      <patternFill patternType="solid">
        <fgColor indexed="31"/>
        <bgColor indexed="64"/>
      </patternFill>
    </fill>
    <fill>
      <patternFill patternType="solid">
        <fgColor indexed="44"/>
        <bgColor indexed="8"/>
      </patternFill>
    </fill>
    <fill>
      <patternFill patternType="solid">
        <fgColor indexed="22"/>
        <bgColor indexed="64"/>
      </patternFill>
    </fill>
    <fill>
      <patternFill patternType="solid">
        <fgColor indexed="22"/>
        <bgColor indexed="10"/>
      </patternFill>
    </fill>
    <fill>
      <patternFill patternType="solid">
        <fgColor indexed="47"/>
        <bgColor indexed="64"/>
      </patternFill>
    </fill>
    <fill>
      <patternFill patternType="solid">
        <fgColor theme="2"/>
        <bgColor indexed="64"/>
      </patternFill>
    </fill>
    <fill>
      <patternFill patternType="solid">
        <fgColor indexed="26"/>
      </patternFill>
    </fill>
    <fill>
      <patternFill patternType="gray125">
        <fgColor indexed="22"/>
        <bgColor indexed="9"/>
      </patternFill>
    </fill>
    <fill>
      <patternFill patternType="solid">
        <fgColor indexed="22"/>
        <bgColor indexed="8"/>
      </patternFill>
    </fill>
    <fill>
      <patternFill patternType="solid">
        <fgColor indexed="10"/>
        <bgColor indexed="64"/>
      </patternFill>
    </fill>
    <fill>
      <patternFill patternType="solid">
        <fgColor theme="3"/>
        <bgColor indexed="64"/>
      </patternFill>
    </fill>
    <fill>
      <patternFill patternType="solid">
        <fgColor rgb="FFF2F2F2"/>
        <bgColor indexed="64"/>
      </patternFill>
    </fill>
    <fill>
      <patternFill patternType="solid">
        <fgColor theme="0"/>
        <bgColor indexed="64"/>
      </patternFill>
    </fill>
    <fill>
      <patternFill patternType="solid">
        <fgColor rgb="FFD9DADB"/>
        <bgColor indexed="64"/>
      </patternFill>
    </fill>
    <fill>
      <patternFill patternType="solid">
        <fgColor rgb="FFC6C7C9"/>
        <bgColor indexed="64"/>
      </patternFill>
    </fill>
    <fill>
      <patternFill patternType="solid">
        <fgColor rgb="FFEEEFEF"/>
        <bgColor indexed="64"/>
      </patternFill>
    </fill>
    <fill>
      <patternFill patternType="solid">
        <fgColor indexed="55"/>
      </patternFill>
    </fill>
    <fill>
      <patternFill patternType="solid">
        <fgColor theme="0" tint="-0.14999847407452621"/>
        <bgColor indexed="8"/>
      </patternFill>
    </fill>
    <fill>
      <patternFill patternType="solid">
        <fgColor theme="0" tint="-0.14999847407452621"/>
        <bgColor indexed="64"/>
      </patternFill>
    </fill>
    <fill>
      <patternFill patternType="solid">
        <fgColor theme="0"/>
        <bgColor rgb="FF000000"/>
      </patternFill>
    </fill>
    <fill>
      <patternFill patternType="solid">
        <fgColor theme="0" tint="-0.14999847407452621"/>
        <bgColor rgb="FF000000"/>
      </patternFill>
    </fill>
    <fill>
      <patternFill patternType="solid">
        <fgColor rgb="FF003366"/>
        <bgColor indexed="64"/>
      </patternFill>
    </fill>
  </fills>
  <borders count="65">
    <border>
      <left/>
      <right/>
      <top/>
      <bottom/>
      <diagonal/>
    </border>
    <border>
      <left/>
      <right style="thin">
        <color rgb="FFFFFFFF"/>
      </right>
      <top/>
      <bottom/>
      <diagonal/>
    </border>
    <border>
      <left style="thin">
        <color rgb="FFBFBFBF"/>
      </left>
      <right style="thin">
        <color rgb="FFBFBFBF"/>
      </right>
      <top style="thin">
        <color rgb="FFBFBFBF"/>
      </top>
      <bottom style="thin">
        <color rgb="FFBFBFBF"/>
      </bottom>
      <diagonal/>
    </border>
    <border>
      <left/>
      <right/>
      <top/>
      <bottom style="thin">
        <color rgb="FFBFBFBF"/>
      </bottom>
      <diagonal/>
    </border>
    <border>
      <left style="thin">
        <color rgb="FFBFBFBF"/>
      </left>
      <right style="thin">
        <color rgb="FFBFBFBF"/>
      </right>
      <top/>
      <bottom/>
      <diagonal/>
    </border>
    <border>
      <left/>
      <right style="thin">
        <color rgb="FFBFBFBF"/>
      </right>
      <top style="thin">
        <color rgb="FFBFBFBF"/>
      </top>
      <bottom style="thin">
        <color rgb="FFBFBFBF"/>
      </bottom>
      <diagonal/>
    </border>
    <border>
      <left style="thin">
        <color rgb="FFBFBFBF"/>
      </left>
      <right style="thin">
        <color rgb="FFBFBFBF"/>
      </right>
      <top style="thin">
        <color rgb="FFBFBFBF"/>
      </top>
      <bottom/>
      <diagonal/>
    </border>
    <border>
      <left/>
      <right style="thin">
        <color rgb="FFBFBFBF"/>
      </right>
      <top style="thin">
        <color rgb="FFBFBFBF"/>
      </top>
      <bottom/>
      <diagonal/>
    </border>
    <border>
      <left/>
      <right style="thin">
        <color rgb="FFBFBFBF"/>
      </right>
      <top/>
      <bottom/>
      <diagonal/>
    </border>
    <border>
      <left style="thin">
        <color rgb="FFBFBFBF"/>
      </left>
      <right style="thin">
        <color rgb="FFBFBFBF"/>
      </right>
      <top/>
      <bottom style="thin">
        <color rgb="FFBFBFBF"/>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right style="thin">
        <color rgb="FF000000"/>
      </right>
      <top/>
      <bottom/>
      <diagonal/>
    </border>
    <border>
      <left style="thin">
        <color rgb="FF000000"/>
      </left>
      <right/>
      <top/>
      <bottom/>
      <diagonal/>
    </border>
    <border>
      <left/>
      <right/>
      <top style="thin">
        <color rgb="FFBFBFBF"/>
      </top>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1E4B7D"/>
      </left>
      <right/>
      <top/>
      <bottom/>
      <diagonal/>
    </border>
    <border>
      <left style="thin">
        <color rgb="FFBFBFBF"/>
      </left>
      <right/>
      <top style="thin">
        <color rgb="FFBFBFBF"/>
      </top>
      <bottom style="thin">
        <color rgb="FFBFBFBF"/>
      </bottom>
      <diagonal/>
    </border>
    <border>
      <left/>
      <right/>
      <top style="thin">
        <color rgb="FFBFBFBF"/>
      </top>
      <bottom style="thin">
        <color rgb="FFBFBFBF"/>
      </bottom>
      <diagonal/>
    </border>
    <border>
      <left style="thin">
        <color rgb="FFD8D8D8"/>
      </left>
      <right/>
      <top/>
      <bottom style="thin">
        <color rgb="FFD8D8D8"/>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medium">
        <color indexed="64"/>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4"/>
      </left>
      <right style="double">
        <color indexed="64"/>
      </right>
      <top style="double">
        <color indexed="64"/>
      </top>
      <bottom style="double">
        <color indexed="64"/>
      </bottom>
      <diagonal/>
    </border>
    <border>
      <left style="thick">
        <color indexed="64"/>
      </left>
      <right style="thick">
        <color indexed="64"/>
      </right>
      <top/>
      <bottom/>
      <diagonal/>
    </border>
    <border>
      <left/>
      <right/>
      <top style="thin">
        <color indexed="62"/>
      </top>
      <bottom style="double">
        <color indexed="62"/>
      </bottom>
      <diagonal/>
    </border>
    <border>
      <left style="thin">
        <color theme="4"/>
      </left>
      <right style="thin">
        <color theme="4"/>
      </right>
      <top style="thin">
        <color theme="4"/>
      </top>
      <bottom style="thin">
        <color theme="4"/>
      </bottom>
      <diagonal/>
    </border>
    <border>
      <left/>
      <right/>
      <top style="thin">
        <color indexed="64"/>
      </top>
      <bottom style="thin">
        <color indexed="64"/>
      </bottom>
      <diagonal/>
    </border>
    <border>
      <left/>
      <right/>
      <top/>
      <bottom style="thin">
        <color auto="1"/>
      </bottom>
      <diagonal/>
    </border>
    <border>
      <left style="thin">
        <color indexed="22"/>
      </left>
      <right style="thin">
        <color indexed="22"/>
      </right>
      <top style="thin">
        <color indexed="22"/>
      </top>
      <bottom style="thin">
        <color indexed="22"/>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theme="1"/>
      </right>
      <top/>
      <bottom style="thin">
        <color theme="1"/>
      </bottom>
      <diagonal/>
    </border>
    <border>
      <left style="thin">
        <color theme="1"/>
      </left>
      <right style="thin">
        <color theme="1"/>
      </right>
      <top style="thin">
        <color theme="1"/>
      </top>
      <bottom/>
      <diagonal/>
    </border>
    <border>
      <left/>
      <right/>
      <top/>
      <bottom style="thin">
        <color rgb="FFB5123E"/>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64"/>
      </left>
      <right/>
      <top/>
      <bottom/>
      <diagonal/>
    </border>
    <border>
      <left style="double">
        <color indexed="63"/>
      </left>
      <right style="double">
        <color indexed="63"/>
      </right>
      <top style="double">
        <color indexed="63"/>
      </top>
      <bottom style="double">
        <color indexed="63"/>
      </bottom>
      <diagonal/>
    </border>
    <border>
      <left/>
      <right style="thin">
        <color rgb="FF105A88"/>
      </right>
      <top/>
      <bottom/>
      <diagonal/>
    </border>
    <border>
      <left/>
      <right style="thin">
        <color rgb="FF105A88"/>
      </right>
      <top/>
      <bottom style="thin">
        <color rgb="FF105A88"/>
      </bottom>
      <diagonal/>
    </border>
    <border>
      <left/>
      <right/>
      <top/>
      <bottom style="thin">
        <color rgb="FF105A88"/>
      </bottom>
      <diagonal/>
    </border>
    <border>
      <left style="hair">
        <color theme="0" tint="-0.14999847407452621"/>
      </left>
      <right style="hair">
        <color theme="0" tint="-0.14999847407452621"/>
      </right>
      <top style="hair">
        <color theme="0" tint="-0.14999847407452621"/>
      </top>
      <bottom style="hair">
        <color theme="0" tint="-0.14999847407452621"/>
      </bottom>
      <diagonal/>
    </border>
    <border>
      <left/>
      <right style="thin">
        <color rgb="FFD8D8D8"/>
      </right>
      <top/>
      <bottom style="thin">
        <color rgb="FFD8D8D8"/>
      </bottom>
      <diagonal/>
    </border>
    <border>
      <left style="thin">
        <color rgb="FFD8D8D8"/>
      </left>
      <right style="thin">
        <color rgb="FFD8D8D8"/>
      </right>
      <top/>
      <bottom style="thin">
        <color rgb="FFD8D8D8"/>
      </bottom>
      <diagonal/>
    </border>
    <border>
      <left style="hair">
        <color theme="0" tint="-0.14999847407452621"/>
      </left>
      <right style="hair">
        <color theme="0" tint="-0.14999847407452621"/>
      </right>
      <top style="hair">
        <color theme="0" tint="-0.14999847407452621"/>
      </top>
      <bottom/>
      <diagonal/>
    </border>
    <border>
      <left style="hair">
        <color theme="0" tint="-0.14999847407452621"/>
      </left>
      <right style="hair">
        <color theme="0" tint="-0.14999847407452621"/>
      </right>
      <top/>
      <bottom style="hair">
        <color theme="0" tint="-0.14999847407452621"/>
      </bottom>
      <diagonal/>
    </border>
    <border>
      <left style="hair">
        <color theme="0" tint="-0.14999847407452621"/>
      </left>
      <right/>
      <top style="hair">
        <color theme="0" tint="-0.14999847407452621"/>
      </top>
      <bottom style="hair">
        <color theme="0" tint="-0.14999847407452621"/>
      </bottom>
      <diagonal/>
    </border>
  </borders>
  <cellStyleXfs count="1556">
    <xf numFmtId="0" fontId="0" fillId="0" borderId="0"/>
    <xf numFmtId="0" fontId="10" fillId="0" borderId="0" applyNumberFormat="0" applyFill="0" applyBorder="0" applyAlignment="0" applyProtection="0"/>
    <xf numFmtId="9" fontId="11" fillId="0" borderId="0" applyFont="0" applyFill="0" applyBorder="0" applyAlignment="0" applyProtection="0"/>
    <xf numFmtId="0" fontId="13" fillId="0" borderId="0"/>
    <xf numFmtId="0" fontId="2" fillId="0" borderId="0"/>
    <xf numFmtId="0" fontId="15" fillId="0" borderId="0"/>
    <xf numFmtId="0" fontId="2" fillId="0" borderId="0"/>
    <xf numFmtId="0" fontId="15" fillId="0" borderId="0"/>
    <xf numFmtId="0" fontId="2" fillId="0" borderId="0"/>
    <xf numFmtId="0" fontId="15" fillId="0" borderId="0"/>
    <xf numFmtId="0" fontId="2" fillId="0" borderId="0"/>
    <xf numFmtId="0" fontId="14" fillId="0" borderId="0"/>
    <xf numFmtId="0" fontId="14" fillId="0" borderId="0"/>
    <xf numFmtId="0" fontId="16" fillId="0" borderId="0"/>
    <xf numFmtId="0" fontId="14" fillId="0" borderId="0" applyFill="0" applyAlignment="0"/>
    <xf numFmtId="0" fontId="20" fillId="0" borderId="0" applyFill="0" applyBorder="0" applyAlignment="0"/>
    <xf numFmtId="0" fontId="23" fillId="0" borderId="0" applyFill="0" applyBorder="0" applyAlignment="0"/>
    <xf numFmtId="0" fontId="14" fillId="0" borderId="0"/>
    <xf numFmtId="0" fontId="14" fillId="0" borderId="0"/>
    <xf numFmtId="0" fontId="16" fillId="0" borderId="0"/>
    <xf numFmtId="0" fontId="14" fillId="0" borderId="0"/>
    <xf numFmtId="0" fontId="16" fillId="0" borderId="0"/>
    <xf numFmtId="0" fontId="14" fillId="0" borderId="0"/>
    <xf numFmtId="0" fontId="25" fillId="33" borderId="0" applyNumberFormat="0" applyBorder="0" applyAlignment="0" applyProtection="0"/>
    <xf numFmtId="0" fontId="25" fillId="34" borderId="0" applyNumberFormat="0" applyBorder="0" applyAlignment="0" applyProtection="0"/>
    <xf numFmtId="0" fontId="25" fillId="35" borderId="0" applyNumberFormat="0" applyBorder="0" applyAlignment="0" applyProtection="0"/>
    <xf numFmtId="0" fontId="25" fillId="36" borderId="0" applyNumberFormat="0" applyBorder="0" applyAlignment="0" applyProtection="0"/>
    <xf numFmtId="0" fontId="25" fillId="37"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0" fontId="25" fillId="40" borderId="0" applyNumberFormat="0" applyBorder="0" applyAlignment="0" applyProtection="0"/>
    <xf numFmtId="0" fontId="25" fillId="41" borderId="0" applyNumberFormat="0" applyBorder="0" applyAlignment="0" applyProtection="0"/>
    <xf numFmtId="0" fontId="25" fillId="36" borderId="0" applyNumberFormat="0" applyBorder="0" applyAlignment="0" applyProtection="0"/>
    <xf numFmtId="0" fontId="25" fillId="39" borderId="0" applyNumberFormat="0" applyBorder="0" applyAlignment="0" applyProtection="0"/>
    <xf numFmtId="0" fontId="25" fillId="42" borderId="0" applyNumberFormat="0" applyBorder="0" applyAlignment="0" applyProtection="0"/>
    <xf numFmtId="0" fontId="26" fillId="43" borderId="0" applyNumberFormat="0" applyBorder="0" applyAlignment="0" applyProtection="0"/>
    <xf numFmtId="0" fontId="26" fillId="40" borderId="0" applyNumberFormat="0" applyBorder="0" applyAlignment="0" applyProtection="0"/>
    <xf numFmtId="0" fontId="26" fillId="41" borderId="0" applyNumberFormat="0" applyBorder="0" applyAlignment="0" applyProtection="0"/>
    <xf numFmtId="0" fontId="26" fillId="44" borderId="0" applyNumberFormat="0" applyBorder="0" applyAlignment="0" applyProtection="0"/>
    <xf numFmtId="0" fontId="26" fillId="45" borderId="0" applyNumberFormat="0" applyBorder="0" applyAlignment="0" applyProtection="0"/>
    <xf numFmtId="0" fontId="26" fillId="46" borderId="0" applyNumberFormat="0" applyBorder="0" applyAlignment="0" applyProtection="0"/>
    <xf numFmtId="0" fontId="21" fillId="0" borderId="0" applyNumberFormat="0" applyFill="0" applyBorder="0" applyAlignment="0" applyProtection="0"/>
    <xf numFmtId="43" fontId="15" fillId="0" borderId="0" applyFont="0" applyFill="0" applyBorder="0" applyAlignment="0" applyProtection="0"/>
    <xf numFmtId="0" fontId="14" fillId="0" borderId="0"/>
    <xf numFmtId="0" fontId="2" fillId="0" borderId="0"/>
    <xf numFmtId="0" fontId="2" fillId="0" borderId="0"/>
    <xf numFmtId="0" fontId="14" fillId="0" borderId="0"/>
    <xf numFmtId="0" fontId="15" fillId="0" borderId="0"/>
    <xf numFmtId="0" fontId="16" fillId="0" borderId="0"/>
    <xf numFmtId="0" fontId="16" fillId="0" borderId="0"/>
    <xf numFmtId="0" fontId="16"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applyFill="0" applyAlignment="0"/>
    <xf numFmtId="0" fontId="14" fillId="0" borderId="0"/>
    <xf numFmtId="0" fontId="14" fillId="0" borderId="0"/>
    <xf numFmtId="0" fontId="14" fillId="0" borderId="0"/>
    <xf numFmtId="0" fontId="15" fillId="0" borderId="0"/>
    <xf numFmtId="0" fontId="2" fillId="0" borderId="0"/>
    <xf numFmtId="0" fontId="2" fillId="0" borderId="0"/>
    <xf numFmtId="0" fontId="15" fillId="0" borderId="0"/>
    <xf numFmtId="0" fontId="2" fillId="0" borderId="0"/>
    <xf numFmtId="0" fontId="14" fillId="0" borderId="0"/>
    <xf numFmtId="0" fontId="15" fillId="0" borderId="0"/>
    <xf numFmtId="0" fontId="15" fillId="0" borderId="0"/>
    <xf numFmtId="0" fontId="14" fillId="0" borderId="0"/>
    <xf numFmtId="0" fontId="14" fillId="0" borderId="0"/>
    <xf numFmtId="0" fontId="14" fillId="0" borderId="0"/>
    <xf numFmtId="0" fontId="2" fillId="0" borderId="0"/>
    <xf numFmtId="0" fontId="2" fillId="0" borderId="0"/>
    <xf numFmtId="0" fontId="14" fillId="0" borderId="0"/>
    <xf numFmtId="0" fontId="14" fillId="0" borderId="0"/>
    <xf numFmtId="0" fontId="14" fillId="0" borderId="0"/>
    <xf numFmtId="0" fontId="14" fillId="0" borderId="0"/>
    <xf numFmtId="0" fontId="14" fillId="0" borderId="0"/>
    <xf numFmtId="0" fontId="14" fillId="0" borderId="0"/>
    <xf numFmtId="0" fontId="2" fillId="0" borderId="0"/>
    <xf numFmtId="0" fontId="2" fillId="0" borderId="0"/>
    <xf numFmtId="0" fontId="2" fillId="0" borderId="0"/>
    <xf numFmtId="0" fontId="2" fillId="0" borderId="0"/>
    <xf numFmtId="0" fontId="28" fillId="0" borderId="0" applyNumberFormat="0" applyFill="0" applyBorder="0" applyAlignment="0" applyProtection="0">
      <alignment vertical="top"/>
      <protection locked="0"/>
    </xf>
    <xf numFmtId="0" fontId="27" fillId="0" borderId="0"/>
    <xf numFmtId="0" fontId="27" fillId="0" borderId="0"/>
    <xf numFmtId="0" fontId="2" fillId="0" borderId="0"/>
    <xf numFmtId="0" fontId="29" fillId="0" borderId="0"/>
    <xf numFmtId="0" fontId="14" fillId="0" borderId="0"/>
    <xf numFmtId="0" fontId="14" fillId="0" borderId="0"/>
    <xf numFmtId="0" fontId="14" fillId="0" borderId="0"/>
    <xf numFmtId="0" fontId="31" fillId="0" borderId="0"/>
    <xf numFmtId="0" fontId="2" fillId="0" borderId="0"/>
    <xf numFmtId="0" fontId="2" fillId="0" borderId="0"/>
    <xf numFmtId="0" fontId="2" fillId="0" borderId="0"/>
    <xf numFmtId="0" fontId="2" fillId="0" borderId="0"/>
    <xf numFmtId="0" fontId="14" fillId="0" borderId="0"/>
    <xf numFmtId="0" fontId="14" fillId="0" borderId="0" applyFill="0" applyAlignment="0"/>
    <xf numFmtId="0" fontId="14" fillId="0" borderId="0"/>
    <xf numFmtId="0" fontId="14" fillId="0" borderId="0"/>
    <xf numFmtId="0" fontId="14" fillId="0" borderId="0"/>
    <xf numFmtId="0" fontId="14" fillId="0" borderId="0"/>
    <xf numFmtId="0" fontId="2" fillId="0" borderId="0"/>
    <xf numFmtId="0" fontId="2"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applyFill="0" applyAlignment="0"/>
    <xf numFmtId="0" fontId="14" fillId="0" borderId="0"/>
    <xf numFmtId="0" fontId="14" fillId="0" borderId="0"/>
    <xf numFmtId="0" fontId="14" fillId="0" borderId="0"/>
    <xf numFmtId="0" fontId="2" fillId="0" borderId="0"/>
    <xf numFmtId="0" fontId="2" fillId="0" borderId="0"/>
    <xf numFmtId="0" fontId="2" fillId="0" borderId="0"/>
    <xf numFmtId="0" fontId="14" fillId="0" borderId="0"/>
    <xf numFmtId="0" fontId="14" fillId="0" borderId="0"/>
    <xf numFmtId="0" fontId="14" fillId="0" borderId="0"/>
    <xf numFmtId="0" fontId="14" fillId="0" borderId="0"/>
    <xf numFmtId="0" fontId="2" fillId="0" borderId="0"/>
    <xf numFmtId="0" fontId="2" fillId="0" borderId="0"/>
    <xf numFmtId="0" fontId="14" fillId="0" borderId="0"/>
    <xf numFmtId="0" fontId="14" fillId="0" borderId="0"/>
    <xf numFmtId="0" fontId="14" fillId="0" borderId="0"/>
    <xf numFmtId="0" fontId="14" fillId="0" borderId="0"/>
    <xf numFmtId="0" fontId="14" fillId="0" borderId="0"/>
    <xf numFmtId="0" fontId="14" fillId="0" borderId="0"/>
    <xf numFmtId="0" fontId="2" fillId="0" borderId="0"/>
    <xf numFmtId="0" fontId="2" fillId="0" borderId="0"/>
    <xf numFmtId="0" fontId="2" fillId="0" borderId="0"/>
    <xf numFmtId="0" fontId="2" fillId="0" borderId="0"/>
    <xf numFmtId="0" fontId="2" fillId="0" borderId="0"/>
    <xf numFmtId="0" fontId="2" fillId="0" borderId="0"/>
    <xf numFmtId="0" fontId="14" fillId="0" borderId="0"/>
    <xf numFmtId="0" fontId="14" fillId="0" borderId="0"/>
    <xf numFmtId="0" fontId="15" fillId="0" borderId="0"/>
    <xf numFmtId="0" fontId="14" fillId="0" borderId="0"/>
    <xf numFmtId="0" fontId="36" fillId="42" borderId="0" applyNumberFormat="0" applyBorder="0" applyAlignment="0" applyProtection="0"/>
    <xf numFmtId="0" fontId="36" fillId="33" borderId="0" applyNumberFormat="0" applyBorder="0" applyAlignment="0" applyProtection="0"/>
    <xf numFmtId="0" fontId="36" fillId="49" borderId="0" applyNumberFormat="0" applyBorder="0" applyAlignment="0" applyProtection="0"/>
    <xf numFmtId="0" fontId="36" fillId="38" borderId="0" applyNumberFormat="0" applyBorder="0" applyAlignment="0" applyProtection="0"/>
    <xf numFmtId="0" fontId="36" fillId="42" borderId="0" applyNumberFormat="0" applyBorder="0" applyAlignment="0" applyProtection="0"/>
    <xf numFmtId="0" fontId="36" fillId="33" borderId="0" applyNumberFormat="0" applyBorder="0" applyAlignment="0" applyProtection="0"/>
    <xf numFmtId="0" fontId="36" fillId="50" borderId="0" applyNumberFormat="0" applyBorder="0" applyAlignment="0" applyProtection="0"/>
    <xf numFmtId="0" fontId="36" fillId="33" borderId="0" applyNumberFormat="0" applyBorder="0" applyAlignment="0" applyProtection="0"/>
    <xf numFmtId="0" fontId="36" fillId="49" borderId="0" applyNumberFormat="0" applyBorder="0" applyAlignment="0" applyProtection="0"/>
    <xf numFmtId="0" fontId="36" fillId="51" borderId="0" applyNumberFormat="0" applyBorder="0" applyAlignment="0" applyProtection="0"/>
    <xf numFmtId="0" fontId="36" fillId="50" borderId="0" applyNumberFormat="0" applyBorder="0" applyAlignment="0" applyProtection="0"/>
    <xf numFmtId="0" fontId="36" fillId="33" borderId="0" applyNumberFormat="0" applyBorder="0" applyAlignment="0" applyProtection="0"/>
    <xf numFmtId="0" fontId="37" fillId="41" borderId="0" applyNumberFormat="0" applyBorder="0" applyAlignment="0" applyProtection="0"/>
    <xf numFmtId="0" fontId="37" fillId="33" borderId="0" applyNumberFormat="0" applyBorder="0" applyAlignment="0" applyProtection="0"/>
    <xf numFmtId="0" fontId="37" fillId="52" borderId="0" applyNumberFormat="0" applyBorder="0" applyAlignment="0" applyProtection="0"/>
    <xf numFmtId="0" fontId="37" fillId="35" borderId="0" applyNumberFormat="0" applyBorder="0" applyAlignment="0" applyProtection="0"/>
    <xf numFmtId="0" fontId="37" fillId="41" borderId="0" applyNumberFormat="0" applyBorder="0" applyAlignment="0" applyProtection="0"/>
    <xf numFmtId="0" fontId="37" fillId="33" borderId="0" applyNumberFormat="0" applyBorder="0" applyAlignment="0" applyProtection="0"/>
    <xf numFmtId="0" fontId="26" fillId="53" borderId="0" applyNumberFormat="0" applyBorder="0" applyAlignment="0" applyProtection="0"/>
    <xf numFmtId="0" fontId="26" fillId="54" borderId="0" applyNumberFormat="0" applyBorder="0" applyAlignment="0" applyProtection="0"/>
    <xf numFmtId="0" fontId="26" fillId="55" borderId="0" applyNumberFormat="0" applyBorder="0" applyAlignment="0" applyProtection="0"/>
    <xf numFmtId="0" fontId="26" fillId="44" borderId="0" applyNumberFormat="0" applyBorder="0" applyAlignment="0" applyProtection="0"/>
    <xf numFmtId="0" fontId="26" fillId="45" borderId="0" applyNumberFormat="0" applyBorder="0" applyAlignment="0" applyProtection="0"/>
    <xf numFmtId="0" fontId="26" fillId="56" borderId="0" applyNumberFormat="0" applyBorder="0" applyAlignment="0" applyProtection="0"/>
    <xf numFmtId="1" fontId="38" fillId="48" borderId="0">
      <alignment horizontal="center" vertical="center"/>
    </xf>
    <xf numFmtId="0" fontId="39" fillId="0" borderId="32">
      <alignment horizontal="center" vertical="center"/>
      <protection locked="0"/>
    </xf>
    <xf numFmtId="0" fontId="16" fillId="0" borderId="0" applyNumberFormat="0" applyAlignment="0">
      <alignment horizontal="centerContinuous"/>
    </xf>
    <xf numFmtId="187" fontId="40" fillId="57" borderId="35" applyFont="0" applyBorder="0" applyAlignment="0">
      <alignment horizontal="right"/>
    </xf>
    <xf numFmtId="0" fontId="41" fillId="58" borderId="36" applyNumberFormat="0" applyAlignment="0" applyProtection="0"/>
    <xf numFmtId="188" fontId="42" fillId="0" borderId="0">
      <alignment horizontal="right"/>
    </xf>
    <xf numFmtId="189" fontId="42" fillId="0" borderId="0">
      <alignment horizontal="right"/>
    </xf>
    <xf numFmtId="0" fontId="43" fillId="58" borderId="37" applyNumberFormat="0" applyAlignment="0" applyProtection="0"/>
    <xf numFmtId="0" fontId="34" fillId="59" borderId="38"/>
    <xf numFmtId="0" fontId="44" fillId="60" borderId="39">
      <alignment horizontal="right" vertical="top" wrapText="1"/>
    </xf>
    <xf numFmtId="0" fontId="34" fillId="0" borderId="32"/>
    <xf numFmtId="0" fontId="45" fillId="61" borderId="0">
      <alignment horizontal="center"/>
    </xf>
    <xf numFmtId="0" fontId="46" fillId="61" borderId="0">
      <alignment horizontal="center" vertical="center"/>
    </xf>
    <xf numFmtId="0" fontId="16" fillId="62" borderId="0">
      <alignment horizontal="center" wrapText="1"/>
    </xf>
    <xf numFmtId="0" fontId="47" fillId="61" borderId="0">
      <alignment horizontal="center"/>
    </xf>
    <xf numFmtId="164" fontId="16" fillId="0" borderId="0" applyFont="0" applyFill="0" applyBorder="0" applyAlignment="0" applyProtection="0"/>
    <xf numFmtId="43" fontId="16" fillId="0" borderId="0" applyFont="0" applyFill="0" applyBorder="0" applyAlignment="0" applyProtection="0"/>
    <xf numFmtId="165" fontId="16" fillId="0" borderId="0" applyFont="0" applyFill="0" applyBorder="0" applyAlignment="0" applyProtection="0"/>
    <xf numFmtId="190" fontId="16" fillId="0" borderId="0" applyFont="0" applyFill="0" applyBorder="0" applyAlignment="0" applyProtection="0"/>
    <xf numFmtId="191" fontId="16" fillId="0" borderId="0" applyFont="0" applyFill="0" applyBorder="0" applyAlignment="0" applyProtection="0"/>
    <xf numFmtId="0" fontId="15" fillId="47" borderId="32">
      <protection locked="0"/>
    </xf>
    <xf numFmtId="0" fontId="48" fillId="38" borderId="37" applyNumberFormat="0" applyAlignment="0" applyProtection="0"/>
    <xf numFmtId="0" fontId="49" fillId="57" borderId="0" applyNumberFormat="0" applyBorder="0" applyAlignment="0">
      <alignment horizontal="right"/>
    </xf>
    <xf numFmtId="186" fontId="50" fillId="61" borderId="0" applyBorder="0">
      <alignment horizontal="right" vertical="center"/>
      <protection locked="0"/>
    </xf>
    <xf numFmtId="0" fontId="51" fillId="0" borderId="40" applyNumberFormat="0" applyFill="0" applyAlignment="0" applyProtection="0"/>
    <xf numFmtId="0" fontId="52" fillId="0" borderId="0" applyNumberFormat="0" applyFill="0" applyBorder="0" applyAlignment="0" applyProtection="0"/>
    <xf numFmtId="0" fontId="53" fillId="47" borderId="38">
      <protection locked="0"/>
    </xf>
    <xf numFmtId="0" fontId="16" fillId="47" borderId="32"/>
    <xf numFmtId="0" fontId="16" fillId="61" borderId="0"/>
    <xf numFmtId="44" fontId="16" fillId="0" borderId="0" applyFont="0" applyFill="0" applyBorder="0" applyAlignment="0" applyProtection="0"/>
    <xf numFmtId="192" fontId="42" fillId="0" borderId="0" applyFont="0" applyFill="0" applyBorder="0" applyAlignment="0" applyProtection="0"/>
    <xf numFmtId="192" fontId="42" fillId="0" borderId="0" applyFont="0" applyFill="0" applyBorder="0" applyAlignment="0" applyProtection="0"/>
    <xf numFmtId="193" fontId="33" fillId="61" borderId="0">
      <alignment horizontal="center" vertical="center"/>
      <protection hidden="1"/>
    </xf>
    <xf numFmtId="194" fontId="54" fillId="0" borderId="32">
      <alignment horizontal="center" vertical="center"/>
      <protection locked="0"/>
    </xf>
    <xf numFmtId="186" fontId="55" fillId="63" borderId="0">
      <alignment horizontal="center" vertical="center"/>
    </xf>
    <xf numFmtId="193" fontId="54" fillId="0" borderId="32">
      <alignment horizontal="center" vertical="center"/>
      <protection locked="0"/>
    </xf>
    <xf numFmtId="195" fontId="54" fillId="0" borderId="32">
      <alignment horizontal="center" vertical="center"/>
      <protection locked="0"/>
    </xf>
    <xf numFmtId="196" fontId="54" fillId="0" borderId="32">
      <alignment horizontal="center" vertical="center"/>
      <protection locked="0"/>
    </xf>
    <xf numFmtId="0" fontId="33" fillId="61" borderId="32">
      <alignment horizontal="left"/>
    </xf>
    <xf numFmtId="0" fontId="16" fillId="47" borderId="32" applyNumberFormat="0" applyFont="0" applyAlignment="0">
      <protection locked="0"/>
    </xf>
    <xf numFmtId="0" fontId="16" fillId="47" borderId="32" applyNumberFormat="0" applyFont="0" applyAlignment="0">
      <protection locked="0"/>
    </xf>
    <xf numFmtId="0" fontId="56" fillId="64" borderId="0">
      <alignment horizontal="left" vertical="center" wrapText="1"/>
    </xf>
    <xf numFmtId="0" fontId="32" fillId="61" borderId="0">
      <alignment horizontal="left"/>
    </xf>
    <xf numFmtId="0" fontId="16" fillId="65" borderId="0" applyNumberFormat="0" applyFont="0" applyBorder="0" applyAlignment="0"/>
    <xf numFmtId="0" fontId="16" fillId="65" borderId="0" applyNumberFormat="0" applyFont="0" applyBorder="0" applyAlignment="0"/>
    <xf numFmtId="0" fontId="16" fillId="66" borderId="32" applyNumberFormat="0" applyFont="0" applyBorder="0" applyAlignment="0"/>
    <xf numFmtId="0" fontId="16" fillId="66" borderId="32" applyNumberFormat="0" applyFont="0" applyBorder="0" applyAlignment="0"/>
    <xf numFmtId="1" fontId="50" fillId="61" borderId="0" applyBorder="0">
      <alignment horizontal="right" vertical="center"/>
      <protection locked="0"/>
    </xf>
    <xf numFmtId="0" fontId="44" fillId="67" borderId="0">
      <alignment horizontal="right" vertical="top" wrapText="1"/>
    </xf>
    <xf numFmtId="0" fontId="57" fillId="35" borderId="0" applyNumberFormat="0" applyBorder="0" applyAlignment="0" applyProtection="0"/>
    <xf numFmtId="0" fontId="21" fillId="0" borderId="0" applyNumberFormat="0" applyFill="0" applyBorder="0" applyAlignment="0" applyProtection="0"/>
    <xf numFmtId="0" fontId="17" fillId="62" borderId="0">
      <alignment horizontal="center"/>
    </xf>
    <xf numFmtId="0" fontId="16" fillId="61" borderId="32">
      <alignment horizontal="centerContinuous" wrapText="1"/>
    </xf>
    <xf numFmtId="0" fontId="58" fillId="68" borderId="0">
      <alignment horizontal="center" wrapText="1"/>
    </xf>
    <xf numFmtId="43" fontId="15" fillId="0" borderId="0" applyFont="0" applyFill="0" applyBorder="0" applyAlignment="0" applyProtection="0"/>
    <xf numFmtId="49" fontId="59" fillId="64" borderId="41">
      <alignment horizontal="center" vertical="center" wrapText="1"/>
    </xf>
    <xf numFmtId="0" fontId="34" fillId="64" borderId="0" applyFont="0" applyAlignment="0"/>
    <xf numFmtId="0" fontId="34" fillId="61" borderId="42">
      <alignment wrapText="1"/>
    </xf>
    <xf numFmtId="0" fontId="34" fillId="61" borderId="33"/>
    <xf numFmtId="0" fontId="34" fillId="61" borderId="43"/>
    <xf numFmtId="0" fontId="34" fillId="61" borderId="43"/>
    <xf numFmtId="0" fontId="34" fillId="61" borderId="34">
      <alignment horizontal="center" wrapText="1"/>
    </xf>
    <xf numFmtId="164" fontId="16" fillId="0" borderId="0" applyFont="0" applyFill="0" applyBorder="0" applyAlignment="0" applyProtection="0"/>
    <xf numFmtId="0" fontId="60" fillId="51" borderId="0" applyNumberFormat="0" applyBorder="0" applyAlignment="0" applyProtection="0"/>
    <xf numFmtId="0" fontId="61" fillId="65" borderId="44" applyNumberFormat="0" applyFont="0" applyAlignment="0" applyProtection="0"/>
    <xf numFmtId="0" fontId="2" fillId="8" borderId="30" applyNumberFormat="0" applyFont="0" applyAlignment="0" applyProtection="0"/>
    <xf numFmtId="0" fontId="2" fillId="8" borderId="30" applyNumberFormat="0" applyFont="0" applyAlignment="0" applyProtection="0"/>
    <xf numFmtId="0" fontId="2" fillId="8" borderId="30" applyNumberFormat="0" applyFont="0" applyAlignment="0" applyProtection="0"/>
    <xf numFmtId="0" fontId="2" fillId="8" borderId="30" applyNumberFormat="0" applyFont="0" applyAlignment="0" applyProtection="0"/>
    <xf numFmtId="197" fontId="62" fillId="0" borderId="0"/>
    <xf numFmtId="9" fontId="16" fillId="0" borderId="0" applyNumberFormat="0" applyFont="0" applyFill="0" applyBorder="0" applyAlignment="0" applyProtection="0"/>
    <xf numFmtId="198" fontId="42" fillId="0" borderId="0">
      <alignment horizontal="right"/>
    </xf>
    <xf numFmtId="0" fontId="34" fillId="61" borderId="32"/>
    <xf numFmtId="0" fontId="46" fillId="61" borderId="0">
      <alignment horizontal="right"/>
    </xf>
    <xf numFmtId="0" fontId="63" fillId="68" borderId="0">
      <alignment horizontal="center"/>
    </xf>
    <xf numFmtId="0" fontId="64" fillId="67" borderId="32">
      <alignment horizontal="left" vertical="top" wrapText="1"/>
    </xf>
    <xf numFmtId="0" fontId="65" fillId="67" borderId="45">
      <alignment horizontal="left" vertical="top" wrapText="1"/>
    </xf>
    <xf numFmtId="0" fontId="64" fillId="67" borderId="46">
      <alignment horizontal="left" vertical="top" wrapText="1"/>
    </xf>
    <xf numFmtId="0" fontId="64" fillId="67" borderId="45">
      <alignment horizontal="left" vertical="top"/>
    </xf>
    <xf numFmtId="0" fontId="66" fillId="34" borderId="0" applyNumberFormat="0" applyBorder="0" applyAlignment="0" applyProtection="0"/>
    <xf numFmtId="0" fontId="14" fillId="0" borderId="0"/>
    <xf numFmtId="0" fontId="14" fillId="0" borderId="0"/>
    <xf numFmtId="0" fontId="14" fillId="0" borderId="0"/>
    <xf numFmtId="0" fontId="1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4" fillId="0" borderId="0"/>
    <xf numFmtId="0" fontId="14" fillId="0" borderId="0"/>
    <xf numFmtId="0" fontId="14" fillId="0" borderId="0"/>
    <xf numFmtId="0" fontId="2" fillId="0" borderId="0"/>
    <xf numFmtId="0" fontId="2" fillId="0" borderId="0"/>
    <xf numFmtId="0" fontId="16" fillId="0" borderId="0"/>
    <xf numFmtId="0" fontId="2" fillId="0" borderId="0"/>
    <xf numFmtId="0" fontId="2" fillId="0" borderId="0"/>
    <xf numFmtId="0" fontId="15" fillId="0" borderId="0"/>
    <xf numFmtId="0" fontId="2" fillId="0" borderId="0"/>
    <xf numFmtId="0" fontId="2" fillId="0" borderId="0"/>
    <xf numFmtId="0" fontId="2" fillId="0" borderId="0"/>
    <xf numFmtId="0" fontId="2" fillId="0" borderId="0"/>
    <xf numFmtId="0" fontId="2" fillId="0" borderId="0"/>
    <xf numFmtId="0" fontId="1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6" fillId="0" borderId="0"/>
    <xf numFmtId="0" fontId="2" fillId="0" borderId="0"/>
    <xf numFmtId="0" fontId="2" fillId="0" borderId="0"/>
    <xf numFmtId="0" fontId="16" fillId="0" borderId="0"/>
    <xf numFmtId="0" fontId="29" fillId="0" borderId="0"/>
    <xf numFmtId="0" fontId="2" fillId="0" borderId="0"/>
    <xf numFmtId="0" fontId="2" fillId="0" borderId="0"/>
    <xf numFmtId="0" fontId="2" fillId="0" borderId="0"/>
    <xf numFmtId="0" fontId="2" fillId="0" borderId="0"/>
    <xf numFmtId="0" fontId="2" fillId="0" borderId="0"/>
    <xf numFmtId="0" fontId="14" fillId="0" borderId="0"/>
    <xf numFmtId="0" fontId="14" fillId="0" borderId="0"/>
    <xf numFmtId="0" fontId="14" fillId="0" borderId="0"/>
    <xf numFmtId="0" fontId="14" fillId="0" borderId="0"/>
    <xf numFmtId="0" fontId="14" fillId="0" borderId="0"/>
    <xf numFmtId="0" fontId="1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5" fillId="0" borderId="0"/>
    <xf numFmtId="0" fontId="2" fillId="0" borderId="0"/>
    <xf numFmtId="0" fontId="2" fillId="0" borderId="0"/>
    <xf numFmtId="0" fontId="2" fillId="0" borderId="0"/>
    <xf numFmtId="0" fontId="2" fillId="0" borderId="0"/>
    <xf numFmtId="0" fontId="2" fillId="0" borderId="0"/>
    <xf numFmtId="0" fontId="16" fillId="0" borderId="0"/>
    <xf numFmtId="0" fontId="15" fillId="0" borderId="0"/>
    <xf numFmtId="0" fontId="2" fillId="0" borderId="0"/>
    <xf numFmtId="0" fontId="2" fillId="0" borderId="0"/>
    <xf numFmtId="0" fontId="2" fillId="0" borderId="0"/>
    <xf numFmtId="0" fontId="1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4" fillId="0" borderId="0"/>
    <xf numFmtId="0" fontId="14" fillId="0" borderId="0"/>
    <xf numFmtId="0" fontId="14" fillId="0" borderId="0"/>
    <xf numFmtId="0" fontId="1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4" fillId="0" borderId="0"/>
    <xf numFmtId="0" fontId="14" fillId="0" borderId="0"/>
    <xf numFmtId="0" fontId="14" fillId="0" borderId="0"/>
    <xf numFmtId="0" fontId="14" fillId="0" borderId="0"/>
    <xf numFmtId="0" fontId="1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4" fillId="0" borderId="0"/>
    <xf numFmtId="0" fontId="15" fillId="0" borderId="0"/>
    <xf numFmtId="0" fontId="14" fillId="0" borderId="0"/>
    <xf numFmtId="0" fontId="14" fillId="0" borderId="0"/>
    <xf numFmtId="0" fontId="15" fillId="0" borderId="0"/>
    <xf numFmtId="0" fontId="1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4" fillId="0" borderId="0"/>
    <xf numFmtId="0" fontId="14" fillId="0" borderId="0"/>
    <xf numFmtId="0" fontId="1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5" fillId="0" borderId="0"/>
    <xf numFmtId="0" fontId="2" fillId="0" borderId="0"/>
    <xf numFmtId="0" fontId="2" fillId="0" borderId="0"/>
    <xf numFmtId="0" fontId="2" fillId="0" borderId="0"/>
    <xf numFmtId="0" fontId="2" fillId="0" borderId="0"/>
    <xf numFmtId="0" fontId="2" fillId="0" borderId="0"/>
    <xf numFmtId="0" fontId="2" fillId="0" borderId="0"/>
    <xf numFmtId="0" fontId="14" fillId="0" borderId="0"/>
    <xf numFmtId="0" fontId="2" fillId="0" borderId="0"/>
    <xf numFmtId="0" fontId="2" fillId="0" borderId="0"/>
    <xf numFmtId="0" fontId="2" fillId="0" borderId="0"/>
    <xf numFmtId="0" fontId="2" fillId="0" borderId="0"/>
    <xf numFmtId="0" fontId="1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5" fillId="0" borderId="0"/>
    <xf numFmtId="0" fontId="32" fillId="0" borderId="0">
      <alignment vertical="top"/>
    </xf>
    <xf numFmtId="49" fontId="67" fillId="69" borderId="47" applyFont="0" applyAlignment="0">
      <alignment horizontal="center" vertical="center" wrapText="1"/>
    </xf>
    <xf numFmtId="0" fontId="68" fillId="70" borderId="0"/>
    <xf numFmtId="0" fontId="68" fillId="70" borderId="0"/>
    <xf numFmtId="0" fontId="68" fillId="71" borderId="0"/>
    <xf numFmtId="199" fontId="68" fillId="71" borderId="0" applyFill="0" applyBorder="0" applyAlignment="0">
      <alignment horizontal="right"/>
    </xf>
    <xf numFmtId="200" fontId="68" fillId="71" borderId="0" applyFill="0" applyBorder="0" applyProtection="0">
      <alignment horizontal="right"/>
    </xf>
    <xf numFmtId="199" fontId="68" fillId="71" borderId="0" applyFill="0" applyBorder="0" applyProtection="0">
      <alignment horizontal="right"/>
    </xf>
    <xf numFmtId="200" fontId="68" fillId="71" borderId="0" applyFill="0" applyBorder="0" applyProtection="0">
      <alignment horizontal="right"/>
    </xf>
    <xf numFmtId="201" fontId="68" fillId="71" borderId="0" applyFill="0">
      <alignment horizontal="right"/>
    </xf>
    <xf numFmtId="202" fontId="68" fillId="71" borderId="0" applyFill="0" applyBorder="0" applyProtection="0">
      <alignment horizontal="right"/>
    </xf>
    <xf numFmtId="201" fontId="59" fillId="71" borderId="0" applyFill="0">
      <alignment horizontal="right"/>
    </xf>
    <xf numFmtId="0" fontId="45" fillId="61" borderId="0">
      <alignment horizontal="center"/>
    </xf>
    <xf numFmtId="0" fontId="59" fillId="64" borderId="0">
      <alignment horizontal="left" vertical="center"/>
    </xf>
    <xf numFmtId="0" fontId="59" fillId="72" borderId="0">
      <alignment horizontal="left" vertical="center"/>
    </xf>
    <xf numFmtId="0" fontId="59" fillId="73" borderId="0">
      <alignment horizontal="left" vertical="center"/>
    </xf>
    <xf numFmtId="0" fontId="59" fillId="71" borderId="0">
      <alignment horizontal="left" vertical="center"/>
    </xf>
    <xf numFmtId="49" fontId="68" fillId="74" borderId="48" applyBorder="0" applyAlignment="0">
      <alignment horizontal="center" vertical="center" wrapText="1"/>
    </xf>
    <xf numFmtId="0" fontId="35" fillId="61" borderId="0"/>
    <xf numFmtId="0" fontId="68" fillId="70" borderId="49">
      <alignment horizontal="center"/>
    </xf>
    <xf numFmtId="0" fontId="68" fillId="70" borderId="49">
      <alignment horizontal="center"/>
    </xf>
    <xf numFmtId="0" fontId="68" fillId="71" borderId="49">
      <alignment horizontal="center"/>
    </xf>
    <xf numFmtId="187" fontId="49" fillId="57" borderId="0" applyFont="0" applyBorder="0" applyAlignment="0">
      <alignment horizontal="right"/>
    </xf>
    <xf numFmtId="49" fontId="69" fillId="57" borderId="0" applyFont="0" applyFill="0" applyBorder="0" applyAlignment="0" applyProtection="0">
      <alignment horizontal="right"/>
    </xf>
    <xf numFmtId="0" fontId="70" fillId="0" borderId="50" applyNumberFormat="0" applyFill="0" applyAlignment="0" applyProtection="0"/>
    <xf numFmtId="0" fontId="71" fillId="0" borderId="51" applyNumberFormat="0" applyFill="0" applyAlignment="0" applyProtection="0"/>
    <xf numFmtId="0" fontId="72" fillId="0" borderId="52" applyNumberFormat="0" applyFill="0" applyAlignment="0" applyProtection="0"/>
    <xf numFmtId="0" fontId="72" fillId="0" borderId="0" applyNumberFormat="0" applyFill="0" applyBorder="0" applyAlignment="0" applyProtection="0"/>
    <xf numFmtId="0" fontId="73" fillId="0" borderId="0" applyNumberFormat="0" applyFill="0" applyBorder="0" applyAlignment="0" applyProtection="0"/>
    <xf numFmtId="49" fontId="74" fillId="64" borderId="41">
      <alignment horizontal="center" vertical="center" wrapText="1"/>
    </xf>
    <xf numFmtId="0" fontId="68" fillId="73" borderId="0">
      <alignment horizontal="center"/>
    </xf>
    <xf numFmtId="0" fontId="75" fillId="0" borderId="53" applyNumberFormat="0" applyFill="0" applyAlignment="0" applyProtection="0"/>
    <xf numFmtId="0" fontId="76" fillId="0" borderId="0"/>
    <xf numFmtId="44" fontId="18" fillId="0" borderId="0" applyFont="0" applyFill="0" applyBorder="0" applyAlignment="0" applyProtection="0"/>
    <xf numFmtId="203" fontId="16" fillId="0" borderId="0" applyFont="0" applyFill="0" applyBorder="0" applyAlignment="0" applyProtection="0"/>
    <xf numFmtId="0" fontId="37" fillId="0" borderId="0" applyNumberFormat="0" applyFill="0" applyBorder="0" applyAlignment="0" applyProtection="0"/>
    <xf numFmtId="49" fontId="50" fillId="61" borderId="0" applyBorder="0" applyAlignment="0">
      <alignment horizontal="right"/>
      <protection locked="0"/>
    </xf>
    <xf numFmtId="49" fontId="38" fillId="48" borderId="0">
      <alignment horizontal="left" vertical="center"/>
    </xf>
    <xf numFmtId="49" fontId="54" fillId="0" borderId="32">
      <alignment horizontal="left" vertical="center"/>
      <protection locked="0"/>
    </xf>
    <xf numFmtId="204" fontId="62" fillId="0" borderId="54">
      <alignment horizontal="right"/>
    </xf>
    <xf numFmtId="205" fontId="62" fillId="0" borderId="54">
      <alignment horizontal="left"/>
    </xf>
    <xf numFmtId="0" fontId="77" fillId="75" borderId="55" applyNumberFormat="0" applyAlignment="0" applyProtection="0"/>
    <xf numFmtId="0" fontId="68" fillId="73" borderId="0">
      <alignment horizontal="center"/>
    </xf>
    <xf numFmtId="0" fontId="2" fillId="0" borderId="0"/>
    <xf numFmtId="0" fontId="14" fillId="0" borderId="0" applyFill="0" applyAlignment="0"/>
    <xf numFmtId="206" fontId="16" fillId="0" borderId="0" applyFont="0" applyFill="0" applyBorder="0" applyAlignment="0" applyProtection="0"/>
    <xf numFmtId="0" fontId="78" fillId="0" borderId="0" applyNumberFormat="0" applyFill="0" applyBorder="0" applyAlignment="0" applyProtection="0"/>
    <xf numFmtId="0" fontId="18" fillId="0" borderId="0"/>
    <xf numFmtId="0" fontId="2" fillId="0" borderId="0"/>
    <xf numFmtId="0" fontId="18" fillId="0" borderId="0"/>
    <xf numFmtId="0" fontId="18" fillId="0" borderId="0"/>
    <xf numFmtId="0" fontId="16" fillId="0" borderId="0"/>
    <xf numFmtId="0" fontId="18" fillId="0" borderId="0"/>
    <xf numFmtId="0" fontId="18" fillId="0" borderId="0"/>
    <xf numFmtId="192" fontId="16" fillId="0" borderId="0" applyFont="0" applyFill="0" applyBorder="0" applyAlignment="0" applyProtection="0"/>
    <xf numFmtId="0" fontId="78" fillId="0" borderId="0" applyNumberFormat="0" applyFill="0" applyBorder="0" applyAlignment="0" applyProtection="0"/>
    <xf numFmtId="0" fontId="2" fillId="8" borderId="30" applyNumberFormat="0" applyFont="0" applyAlignment="0" applyProtection="0"/>
    <xf numFmtId="0" fontId="2" fillId="8" borderId="3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applyFill="0" applyAlignment="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applyFill="0" applyAlignment="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applyFill="0" applyAlignment="0"/>
    <xf numFmtId="0" fontId="14" fillId="0" borderId="0"/>
    <xf numFmtId="0" fontId="14" fillId="0" borderId="0"/>
    <xf numFmtId="0" fontId="14" fillId="0" borderId="0"/>
    <xf numFmtId="0" fontId="14" fillId="0" borderId="0"/>
    <xf numFmtId="0" fontId="14" fillId="0" borderId="0"/>
    <xf numFmtId="0" fontId="2" fillId="0" borderId="0"/>
    <xf numFmtId="0" fontId="2" fillId="0" borderId="0"/>
    <xf numFmtId="0" fontId="2" fillId="0" borderId="0"/>
    <xf numFmtId="0" fontId="2" fillId="0" borderId="0"/>
    <xf numFmtId="0" fontId="2" fillId="0" borderId="0"/>
    <xf numFmtId="0" fontId="2" fillId="0" borderId="0"/>
    <xf numFmtId="0" fontId="14" fillId="0" borderId="0"/>
    <xf numFmtId="0" fontId="14" fillId="0" borderId="0"/>
    <xf numFmtId="0" fontId="14" fillId="0" borderId="0"/>
    <xf numFmtId="0" fontId="14" fillId="0" borderId="0"/>
    <xf numFmtId="0" fontId="14" fillId="0" borderId="0"/>
    <xf numFmtId="0" fontId="2" fillId="0" borderId="0"/>
    <xf numFmtId="0" fontId="2" fillId="0" borderId="0"/>
    <xf numFmtId="0" fontId="2" fillId="0" borderId="0"/>
    <xf numFmtId="0" fontId="14" fillId="0" borderId="0"/>
    <xf numFmtId="0" fontId="14" fillId="0" borderId="0"/>
    <xf numFmtId="0" fontId="14" fillId="0" borderId="0"/>
    <xf numFmtId="0" fontId="2" fillId="0" borderId="0"/>
    <xf numFmtId="0" fontId="2" fillId="0" borderId="0"/>
    <xf numFmtId="0" fontId="2" fillId="0" borderId="0"/>
    <xf numFmtId="0" fontId="2" fillId="0" borderId="0"/>
    <xf numFmtId="0" fontId="2" fillId="0" borderId="0"/>
    <xf numFmtId="0" fontId="2" fillId="8" borderId="30" applyNumberFormat="0" applyFont="0" applyAlignment="0" applyProtection="0"/>
    <xf numFmtId="0" fontId="2" fillId="8" borderId="30"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1" fillId="0" borderId="0" applyNumberFormat="0" applyFill="0" applyBorder="0" applyAlignment="0" applyProtection="0"/>
    <xf numFmtId="0" fontId="80" fillId="0" borderId="0" applyNumberFormat="0" applyFill="0" applyBorder="0" applyAlignment="0" applyProtection="0">
      <alignment vertical="top"/>
      <protection locked="0"/>
    </xf>
    <xf numFmtId="0" fontId="14" fillId="0" borderId="0"/>
    <xf numFmtId="0" fontId="16" fillId="0" borderId="0"/>
    <xf numFmtId="0" fontId="16" fillId="0" borderId="0"/>
    <xf numFmtId="0" fontId="14" fillId="0" borderId="0"/>
    <xf numFmtId="44" fontId="31" fillId="0" borderId="0" applyFont="0" applyFill="0" applyBorder="0" applyAlignment="0" applyProtection="0"/>
    <xf numFmtId="44" fontId="31" fillId="0" borderId="0" applyFont="0" applyFill="0" applyBorder="0" applyAlignment="0" applyProtection="0"/>
    <xf numFmtId="0" fontId="80" fillId="0" borderId="0" applyNumberFormat="0" applyFill="0" applyBorder="0" applyAlignment="0" applyProtection="0">
      <alignment vertical="top"/>
      <protection locked="0"/>
    </xf>
    <xf numFmtId="0" fontId="80" fillId="0" borderId="0" applyNumberFormat="0" applyFill="0" applyBorder="0" applyAlignment="0" applyProtection="0">
      <alignment vertical="top"/>
      <protection locked="0"/>
    </xf>
    <xf numFmtId="0" fontId="16" fillId="0" borderId="0"/>
    <xf numFmtId="0" fontId="16" fillId="0" borderId="0"/>
    <xf numFmtId="0" fontId="14" fillId="0" borderId="0"/>
    <xf numFmtId="0" fontId="16" fillId="0" borderId="0"/>
    <xf numFmtId="0" fontId="16" fillId="0" borderId="0"/>
    <xf numFmtId="0" fontId="81" fillId="0" borderId="0" applyNumberFormat="0" applyFill="0" applyBorder="0" applyAlignment="0" applyProtection="0"/>
    <xf numFmtId="0" fontId="82" fillId="0" borderId="23" applyNumberFormat="0" applyFill="0" applyAlignment="0" applyProtection="0"/>
    <xf numFmtId="0" fontId="83" fillId="0" borderId="24" applyNumberFormat="0" applyFill="0" applyAlignment="0" applyProtection="0"/>
    <xf numFmtId="0" fontId="84" fillId="0" borderId="25" applyNumberFormat="0" applyFill="0" applyAlignment="0" applyProtection="0"/>
    <xf numFmtId="0" fontId="84" fillId="0" borderId="0" applyNumberFormat="0" applyFill="0" applyBorder="0" applyAlignment="0" applyProtection="0"/>
    <xf numFmtId="0" fontId="85" fillId="2" borderId="0" applyNumberFormat="0" applyBorder="0" applyAlignment="0" applyProtection="0"/>
    <xf numFmtId="0" fontId="86" fillId="3" borderId="0" applyNumberFormat="0" applyBorder="0" applyAlignment="0" applyProtection="0"/>
    <xf numFmtId="0" fontId="87" fillId="4" borderId="0" applyNumberFormat="0" applyBorder="0" applyAlignment="0" applyProtection="0"/>
    <xf numFmtId="0" fontId="88" fillId="5" borderId="26" applyNumberFormat="0" applyAlignment="0" applyProtection="0"/>
    <xf numFmtId="0" fontId="89" fillId="6" borderId="27" applyNumberFormat="0" applyAlignment="0" applyProtection="0"/>
    <xf numFmtId="0" fontId="90" fillId="6" borderId="26" applyNumberFormat="0" applyAlignment="0" applyProtection="0"/>
    <xf numFmtId="0" fontId="91" fillId="0" borderId="28" applyNumberFormat="0" applyFill="0" applyAlignment="0" applyProtection="0"/>
    <xf numFmtId="0" fontId="92" fillId="7" borderId="29" applyNumberFormat="0" applyAlignment="0" applyProtection="0"/>
    <xf numFmtId="0" fontId="93" fillId="0" borderId="0" applyNumberFormat="0" applyFill="0" applyBorder="0" applyAlignment="0" applyProtection="0"/>
    <xf numFmtId="0" fontId="14" fillId="8" borderId="30" applyNumberFormat="0" applyFont="0" applyAlignment="0" applyProtection="0"/>
    <xf numFmtId="0" fontId="94" fillId="0" borderId="0" applyNumberFormat="0" applyFill="0" applyBorder="0" applyAlignment="0" applyProtection="0"/>
    <xf numFmtId="0" fontId="19" fillId="0" borderId="31" applyNumberFormat="0" applyFill="0" applyAlignment="0" applyProtection="0"/>
    <xf numFmtId="0" fontId="95" fillId="9" borderId="0" applyNumberFormat="0" applyBorder="0" applyAlignment="0" applyProtection="0"/>
    <xf numFmtId="0" fontId="14" fillId="10" borderId="0" applyNumberFormat="0" applyBorder="0" applyAlignment="0" applyProtection="0"/>
    <xf numFmtId="0" fontId="14" fillId="11" borderId="0" applyNumberFormat="0" applyBorder="0" applyAlignment="0" applyProtection="0"/>
    <xf numFmtId="0" fontId="95" fillId="12" borderId="0" applyNumberFormat="0" applyBorder="0" applyAlignment="0" applyProtection="0"/>
    <xf numFmtId="0" fontId="95" fillId="13" borderId="0" applyNumberFormat="0" applyBorder="0" applyAlignment="0" applyProtection="0"/>
    <xf numFmtId="0" fontId="14" fillId="14" borderId="0" applyNumberFormat="0" applyBorder="0" applyAlignment="0" applyProtection="0"/>
    <xf numFmtId="0" fontId="14" fillId="15" borderId="0" applyNumberFormat="0" applyBorder="0" applyAlignment="0" applyProtection="0"/>
    <xf numFmtId="0" fontId="95" fillId="16" borderId="0" applyNumberFormat="0" applyBorder="0" applyAlignment="0" applyProtection="0"/>
    <xf numFmtId="0" fontId="95" fillId="17" borderId="0" applyNumberFormat="0" applyBorder="0" applyAlignment="0" applyProtection="0"/>
    <xf numFmtId="0" fontId="14" fillId="18" borderId="0" applyNumberFormat="0" applyBorder="0" applyAlignment="0" applyProtection="0"/>
    <xf numFmtId="0" fontId="14" fillId="19" borderId="0" applyNumberFormat="0" applyBorder="0" applyAlignment="0" applyProtection="0"/>
    <xf numFmtId="0" fontId="95" fillId="20" borderId="0" applyNumberFormat="0" applyBorder="0" applyAlignment="0" applyProtection="0"/>
    <xf numFmtId="0" fontId="95" fillId="21" borderId="0" applyNumberFormat="0" applyBorder="0" applyAlignment="0" applyProtection="0"/>
    <xf numFmtId="0" fontId="14" fillId="22" borderId="0" applyNumberFormat="0" applyBorder="0" applyAlignment="0" applyProtection="0"/>
    <xf numFmtId="0" fontId="14" fillId="23" borderId="0" applyNumberFormat="0" applyBorder="0" applyAlignment="0" applyProtection="0"/>
    <xf numFmtId="0" fontId="95" fillId="24" borderId="0" applyNumberFormat="0" applyBorder="0" applyAlignment="0" applyProtection="0"/>
    <xf numFmtId="0" fontId="95" fillId="25" borderId="0" applyNumberFormat="0" applyBorder="0" applyAlignment="0" applyProtection="0"/>
    <xf numFmtId="0" fontId="14" fillId="26" borderId="0" applyNumberFormat="0" applyBorder="0" applyAlignment="0" applyProtection="0"/>
    <xf numFmtId="0" fontId="14" fillId="27" borderId="0" applyNumberFormat="0" applyBorder="0" applyAlignment="0" applyProtection="0"/>
    <xf numFmtId="0" fontId="95" fillId="28" borderId="0" applyNumberFormat="0" applyBorder="0" applyAlignment="0" applyProtection="0"/>
    <xf numFmtId="0" fontId="95" fillId="29" borderId="0" applyNumberFormat="0" applyBorder="0" applyAlignment="0" applyProtection="0"/>
    <xf numFmtId="0" fontId="14" fillId="30" borderId="0" applyNumberFormat="0" applyBorder="0" applyAlignment="0" applyProtection="0"/>
    <xf numFmtId="0" fontId="14" fillId="31" borderId="0" applyNumberFormat="0" applyBorder="0" applyAlignment="0" applyProtection="0"/>
    <xf numFmtId="0" fontId="95" fillId="32" borderId="0" applyNumberFormat="0" applyBorder="0" applyAlignment="0" applyProtection="0"/>
    <xf numFmtId="0" fontId="16" fillId="0" borderId="0"/>
    <xf numFmtId="0" fontId="14" fillId="0" borderId="0"/>
    <xf numFmtId="0" fontId="14" fillId="0" borderId="0"/>
    <xf numFmtId="0" fontId="16"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applyFill="0" applyAlignment="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applyFill="0" applyAlignment="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applyFill="0" applyAlignment="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applyFill="0" applyAlignment="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applyFill="0" applyAlignment="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applyFill="0" applyAlignment="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applyFill="0" applyAlignment="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applyFill="0" applyAlignment="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applyFill="0" applyAlignment="0"/>
    <xf numFmtId="0" fontId="16" fillId="0" borderId="0"/>
    <xf numFmtId="0" fontId="80" fillId="0" borderId="0" applyNumberFormat="0" applyFill="0" applyBorder="0" applyAlignment="0" applyProtection="0">
      <alignment vertical="top"/>
      <protection locked="0"/>
    </xf>
    <xf numFmtId="0" fontId="16" fillId="0" borderId="0"/>
    <xf numFmtId="0" fontId="2" fillId="0" borderId="0"/>
    <xf numFmtId="0" fontId="2" fillId="0" borderId="0"/>
    <xf numFmtId="0" fontId="2" fillId="0" borderId="0"/>
    <xf numFmtId="0" fontId="16" fillId="0" borderId="0"/>
    <xf numFmtId="0" fontId="2" fillId="0" borderId="0"/>
    <xf numFmtId="0" fontId="2" fillId="0" borderId="0"/>
    <xf numFmtId="0" fontId="2" fillId="0" borderId="0"/>
    <xf numFmtId="0" fontId="2" fillId="0" borderId="0"/>
    <xf numFmtId="0" fontId="14" fillId="0" borderId="0"/>
    <xf numFmtId="0" fontId="2" fillId="0" borderId="0"/>
    <xf numFmtId="0" fontId="14" fillId="0" borderId="0"/>
    <xf numFmtId="0" fontId="14" fillId="0" borderId="0"/>
    <xf numFmtId="0" fontId="16" fillId="0" borderId="0"/>
    <xf numFmtId="0" fontId="2" fillId="0" borderId="0"/>
    <xf numFmtId="0" fontId="2" fillId="0" borderId="0"/>
    <xf numFmtId="0" fontId="2" fillId="0" borderId="0"/>
    <xf numFmtId="0" fontId="16" fillId="0" borderId="0"/>
    <xf numFmtId="0" fontId="16" fillId="0" borderId="0"/>
    <xf numFmtId="0" fontId="2" fillId="0" borderId="0"/>
    <xf numFmtId="0" fontId="2" fillId="0" borderId="0"/>
    <xf numFmtId="0" fontId="2" fillId="0" borderId="0"/>
    <xf numFmtId="0" fontId="2" fillId="0" borderId="0"/>
    <xf numFmtId="0" fontId="2" fillId="0" borderId="0"/>
    <xf numFmtId="0" fontId="31" fillId="0" borderId="0"/>
    <xf numFmtId="0" fontId="2" fillId="0" borderId="0"/>
    <xf numFmtId="0" fontId="16" fillId="0" borderId="0"/>
    <xf numFmtId="0" fontId="1" fillId="0" borderId="0"/>
    <xf numFmtId="0" fontId="1" fillId="0" borderId="0"/>
    <xf numFmtId="0" fontId="1" fillId="0" borderId="0"/>
    <xf numFmtId="0" fontId="1" fillId="0" borderId="0"/>
    <xf numFmtId="0" fontId="78"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6" fillId="0" borderId="0"/>
    <xf numFmtId="0" fontId="98" fillId="0" borderId="0"/>
    <xf numFmtId="0" fontId="27" fillId="0" borderId="0"/>
    <xf numFmtId="0" fontId="27" fillId="0" borderId="0"/>
    <xf numFmtId="0" fontId="80" fillId="0" borderId="0" applyNumberFormat="0" applyFill="0" applyBorder="0" applyAlignment="0" applyProtection="0">
      <alignment vertical="top"/>
      <protection locked="0"/>
    </xf>
  </cellStyleXfs>
  <cellXfs count="474">
    <xf numFmtId="0" fontId="0" fillId="0" borderId="0" xfId="0"/>
    <xf numFmtId="0" fontId="3" fillId="0" borderId="2" xfId="0" applyFont="1" applyBorder="1" applyAlignment="1">
      <alignment wrapText="1"/>
    </xf>
    <xf numFmtId="0" fontId="0" fillId="0" borderId="2" xfId="0" quotePrefix="1" applyBorder="1" applyAlignment="1">
      <alignment horizontal="center"/>
    </xf>
    <xf numFmtId="0" fontId="0" fillId="0" borderId="2" xfId="0" applyBorder="1"/>
    <xf numFmtId="0" fontId="3" fillId="0" borderId="0" xfId="0" applyFont="1"/>
    <xf numFmtId="0" fontId="0" fillId="0" borderId="0" xfId="0"/>
    <xf numFmtId="174" fontId="3" fillId="0" borderId="0" xfId="0" applyNumberFormat="1" applyFont="1" applyAlignment="1">
      <alignment horizontal="left"/>
    </xf>
    <xf numFmtId="0" fontId="6" fillId="0" borderId="0" xfId="0" applyFont="1"/>
    <xf numFmtId="0" fontId="0" fillId="0" borderId="0" xfId="0"/>
    <xf numFmtId="0" fontId="11" fillId="0" borderId="0" xfId="0" applyFont="1"/>
    <xf numFmtId="0" fontId="0" fillId="71" borderId="0" xfId="0" applyFill="1"/>
    <xf numFmtId="0" fontId="102" fillId="71" borderId="0" xfId="0" applyFont="1" applyFill="1"/>
    <xf numFmtId="0" fontId="5" fillId="71" borderId="0" xfId="0" applyFont="1" applyFill="1"/>
    <xf numFmtId="0" fontId="11" fillId="71" borderId="0" xfId="0" applyFont="1" applyFill="1"/>
    <xf numFmtId="0" fontId="3" fillId="71" borderId="0" xfId="0" applyFont="1" applyFill="1"/>
    <xf numFmtId="14" fontId="3" fillId="71" borderId="0" xfId="0" applyNumberFormat="1" applyFont="1" applyFill="1"/>
    <xf numFmtId="0" fontId="7" fillId="71" borderId="0" xfId="0" applyFont="1" applyFill="1"/>
    <xf numFmtId="0" fontId="6" fillId="71" borderId="0" xfId="0" applyFont="1" applyFill="1"/>
    <xf numFmtId="0" fontId="3" fillId="71" borderId="11" xfId="0" applyFont="1" applyFill="1" applyBorder="1"/>
    <xf numFmtId="0" fontId="3" fillId="71" borderId="12" xfId="0" applyFont="1" applyFill="1" applyBorder="1"/>
    <xf numFmtId="0" fontId="3" fillId="71" borderId="13" xfId="0" applyFont="1" applyFill="1" applyBorder="1"/>
    <xf numFmtId="167" fontId="3" fillId="71" borderId="0" xfId="0" applyNumberFormat="1" applyFont="1" applyFill="1"/>
    <xf numFmtId="0" fontId="3" fillId="71" borderId="18" xfId="0" applyFont="1" applyFill="1" applyBorder="1"/>
    <xf numFmtId="0" fontId="3" fillId="71" borderId="17" xfId="0" applyFont="1" applyFill="1" applyBorder="1"/>
    <xf numFmtId="166" fontId="3" fillId="71" borderId="0" xfId="0" applyNumberFormat="1" applyFont="1" applyFill="1"/>
    <xf numFmtId="167" fontId="3" fillId="71" borderId="0" xfId="2" applyNumberFormat="1" applyFont="1" applyFill="1"/>
    <xf numFmtId="0" fontId="104" fillId="71" borderId="0" xfId="0" applyFont="1" applyFill="1"/>
    <xf numFmtId="0" fontId="105" fillId="71" borderId="0" xfId="0" applyFont="1" applyFill="1"/>
    <xf numFmtId="49" fontId="4" fillId="78" borderId="60" xfId="0" quotePrefix="1" applyNumberFormat="1" applyFont="1" applyFill="1" applyBorder="1" applyAlignment="1">
      <alignment horizontal="left"/>
    </xf>
    <xf numFmtId="0" fontId="4" fillId="78" borderId="61" xfId="0" applyFont="1" applyFill="1" applyBorder="1" applyAlignment="1">
      <alignment horizontal="left"/>
    </xf>
    <xf numFmtId="0" fontId="4" fillId="78" borderId="9" xfId="0" applyFont="1" applyFill="1" applyBorder="1" applyAlignment="1">
      <alignment wrapText="1"/>
    </xf>
    <xf numFmtId="166" fontId="4" fillId="78" borderId="61" xfId="0" applyNumberFormat="1" applyFont="1" applyFill="1" applyBorder="1"/>
    <xf numFmtId="167" fontId="3" fillId="71" borderId="22" xfId="0" applyNumberFormat="1" applyFont="1" applyFill="1" applyBorder="1"/>
    <xf numFmtId="0" fontId="12" fillId="79" borderId="59" xfId="0" applyFont="1" applyFill="1" applyBorder="1" applyAlignment="1">
      <alignment vertical="center" wrapText="1"/>
    </xf>
    <xf numFmtId="0" fontId="105" fillId="71" borderId="59" xfId="0" quotePrefix="1" applyFont="1" applyFill="1" applyBorder="1" applyAlignment="1">
      <alignment horizontal="left"/>
    </xf>
    <xf numFmtId="0" fontId="105" fillId="71" borderId="59" xfId="0" applyFont="1" applyFill="1" applyBorder="1" applyAlignment="1">
      <alignment horizontal="left"/>
    </xf>
    <xf numFmtId="0" fontId="105" fillId="71" borderId="59" xfId="0" applyFont="1" applyFill="1" applyBorder="1" applyAlignment="1">
      <alignment wrapText="1"/>
    </xf>
    <xf numFmtId="166" fontId="105" fillId="71" borderId="59" xfId="0" applyNumberFormat="1" applyFont="1" applyFill="1" applyBorder="1"/>
    <xf numFmtId="10" fontId="105" fillId="71" borderId="59" xfId="0" applyNumberFormat="1" applyFont="1" applyFill="1" applyBorder="1"/>
    <xf numFmtId="167" fontId="105" fillId="71" borderId="59" xfId="0" applyNumberFormat="1" applyFont="1" applyFill="1" applyBorder="1"/>
    <xf numFmtId="49" fontId="107" fillId="78" borderId="59" xfId="0" quotePrefix="1" applyNumberFormat="1" applyFont="1" applyFill="1" applyBorder="1" applyAlignment="1">
      <alignment horizontal="left"/>
    </xf>
    <xf numFmtId="0" fontId="107" fillId="78" borderId="59" xfId="0" applyFont="1" applyFill="1" applyBorder="1" applyAlignment="1">
      <alignment horizontal="left"/>
    </xf>
    <xf numFmtId="0" fontId="107" fillId="78" borderId="59" xfId="0" applyFont="1" applyFill="1" applyBorder="1" applyAlignment="1">
      <alignment wrapText="1"/>
    </xf>
    <xf numFmtId="166" fontId="107" fillId="78" borderId="59" xfId="0" applyNumberFormat="1" applyFont="1" applyFill="1" applyBorder="1"/>
    <xf numFmtId="0" fontId="105" fillId="71" borderId="59" xfId="0" applyFont="1" applyFill="1" applyBorder="1"/>
    <xf numFmtId="49" fontId="105" fillId="71" borderId="59" xfId="0" applyNumberFormat="1" applyFont="1" applyFill="1" applyBorder="1" applyAlignment="1">
      <alignment horizontal="left"/>
    </xf>
    <xf numFmtId="0" fontId="3" fillId="71" borderId="0" xfId="0" applyFont="1" applyFill="1" applyAlignment="1">
      <alignment horizontal="left"/>
    </xf>
    <xf numFmtId="0" fontId="4" fillId="71" borderId="0" xfId="0" applyFont="1" applyFill="1" applyAlignment="1">
      <alignment horizontal="left"/>
    </xf>
    <xf numFmtId="166" fontId="4" fillId="71" borderId="0" xfId="0" applyNumberFormat="1" applyFont="1" applyFill="1"/>
    <xf numFmtId="49" fontId="3" fillId="71" borderId="0" xfId="0" applyNumberFormat="1" applyFont="1" applyFill="1" applyAlignment="1">
      <alignment horizontal="left"/>
    </xf>
    <xf numFmtId="0" fontId="3" fillId="71" borderId="59" xfId="0" quotePrefix="1" applyFont="1" applyFill="1" applyBorder="1" applyAlignment="1">
      <alignment horizontal="left"/>
    </xf>
    <xf numFmtId="0" fontId="3" fillId="71" borderId="59" xfId="0" applyFont="1" applyFill="1" applyBorder="1" applyAlignment="1">
      <alignment horizontal="left"/>
    </xf>
    <xf numFmtId="166" fontId="3" fillId="71" borderId="59" xfId="0" applyNumberFormat="1" applyFont="1" applyFill="1" applyBorder="1"/>
    <xf numFmtId="167" fontId="3" fillId="71" borderId="59" xfId="2" applyNumberFormat="1" applyFont="1" applyFill="1" applyBorder="1"/>
    <xf numFmtId="166" fontId="3" fillId="71" borderId="59" xfId="0" applyNumberFormat="1" applyFont="1" applyFill="1" applyBorder="1" applyAlignment="1">
      <alignment horizontal="right"/>
    </xf>
    <xf numFmtId="0" fontId="4" fillId="71" borderId="59" xfId="0" quotePrefix="1" applyFont="1" applyFill="1" applyBorder="1" applyAlignment="1">
      <alignment horizontal="left"/>
    </xf>
    <xf numFmtId="0" fontId="4" fillId="71" borderId="59" xfId="0" applyFont="1" applyFill="1" applyBorder="1" applyAlignment="1">
      <alignment horizontal="left"/>
    </xf>
    <xf numFmtId="166" fontId="4" fillId="71" borderId="59" xfId="0" applyNumberFormat="1" applyFont="1" applyFill="1" applyBorder="1"/>
    <xf numFmtId="0" fontId="3" fillId="71" borderId="0" xfId="0" applyFont="1" applyFill="1" applyAlignment="1">
      <alignment horizontal="center"/>
    </xf>
    <xf numFmtId="168" fontId="3" fillId="71" borderId="0" xfId="0" applyNumberFormat="1" applyFont="1" applyFill="1" applyAlignment="1">
      <alignment vertical="center"/>
    </xf>
    <xf numFmtId="168" fontId="4" fillId="71" borderId="0" xfId="0" applyNumberFormat="1" applyFont="1" applyFill="1" applyAlignment="1">
      <alignment vertical="center"/>
    </xf>
    <xf numFmtId="0" fontId="106" fillId="71" borderId="0" xfId="0" applyFont="1" applyFill="1"/>
    <xf numFmtId="0" fontId="105" fillId="71" borderId="3" xfId="0" applyFont="1" applyFill="1" applyBorder="1"/>
    <xf numFmtId="0" fontId="105" fillId="71" borderId="0" xfId="0" applyFont="1" applyFill="1" applyAlignment="1">
      <alignment horizontal="center"/>
    </xf>
    <xf numFmtId="168" fontId="105" fillId="71" borderId="0" xfId="0" applyNumberFormat="1" applyFont="1" applyFill="1" applyAlignment="1">
      <alignment vertical="center"/>
    </xf>
    <xf numFmtId="168" fontId="107" fillId="71" borderId="0" xfId="0" applyNumberFormat="1" applyFont="1" applyFill="1" applyAlignment="1">
      <alignment vertical="center"/>
    </xf>
    <xf numFmtId="0" fontId="108" fillId="71" borderId="0" xfId="0" applyFont="1" applyFill="1"/>
    <xf numFmtId="0" fontId="107" fillId="71" borderId="0" xfId="0" applyFont="1" applyFill="1"/>
    <xf numFmtId="0" fontId="105" fillId="71" borderId="1" xfId="0" applyFont="1" applyFill="1" applyBorder="1"/>
    <xf numFmtId="0" fontId="100" fillId="77" borderId="6" xfId="0" applyFont="1" applyFill="1" applyBorder="1" applyAlignment="1">
      <alignment horizontal="center"/>
    </xf>
    <xf numFmtId="0" fontId="100" fillId="77" borderId="6" xfId="0" applyFont="1" applyFill="1" applyBorder="1"/>
    <xf numFmtId="168" fontId="105" fillId="71" borderId="59" xfId="0" applyNumberFormat="1" applyFont="1" applyFill="1" applyBorder="1" applyAlignment="1">
      <alignment vertical="center"/>
    </xf>
    <xf numFmtId="168" fontId="105" fillId="78" borderId="59" xfId="0" applyNumberFormat="1" applyFont="1" applyFill="1" applyBorder="1" applyAlignment="1">
      <alignment vertical="center"/>
    </xf>
    <xf numFmtId="168" fontId="107" fillId="71" borderId="59" xfId="0" applyNumberFormat="1" applyFont="1" applyFill="1" applyBorder="1" applyAlignment="1">
      <alignment horizontal="right" vertical="center"/>
    </xf>
    <xf numFmtId="168" fontId="105" fillId="71" borderId="59" xfId="0" applyNumberFormat="1" applyFont="1" applyFill="1" applyBorder="1" applyAlignment="1">
      <alignment horizontal="right" vertical="center"/>
    </xf>
    <xf numFmtId="168" fontId="107" fillId="71" borderId="59" xfId="0" applyNumberFormat="1" applyFont="1" applyFill="1" applyBorder="1" applyAlignment="1">
      <alignment vertical="center"/>
    </xf>
    <xf numFmtId="182" fontId="107" fillId="71" borderId="59" xfId="0" applyNumberFormat="1" applyFont="1" applyFill="1" applyBorder="1" applyAlignment="1">
      <alignment vertical="center"/>
    </xf>
    <xf numFmtId="168" fontId="107" fillId="78" borderId="59" xfId="0" applyNumberFormat="1" applyFont="1" applyFill="1" applyBorder="1" applyAlignment="1">
      <alignment vertical="center"/>
    </xf>
    <xf numFmtId="167" fontId="107" fillId="78" borderId="59" xfId="2" applyNumberFormat="1" applyFont="1" applyFill="1" applyBorder="1" applyAlignment="1">
      <alignment vertical="center"/>
    </xf>
    <xf numFmtId="0" fontId="107" fillId="71" borderId="59" xfId="0" applyFont="1" applyFill="1" applyBorder="1"/>
    <xf numFmtId="168" fontId="107" fillId="71" borderId="59" xfId="0" applyNumberFormat="1" applyFont="1" applyFill="1" applyBorder="1"/>
    <xf numFmtId="0" fontId="96" fillId="71" borderId="0" xfId="0" applyFont="1" applyFill="1"/>
    <xf numFmtId="0" fontId="109" fillId="71" borderId="59" xfId="0" applyFont="1" applyFill="1" applyBorder="1"/>
    <xf numFmtId="0" fontId="110" fillId="71" borderId="59" xfId="0" applyFont="1" applyFill="1" applyBorder="1"/>
    <xf numFmtId="182" fontId="111" fillId="71" borderId="59" xfId="0" applyNumberFormat="1" applyFont="1" applyFill="1" applyBorder="1" applyAlignment="1">
      <alignment vertical="center"/>
    </xf>
    <xf numFmtId="0" fontId="109" fillId="71" borderId="0" xfId="0" applyFont="1" applyFill="1"/>
    <xf numFmtId="14" fontId="7" fillId="71" borderId="0" xfId="0" applyNumberFormat="1" applyFont="1" applyFill="1" applyAlignment="1">
      <alignment horizontal="left"/>
    </xf>
    <xf numFmtId="0" fontId="104" fillId="71" borderId="0" xfId="0" applyFont="1" applyFill="1" applyAlignment="1">
      <alignment horizontal="left"/>
    </xf>
    <xf numFmtId="0" fontId="105" fillId="71" borderId="59" xfId="0" applyFont="1" applyFill="1" applyBorder="1" applyAlignment="1">
      <alignment horizontal="left" wrapText="1"/>
    </xf>
    <xf numFmtId="169" fontId="105" fillId="71" borderId="59" xfId="0" applyNumberFormat="1" applyFont="1" applyFill="1" applyBorder="1"/>
    <xf numFmtId="170" fontId="105" fillId="71" borderId="59" xfId="0" applyNumberFormat="1" applyFont="1" applyFill="1" applyBorder="1" applyAlignment="1">
      <alignment horizontal="right"/>
    </xf>
    <xf numFmtId="0" fontId="107" fillId="71" borderId="59" xfId="0" applyFont="1" applyFill="1" applyBorder="1" applyAlignment="1">
      <alignment wrapText="1"/>
    </xf>
    <xf numFmtId="169" fontId="107" fillId="71" borderId="59" xfId="0" applyNumberFormat="1" applyFont="1" applyFill="1" applyBorder="1"/>
    <xf numFmtId="173" fontId="107" fillId="71" borderId="59" xfId="0" applyNumberFormat="1" applyFont="1" applyFill="1" applyBorder="1"/>
    <xf numFmtId="0" fontId="107" fillId="71" borderId="59" xfId="0" applyFont="1" applyFill="1" applyBorder="1" applyAlignment="1">
      <alignment horizontal="left" wrapText="1"/>
    </xf>
    <xf numFmtId="9" fontId="105" fillId="71" borderId="0" xfId="2" applyFont="1" applyFill="1"/>
    <xf numFmtId="181" fontId="20" fillId="71" borderId="0" xfId="0" applyNumberFormat="1" applyFont="1" applyFill="1" applyBorder="1" applyAlignment="1" applyProtection="1">
      <alignment horizontal="right"/>
      <protection hidden="1"/>
    </xf>
    <xf numFmtId="181" fontId="105" fillId="71" borderId="0" xfId="0" applyNumberFormat="1" applyFont="1" applyFill="1"/>
    <xf numFmtId="0" fontId="107" fillId="78" borderId="59" xfId="0" applyFont="1" applyFill="1" applyBorder="1"/>
    <xf numFmtId="171" fontId="105" fillId="78" borderId="59" xfId="0" applyNumberFormat="1" applyFont="1" applyFill="1" applyBorder="1"/>
    <xf numFmtId="181" fontId="107" fillId="71" borderId="59" xfId="0" applyNumberFormat="1" applyFont="1" applyFill="1" applyBorder="1" applyAlignment="1">
      <alignment horizontal="right"/>
    </xf>
    <xf numFmtId="181" fontId="105" fillId="71" borderId="59" xfId="0" applyNumberFormat="1" applyFont="1" applyFill="1" applyBorder="1" applyAlignment="1">
      <alignment horizontal="right"/>
    </xf>
    <xf numFmtId="171" fontId="105" fillId="71" borderId="59" xfId="0" applyNumberFormat="1" applyFont="1" applyFill="1" applyBorder="1" applyAlignment="1">
      <alignment horizontal="right"/>
    </xf>
    <xf numFmtId="0" fontId="34" fillId="71" borderId="0" xfId="0" applyFont="1" applyFill="1" applyBorder="1" applyAlignment="1" applyProtection="1">
      <alignment horizontal="left"/>
      <protection hidden="1"/>
    </xf>
    <xf numFmtId="0" fontId="96" fillId="71" borderId="0" xfId="0" applyFont="1" applyFill="1" applyBorder="1" applyProtection="1">
      <protection hidden="1"/>
    </xf>
    <xf numFmtId="0" fontId="34" fillId="71" borderId="0" xfId="0" applyFont="1" applyFill="1" applyBorder="1" applyAlignment="1" applyProtection="1">
      <alignment horizontal="left" indent="1"/>
      <protection hidden="1"/>
    </xf>
    <xf numFmtId="0" fontId="30" fillId="71" borderId="59" xfId="0" quotePrefix="1" applyFont="1" applyFill="1" applyBorder="1" applyAlignment="1" applyProtection="1">
      <alignment horizontal="left"/>
      <protection hidden="1"/>
    </xf>
    <xf numFmtId="181" fontId="24" fillId="71" borderId="59" xfId="0" applyNumberFormat="1" applyFont="1" applyFill="1" applyBorder="1" applyAlignment="1" applyProtection="1">
      <alignment horizontal="right"/>
      <protection hidden="1"/>
    </xf>
    <xf numFmtId="181" fontId="22" fillId="71" borderId="59" xfId="0" applyNumberFormat="1" applyFont="1" applyFill="1" applyBorder="1" applyAlignment="1" applyProtection="1">
      <alignment horizontal="right"/>
      <protection hidden="1"/>
    </xf>
    <xf numFmtId="0" fontId="23" fillId="71" borderId="59" xfId="0" quotePrefix="1" applyFont="1" applyFill="1" applyBorder="1" applyAlignment="1" applyProtection="1">
      <alignment horizontal="left" indent="1"/>
      <protection hidden="1"/>
    </xf>
    <xf numFmtId="0" fontId="23" fillId="71" borderId="59" xfId="0" applyFont="1" applyFill="1" applyBorder="1" applyAlignment="1" applyProtection="1">
      <alignment horizontal="left" indent="1"/>
      <protection hidden="1"/>
    </xf>
    <xf numFmtId="0" fontId="23" fillId="71" borderId="59" xfId="0" quotePrefix="1" applyFont="1" applyFill="1" applyBorder="1" applyAlignment="1" applyProtection="1">
      <alignment horizontal="left" indent="2"/>
      <protection hidden="1"/>
    </xf>
    <xf numFmtId="3" fontId="105" fillId="71" borderId="59" xfId="0" applyNumberFormat="1" applyFont="1" applyFill="1" applyBorder="1"/>
    <xf numFmtId="167" fontId="105" fillId="71" borderId="0" xfId="0" applyNumberFormat="1" applyFont="1" applyFill="1"/>
    <xf numFmtId="167" fontId="105" fillId="71" borderId="0" xfId="2" applyNumberFormat="1" applyFont="1" applyFill="1"/>
    <xf numFmtId="3" fontId="105" fillId="71" borderId="0" xfId="0" applyNumberFormat="1" applyFont="1" applyFill="1"/>
    <xf numFmtId="3" fontId="105" fillId="71" borderId="0" xfId="0" applyNumberFormat="1" applyFont="1" applyFill="1" applyAlignment="1">
      <alignment wrapText="1"/>
    </xf>
    <xf numFmtId="0" fontId="107" fillId="78" borderId="59" xfId="0" applyFont="1" applyFill="1" applyBorder="1" applyAlignment="1">
      <alignment horizontal="right" vertical="center" wrapText="1"/>
    </xf>
    <xf numFmtId="0" fontId="105" fillId="71" borderId="59" xfId="0" applyFont="1" applyFill="1" applyBorder="1" applyAlignment="1">
      <alignment horizontal="right" vertical="center" wrapText="1"/>
    </xf>
    <xf numFmtId="20" fontId="108" fillId="71" borderId="0" xfId="0" applyNumberFormat="1" applyFont="1" applyFill="1" applyAlignment="1">
      <alignment vertical="center" wrapText="1"/>
    </xf>
    <xf numFmtId="0" fontId="108" fillId="71" borderId="0" xfId="0" applyFont="1" applyFill="1" applyAlignment="1">
      <alignment vertical="center" wrapText="1"/>
    </xf>
    <xf numFmtId="20" fontId="108" fillId="71" borderId="0" xfId="0" applyNumberFormat="1" applyFont="1" applyFill="1"/>
    <xf numFmtId="3" fontId="105" fillId="71" borderId="59" xfId="0" applyNumberFormat="1" applyFont="1" applyFill="1" applyBorder="1" applyAlignment="1">
      <alignment horizontal="right" vertical="center" wrapText="1"/>
    </xf>
    <xf numFmtId="0" fontId="12" fillId="79" borderId="59" xfId="0" applyFont="1" applyFill="1" applyBorder="1" applyAlignment="1">
      <alignment horizontal="right" vertical="center" wrapText="1"/>
    </xf>
    <xf numFmtId="0" fontId="12" fillId="77" borderId="59" xfId="0" applyFont="1" applyFill="1" applyBorder="1"/>
    <xf numFmtId="0" fontId="12" fillId="71" borderId="0" xfId="0" applyFont="1" applyFill="1"/>
    <xf numFmtId="0" fontId="99" fillId="77" borderId="59" xfId="0" applyFont="1" applyFill="1" applyBorder="1"/>
    <xf numFmtId="14" fontId="12" fillId="77" borderId="59" xfId="0" applyNumberFormat="1" applyFont="1" applyFill="1" applyBorder="1" applyAlignment="1">
      <alignment horizontal="left"/>
    </xf>
    <xf numFmtId="0" fontId="12" fillId="71" borderId="0" xfId="0" applyFont="1" applyFill="1" applyAlignment="1">
      <alignment horizontal="left"/>
    </xf>
    <xf numFmtId="0" fontId="79" fillId="77" borderId="0" xfId="0" applyFont="1" applyFill="1" applyBorder="1"/>
    <xf numFmtId="0" fontId="79" fillId="77" borderId="0" xfId="0" applyFont="1" applyFill="1" applyBorder="1" applyAlignment="1">
      <alignment horizontal="left"/>
    </xf>
    <xf numFmtId="0" fontId="79" fillId="77" borderId="0" xfId="0" applyFont="1" applyFill="1" applyBorder="1" applyAlignment="1"/>
    <xf numFmtId="0" fontId="12" fillId="79" borderId="7" xfId="0" applyFont="1" applyFill="1" applyBorder="1" applyAlignment="1">
      <alignment horizontal="center"/>
    </xf>
    <xf numFmtId="0" fontId="12" fillId="79" borderId="15" xfId="0" applyFont="1" applyFill="1" applyBorder="1" applyAlignment="1">
      <alignment horizontal="center"/>
    </xf>
    <xf numFmtId="0" fontId="12" fillId="79" borderId="8" xfId="0" applyFont="1" applyFill="1" applyBorder="1" applyAlignment="1">
      <alignment horizontal="center"/>
    </xf>
    <xf numFmtId="0" fontId="12" fillId="77" borderId="4" xfId="0" applyFont="1" applyFill="1" applyBorder="1" applyAlignment="1">
      <alignment horizontal="center"/>
    </xf>
    <xf numFmtId="0" fontId="12" fillId="77" borderId="6" xfId="0" applyFont="1" applyFill="1" applyBorder="1" applyAlignment="1">
      <alignment horizontal="center"/>
    </xf>
    <xf numFmtId="0" fontId="12" fillId="79" borderId="4" xfId="0" applyFont="1" applyFill="1" applyBorder="1" applyAlignment="1">
      <alignment horizontal="center"/>
    </xf>
    <xf numFmtId="0" fontId="12" fillId="77" borderId="6" xfId="0" applyFont="1" applyFill="1" applyBorder="1"/>
    <xf numFmtId="0" fontId="12" fillId="77" borderId="7" xfId="0" applyFont="1" applyFill="1" applyBorder="1"/>
    <xf numFmtId="0" fontId="12" fillId="77" borderId="6" xfId="0" applyFont="1" applyFill="1" applyBorder="1" applyAlignment="1">
      <alignment horizontal="center" vertical="center"/>
    </xf>
    <xf numFmtId="0" fontId="12" fillId="77" borderId="7" xfId="0" applyFont="1" applyFill="1" applyBorder="1" applyAlignment="1">
      <alignment horizontal="center"/>
    </xf>
    <xf numFmtId="0" fontId="12" fillId="77" borderId="0" xfId="0" applyFont="1" applyFill="1"/>
    <xf numFmtId="0" fontId="12" fillId="77" borderId="8" xfId="0" applyFont="1" applyFill="1" applyBorder="1"/>
    <xf numFmtId="0" fontId="12" fillId="77" borderId="4" xfId="0" applyFont="1" applyFill="1" applyBorder="1"/>
    <xf numFmtId="0" fontId="12" fillId="77" borderId="4" xfId="0" applyFont="1" applyFill="1" applyBorder="1" applyAlignment="1">
      <alignment wrapText="1"/>
    </xf>
    <xf numFmtId="0" fontId="79" fillId="77" borderId="59" xfId="0" applyFont="1" applyFill="1" applyBorder="1" applyAlignment="1">
      <alignment wrapText="1"/>
    </xf>
    <xf numFmtId="0" fontId="104" fillId="71" borderId="0" xfId="0" applyFont="1" applyFill="1" applyBorder="1"/>
    <xf numFmtId="0" fontId="3" fillId="71" borderId="0" xfId="0" applyFont="1" applyFill="1" applyBorder="1"/>
    <xf numFmtId="0" fontId="8" fillId="71" borderId="0" xfId="0" applyFont="1" applyFill="1" applyBorder="1"/>
    <xf numFmtId="0" fontId="105" fillId="71" borderId="0" xfId="0" applyFont="1" applyFill="1" applyBorder="1"/>
    <xf numFmtId="0" fontId="107" fillId="71" borderId="0" xfId="0" applyFont="1" applyFill="1" applyBorder="1"/>
    <xf numFmtId="0" fontId="105" fillId="71" borderId="0" xfId="0" applyFont="1" applyFill="1" applyBorder="1" applyAlignment="1">
      <alignment horizontal="center"/>
    </xf>
    <xf numFmtId="168" fontId="105" fillId="71" borderId="0" xfId="0" applyNumberFormat="1" applyFont="1" applyFill="1" applyBorder="1" applyAlignment="1">
      <alignment vertical="center"/>
    </xf>
    <xf numFmtId="0" fontId="108" fillId="71" borderId="0" xfId="0" applyFont="1" applyFill="1" applyBorder="1"/>
    <xf numFmtId="0" fontId="114" fillId="71" borderId="0" xfId="0" applyFont="1" applyFill="1" applyBorder="1"/>
    <xf numFmtId="0" fontId="96" fillId="71" borderId="0" xfId="0" applyFont="1" applyFill="1" applyBorder="1" applyAlignment="1">
      <alignment horizontal="left" vertical="center"/>
    </xf>
    <xf numFmtId="0" fontId="115" fillId="71" borderId="0" xfId="0" applyFont="1" applyFill="1" applyBorder="1" applyAlignment="1">
      <alignment horizontal="center"/>
    </xf>
    <xf numFmtId="0" fontId="115" fillId="71" borderId="0" xfId="0" applyFont="1" applyFill="1" applyBorder="1"/>
    <xf numFmtId="0" fontId="100" fillId="77" borderId="0" xfId="0" applyFont="1" applyFill="1" applyBorder="1"/>
    <xf numFmtId="0" fontId="100" fillId="77" borderId="59" xfId="0" applyFont="1" applyFill="1" applyBorder="1"/>
    <xf numFmtId="0" fontId="105" fillId="78" borderId="59" xfId="0" applyFont="1" applyFill="1" applyBorder="1"/>
    <xf numFmtId="167" fontId="105" fillId="78" borderId="59" xfId="2" applyNumberFormat="1" applyFont="1" applyFill="1" applyBorder="1"/>
    <xf numFmtId="167" fontId="105" fillId="71" borderId="59" xfId="2" applyNumberFormat="1" applyFont="1" applyFill="1" applyBorder="1"/>
    <xf numFmtId="167" fontId="107" fillId="78" borderId="59" xfId="2" applyNumberFormat="1" applyFont="1" applyFill="1" applyBorder="1"/>
    <xf numFmtId="167" fontId="107" fillId="71" borderId="59" xfId="2" applyNumberFormat="1" applyFont="1" applyFill="1" applyBorder="1"/>
    <xf numFmtId="0" fontId="23" fillId="71" borderId="0" xfId="0" applyFont="1" applyFill="1" applyBorder="1"/>
    <xf numFmtId="0" fontId="96" fillId="71" borderId="59" xfId="0" applyFont="1" applyFill="1" applyBorder="1" applyAlignment="1">
      <alignment horizontal="center" vertical="center" wrapText="1"/>
    </xf>
    <xf numFmtId="0" fontId="96" fillId="71" borderId="59" xfId="0" applyFont="1" applyFill="1" applyBorder="1" applyAlignment="1">
      <alignment horizontal="center" vertical="center"/>
    </xf>
    <xf numFmtId="0" fontId="96" fillId="71" borderId="59" xfId="0" applyFont="1" applyFill="1" applyBorder="1" applyAlignment="1">
      <alignment horizontal="left" vertical="center"/>
    </xf>
    <xf numFmtId="0" fontId="105" fillId="71" borderId="59" xfId="0" applyFont="1" applyFill="1" applyBorder="1" applyAlignment="1">
      <alignment horizontal="center" vertical="center" wrapText="1"/>
    </xf>
    <xf numFmtId="0" fontId="105" fillId="71" borderId="59" xfId="0" applyFont="1" applyFill="1" applyBorder="1" applyAlignment="1">
      <alignment horizontal="center" vertical="center"/>
    </xf>
    <xf numFmtId="0" fontId="107" fillId="71" borderId="59" xfId="0" applyFont="1" applyFill="1" applyBorder="1" applyAlignment="1">
      <alignment horizontal="left" vertical="top"/>
    </xf>
    <xf numFmtId="183" fontId="107" fillId="71" borderId="59" xfId="0" applyNumberFormat="1" applyFont="1" applyFill="1" applyBorder="1" applyAlignment="1">
      <alignment horizontal="right"/>
    </xf>
    <xf numFmtId="0" fontId="107" fillId="71" borderId="59" xfId="0" applyFont="1" applyFill="1" applyBorder="1" applyAlignment="1">
      <alignment horizontal="left"/>
    </xf>
    <xf numFmtId="0" fontId="105" fillId="71" borderId="59" xfId="0" applyFont="1" applyFill="1" applyBorder="1" applyAlignment="1">
      <alignment horizontal="left" vertical="top"/>
    </xf>
    <xf numFmtId="183" fontId="105" fillId="71" borderId="59" xfId="0" applyNumberFormat="1" applyFont="1" applyFill="1" applyBorder="1" applyAlignment="1">
      <alignment horizontal="right"/>
    </xf>
    <xf numFmtId="49" fontId="107" fillId="71" borderId="59" xfId="0" applyNumberFormat="1" applyFont="1" applyFill="1" applyBorder="1" applyAlignment="1">
      <alignment horizontal="left" vertical="top"/>
    </xf>
    <xf numFmtId="49" fontId="107" fillId="71" borderId="59" xfId="0" applyNumberFormat="1" applyFont="1" applyFill="1" applyBorder="1" applyAlignment="1">
      <alignment horizontal="left" wrapText="1"/>
    </xf>
    <xf numFmtId="49" fontId="105" fillId="71" borderId="59" xfId="0" applyNumberFormat="1" applyFont="1" applyFill="1" applyBorder="1" applyAlignment="1">
      <alignment horizontal="left" vertical="top"/>
    </xf>
    <xf numFmtId="49" fontId="105" fillId="71" borderId="59" xfId="0" applyNumberFormat="1" applyFont="1" applyFill="1" applyBorder="1" applyAlignment="1">
      <alignment horizontal="left" wrapText="1"/>
    </xf>
    <xf numFmtId="184" fontId="107" fillId="71" borderId="59" xfId="0" applyNumberFormat="1" applyFont="1" applyFill="1" applyBorder="1" applyAlignment="1">
      <alignment horizontal="left"/>
    </xf>
    <xf numFmtId="184" fontId="107" fillId="71" borderId="59" xfId="0" applyNumberFormat="1" applyFont="1" applyFill="1" applyBorder="1" applyAlignment="1">
      <alignment horizontal="left" wrapText="1"/>
    </xf>
    <xf numFmtId="0" fontId="107" fillId="71" borderId="59" xfId="0" applyFont="1" applyFill="1" applyBorder="1" applyAlignment="1">
      <alignment horizontal="left" vertical="center"/>
    </xf>
    <xf numFmtId="0" fontId="105" fillId="71" borderId="59" xfId="0" applyFont="1" applyFill="1" applyBorder="1" applyAlignment="1">
      <alignment horizontal="left" vertical="center"/>
    </xf>
    <xf numFmtId="0" fontId="105" fillId="71" borderId="59" xfId="0" applyFont="1" applyFill="1" applyBorder="1" applyAlignment="1">
      <alignment horizontal="left" vertical="center" wrapText="1"/>
    </xf>
    <xf numFmtId="49" fontId="107" fillId="71" borderId="59" xfId="0" applyNumberFormat="1" applyFont="1" applyFill="1" applyBorder="1" applyAlignment="1">
      <alignment horizontal="left"/>
    </xf>
    <xf numFmtId="0" fontId="107" fillId="71" borderId="62" xfId="0" applyFont="1" applyFill="1" applyBorder="1" applyAlignment="1">
      <alignment horizontal="left"/>
    </xf>
    <xf numFmtId="0" fontId="107" fillId="71" borderId="62" xfId="0" applyFont="1" applyFill="1" applyBorder="1" applyAlignment="1">
      <alignment horizontal="left" wrapText="1"/>
    </xf>
    <xf numFmtId="183" fontId="107" fillId="71" borderId="62" xfId="0" applyNumberFormat="1" applyFont="1" applyFill="1" applyBorder="1" applyAlignment="1">
      <alignment horizontal="right"/>
    </xf>
    <xf numFmtId="1" fontId="119" fillId="71" borderId="0" xfId="0" applyNumberFormat="1" applyFont="1" applyFill="1" applyAlignment="1">
      <alignment vertical="center" wrapText="1"/>
    </xf>
    <xf numFmtId="0" fontId="105" fillId="71" borderId="0" xfId="0" applyFont="1" applyFill="1" applyAlignment="1">
      <alignment horizontal="left" vertical="center"/>
    </xf>
    <xf numFmtId="0" fontId="119" fillId="71" borderId="0" xfId="0" applyFont="1" applyFill="1" applyAlignment="1">
      <alignment vertical="center" wrapText="1"/>
    </xf>
    <xf numFmtId="168" fontId="119" fillId="71" borderId="0" xfId="0" applyNumberFormat="1" applyFont="1" applyFill="1" applyAlignment="1">
      <alignment vertical="center" wrapText="1"/>
    </xf>
    <xf numFmtId="168" fontId="105" fillId="71" borderId="59" xfId="0" applyNumberFormat="1" applyFont="1" applyFill="1" applyBorder="1" applyAlignment="1">
      <alignment horizontal="right" wrapText="1"/>
    </xf>
    <xf numFmtId="168" fontId="105" fillId="71" borderId="59" xfId="0" applyNumberFormat="1" applyFont="1" applyFill="1" applyBorder="1" applyAlignment="1">
      <alignment horizontal="right" vertical="center" wrapText="1"/>
    </xf>
    <xf numFmtId="168" fontId="107" fillId="71" borderId="59" xfId="0" applyNumberFormat="1" applyFont="1" applyFill="1" applyBorder="1" applyAlignment="1">
      <alignment horizontal="right" vertical="center" wrapText="1"/>
    </xf>
    <xf numFmtId="0" fontId="120" fillId="71" borderId="0" xfId="0" applyFont="1" applyFill="1"/>
    <xf numFmtId="167" fontId="3" fillId="71" borderId="0" xfId="2" applyNumberFormat="1" applyFont="1" applyFill="1" applyAlignment="1">
      <alignment horizontal="left"/>
    </xf>
    <xf numFmtId="172" fontId="9" fillId="71" borderId="0" xfId="0" applyNumberFormat="1" applyFont="1" applyFill="1" applyAlignment="1">
      <alignment horizontal="right"/>
    </xf>
    <xf numFmtId="0" fontId="35" fillId="71" borderId="0" xfId="1535" applyFont="1" applyFill="1" applyAlignment="1"/>
    <xf numFmtId="172" fontId="97" fillId="71" borderId="0" xfId="0" applyNumberFormat="1" applyFont="1" applyFill="1" applyAlignment="1">
      <alignment horizontal="right"/>
    </xf>
    <xf numFmtId="0" fontId="105" fillId="71" borderId="0" xfId="0" applyFont="1" applyFill="1" applyAlignment="1">
      <alignment horizontal="left"/>
    </xf>
    <xf numFmtId="0" fontId="105" fillId="71" borderId="0" xfId="0" applyFont="1" applyFill="1" applyAlignment="1">
      <alignment vertical="center"/>
    </xf>
    <xf numFmtId="172" fontId="116" fillId="71" borderId="0" xfId="0" applyNumberFormat="1" applyFont="1" applyFill="1" applyAlignment="1">
      <alignment horizontal="right"/>
    </xf>
    <xf numFmtId="173" fontId="105" fillId="71" borderId="0" xfId="2" applyNumberFormat="1" applyFont="1" applyFill="1"/>
    <xf numFmtId="167" fontId="105" fillId="71" borderId="0" xfId="2" applyNumberFormat="1" applyFont="1" applyFill="1" applyAlignment="1">
      <alignment horizontal="left"/>
    </xf>
    <xf numFmtId="0" fontId="105" fillId="71" borderId="0" xfId="2" applyNumberFormat="1" applyFont="1" applyFill="1"/>
    <xf numFmtId="173" fontId="105" fillId="71" borderId="0" xfId="0" applyNumberFormat="1" applyFont="1" applyFill="1"/>
    <xf numFmtId="0" fontId="100" fillId="79" borderId="59" xfId="0" applyFont="1" applyFill="1" applyBorder="1" applyAlignment="1">
      <alignment vertical="center" wrapText="1"/>
    </xf>
    <xf numFmtId="0" fontId="100" fillId="79" borderId="59" xfId="0" applyFont="1" applyFill="1" applyBorder="1" applyAlignment="1">
      <alignment vertical="center"/>
    </xf>
    <xf numFmtId="172" fontId="105" fillId="71" borderId="59" xfId="0" applyNumberFormat="1" applyFont="1" applyFill="1" applyBorder="1" applyAlignment="1">
      <alignment horizontal="right"/>
    </xf>
    <xf numFmtId="172" fontId="107" fillId="71" borderId="59" xfId="0" applyNumberFormat="1" applyFont="1" applyFill="1" applyBorder="1" applyAlignment="1">
      <alignment horizontal="right"/>
    </xf>
    <xf numFmtId="2" fontId="107" fillId="71" borderId="59" xfId="0" applyNumberFormat="1" applyFont="1" applyFill="1" applyBorder="1" applyAlignment="1">
      <alignment horizontal="right"/>
    </xf>
    <xf numFmtId="0" fontId="23" fillId="71" borderId="59" xfId="1535" applyFont="1" applyFill="1" applyBorder="1" applyAlignment="1"/>
    <xf numFmtId="172" fontId="23" fillId="71" borderId="59" xfId="0" applyNumberFormat="1" applyFont="1" applyFill="1" applyBorder="1" applyAlignment="1">
      <alignment horizontal="right"/>
    </xf>
    <xf numFmtId="0" fontId="30" fillId="71" borderId="59" xfId="1535" applyFont="1" applyFill="1" applyBorder="1" applyAlignment="1"/>
    <xf numFmtId="172" fontId="30" fillId="71" borderId="59" xfId="0" applyNumberFormat="1" applyFont="1" applyFill="1" applyBorder="1" applyAlignment="1">
      <alignment horizontal="right"/>
    </xf>
    <xf numFmtId="2" fontId="30" fillId="71" borderId="59" xfId="0" applyNumberFormat="1" applyFont="1" applyFill="1" applyBorder="1" applyAlignment="1">
      <alignment horizontal="right"/>
    </xf>
    <xf numFmtId="0" fontId="96" fillId="71" borderId="0" xfId="0" applyFont="1" applyFill="1" applyAlignment="1">
      <alignment horizontal="left"/>
    </xf>
    <xf numFmtId="0" fontId="18" fillId="71" borderId="0" xfId="1535" applyFont="1" applyFill="1"/>
    <xf numFmtId="0" fontId="23" fillId="71" borderId="0" xfId="65" applyFont="1" applyFill="1" applyAlignment="1">
      <alignment horizontal="left" indent="1"/>
    </xf>
    <xf numFmtId="172" fontId="3" fillId="71" borderId="0" xfId="0" applyNumberFormat="1" applyFont="1" applyFill="1" applyAlignment="1">
      <alignment horizontal="right"/>
    </xf>
    <xf numFmtId="0" fontId="23" fillId="71" borderId="0" xfId="1535" applyFont="1" applyFill="1" applyAlignment="1"/>
    <xf numFmtId="172" fontId="23" fillId="71" borderId="0" xfId="0" applyNumberFormat="1" applyFont="1" applyFill="1" applyAlignment="1">
      <alignment horizontal="right"/>
    </xf>
    <xf numFmtId="0" fontId="105" fillId="77" borderId="59" xfId="0" applyFont="1" applyFill="1" applyBorder="1"/>
    <xf numFmtId="0" fontId="3" fillId="77" borderId="59" xfId="0" applyFont="1" applyFill="1" applyBorder="1" applyAlignment="1">
      <alignment vertical="center"/>
    </xf>
    <xf numFmtId="0" fontId="3" fillId="77" borderId="59" xfId="0" applyFont="1" applyFill="1" applyBorder="1"/>
    <xf numFmtId="207" fontId="23" fillId="71" borderId="59" xfId="0" applyNumberFormat="1" applyFont="1" applyFill="1" applyBorder="1"/>
    <xf numFmtId="207" fontId="30" fillId="71" borderId="59" xfId="0" applyNumberFormat="1" applyFont="1" applyFill="1" applyBorder="1"/>
    <xf numFmtId="0" fontId="34" fillId="71" borderId="0" xfId="65" applyFont="1" applyFill="1" applyAlignment="1">
      <alignment horizontal="left" indent="1"/>
    </xf>
    <xf numFmtId="0" fontId="100" fillId="71" borderId="0" xfId="0" applyFont="1" applyFill="1"/>
    <xf numFmtId="0" fontId="100" fillId="71" borderId="0" xfId="0" applyFont="1" applyFill="1" applyAlignment="1">
      <alignment horizontal="left"/>
    </xf>
    <xf numFmtId="167" fontId="100" fillId="71" borderId="0" xfId="2" applyNumberFormat="1" applyFont="1" applyFill="1" applyAlignment="1">
      <alignment horizontal="left"/>
    </xf>
    <xf numFmtId="167" fontId="105" fillId="71" borderId="59" xfId="2" applyNumberFormat="1" applyFont="1" applyFill="1" applyBorder="1" applyAlignment="1">
      <alignment horizontal="right"/>
    </xf>
    <xf numFmtId="1" fontId="105" fillId="71" borderId="59" xfId="0" applyNumberFormat="1" applyFont="1" applyFill="1" applyBorder="1" applyAlignment="1">
      <alignment horizontal="right"/>
    </xf>
    <xf numFmtId="0" fontId="100" fillId="77" borderId="59" xfId="0" applyFont="1" applyFill="1" applyBorder="1" applyAlignment="1">
      <alignment horizontal="left"/>
    </xf>
    <xf numFmtId="167" fontId="100" fillId="77" borderId="59" xfId="2" applyNumberFormat="1" applyFont="1" applyFill="1" applyBorder="1" applyAlignment="1">
      <alignment horizontal="right"/>
    </xf>
    <xf numFmtId="0" fontId="105" fillId="71" borderId="0" xfId="0" applyFont="1" applyFill="1" applyBorder="1" applyAlignment="1">
      <alignment vertical="center"/>
    </xf>
    <xf numFmtId="0" fontId="108" fillId="71" borderId="0" xfId="0" applyFont="1" applyFill="1" applyBorder="1" applyAlignment="1">
      <alignment horizontal="center"/>
    </xf>
    <xf numFmtId="17" fontId="108" fillId="71" borderId="0" xfId="0" applyNumberFormat="1" applyFont="1" applyFill="1" applyBorder="1"/>
    <xf numFmtId="168" fontId="107" fillId="71" borderId="0" xfId="0" applyNumberFormat="1" applyFont="1" applyFill="1" applyBorder="1" applyAlignment="1">
      <alignment vertical="center"/>
    </xf>
    <xf numFmtId="17" fontId="105" fillId="71" borderId="59" xfId="0" applyNumberFormat="1" applyFont="1" applyFill="1" applyBorder="1"/>
    <xf numFmtId="173" fontId="105" fillId="71" borderId="59" xfId="0" applyNumberFormat="1" applyFont="1" applyFill="1" applyBorder="1" applyAlignment="1">
      <alignment vertical="center"/>
    </xf>
    <xf numFmtId="169" fontId="105" fillId="71" borderId="59" xfId="0" applyNumberFormat="1" applyFont="1" applyFill="1" applyBorder="1" applyAlignment="1">
      <alignment vertical="center"/>
    </xf>
    <xf numFmtId="173" fontId="105" fillId="71" borderId="59" xfId="0" applyNumberFormat="1" applyFont="1" applyFill="1" applyBorder="1"/>
    <xf numFmtId="17" fontId="105" fillId="71" borderId="59" xfId="0" applyNumberFormat="1" applyFont="1" applyFill="1" applyBorder="1" applyAlignment="1">
      <alignment vertical="center"/>
    </xf>
    <xf numFmtId="0" fontId="120" fillId="71" borderId="0" xfId="0" applyFont="1" applyFill="1" applyBorder="1"/>
    <xf numFmtId="0" fontId="105" fillId="71" borderId="14" xfId="0" applyFont="1" applyFill="1" applyBorder="1" applyAlignment="1">
      <alignment horizontal="center" vertical="center" wrapText="1"/>
    </xf>
    <xf numFmtId="0" fontId="105" fillId="71" borderId="0" xfId="0" applyFont="1" applyFill="1" applyAlignment="1">
      <alignment horizontal="center" vertical="center" wrapText="1"/>
    </xf>
    <xf numFmtId="0" fontId="108" fillId="71" borderId="0" xfId="0" applyFont="1" applyFill="1" applyAlignment="1">
      <alignment horizontal="right" vertical="center" wrapText="1"/>
    </xf>
    <xf numFmtId="0" fontId="108" fillId="71" borderId="0" xfId="0" applyFont="1" applyFill="1" applyAlignment="1">
      <alignment horizontal="center" vertical="center" wrapText="1"/>
    </xf>
    <xf numFmtId="0" fontId="122" fillId="71" borderId="0" xfId="0" applyFont="1" applyFill="1" applyAlignment="1">
      <alignment horizontal="right" vertical="center" wrapText="1"/>
    </xf>
    <xf numFmtId="0" fontId="105" fillId="71" borderId="59" xfId="0" applyFont="1" applyFill="1" applyBorder="1" applyAlignment="1">
      <alignment vertical="center" wrapText="1"/>
    </xf>
    <xf numFmtId="3" fontId="105" fillId="71" borderId="59" xfId="0" applyNumberFormat="1" applyFont="1" applyFill="1" applyBorder="1" applyAlignment="1">
      <alignment horizontal="right" vertical="center"/>
    </xf>
    <xf numFmtId="0" fontId="105" fillId="71" borderId="59" xfId="0" applyFont="1" applyFill="1" applyBorder="1" applyAlignment="1">
      <alignment horizontal="right" vertical="center"/>
    </xf>
    <xf numFmtId="0" fontId="107" fillId="71" borderId="59" xfId="0" applyFont="1" applyFill="1" applyBorder="1" applyAlignment="1">
      <alignment vertical="center" wrapText="1"/>
    </xf>
    <xf numFmtId="0" fontId="121" fillId="71" borderId="59" xfId="0" applyFont="1" applyFill="1" applyBorder="1" applyAlignment="1">
      <alignment horizontal="right" vertical="center"/>
    </xf>
    <xf numFmtId="0" fontId="105" fillId="71" borderId="59" xfId="0" applyFont="1" applyFill="1" applyBorder="1" applyAlignment="1">
      <alignment vertical="center"/>
    </xf>
    <xf numFmtId="0" fontId="121" fillId="71" borderId="59" xfId="0" applyFont="1" applyFill="1" applyBorder="1" applyAlignment="1">
      <alignment horizontal="right" vertical="center" wrapText="1"/>
    </xf>
    <xf numFmtId="0" fontId="117" fillId="71" borderId="0" xfId="0" applyFont="1" applyFill="1" applyBorder="1"/>
    <xf numFmtId="0" fontId="108" fillId="77" borderId="0" xfId="0" applyFont="1" applyFill="1" applyBorder="1"/>
    <xf numFmtId="174" fontId="105" fillId="71" borderId="59" xfId="0" applyNumberFormat="1" applyFont="1" applyFill="1" applyBorder="1" applyAlignment="1">
      <alignment horizontal="left"/>
    </xf>
    <xf numFmtId="175" fontId="105" fillId="71" borderId="59" xfId="0" applyNumberFormat="1" applyFont="1" applyFill="1" applyBorder="1"/>
    <xf numFmtId="4" fontId="105" fillId="71" borderId="59" xfId="0" applyNumberFormat="1" applyFont="1" applyFill="1" applyBorder="1"/>
    <xf numFmtId="49" fontId="108" fillId="71" borderId="0" xfId="0" applyNumberFormat="1" applyFont="1" applyFill="1" applyAlignment="1">
      <alignment horizontal="center" vertical="center"/>
    </xf>
    <xf numFmtId="3" fontId="108" fillId="71" borderId="0" xfId="0" applyNumberFormat="1" applyFont="1" applyFill="1"/>
    <xf numFmtId="3" fontId="107" fillId="71" borderId="0" xfId="0" applyNumberFormat="1" applyFont="1" applyFill="1"/>
    <xf numFmtId="173" fontId="107" fillId="71" borderId="0" xfId="0" applyNumberFormat="1" applyFont="1" applyFill="1" applyAlignment="1">
      <alignment horizontal="right"/>
    </xf>
    <xf numFmtId="49" fontId="117" fillId="71" borderId="0" xfId="0" applyNumberFormat="1" applyFont="1" applyFill="1" applyAlignment="1">
      <alignment horizontal="center" vertical="center"/>
    </xf>
    <xf numFmtId="176" fontId="105" fillId="71" borderId="0" xfId="0" applyNumberFormat="1" applyFont="1" applyFill="1" applyAlignment="1">
      <alignment horizontal="center" vertical="center"/>
    </xf>
    <xf numFmtId="0" fontId="123" fillId="71" borderId="0" xfId="0" applyFont="1" applyFill="1"/>
    <xf numFmtId="0" fontId="123" fillId="71" borderId="0" xfId="0" applyFont="1" applyFill="1" applyAlignment="1">
      <alignment vertical="top"/>
    </xf>
    <xf numFmtId="0" fontId="123" fillId="71" borderId="0" xfId="0" applyFont="1" applyFill="1" applyAlignment="1">
      <alignment vertical="top" wrapText="1"/>
    </xf>
    <xf numFmtId="49" fontId="123" fillId="71" borderId="0" xfId="0" applyNumberFormat="1" applyFont="1" applyFill="1"/>
    <xf numFmtId="0" fontId="105" fillId="0" borderId="59" xfId="0" applyFont="1" applyBorder="1"/>
    <xf numFmtId="0" fontId="105" fillId="0" borderId="59" xfId="0" applyFont="1" applyBorder="1" applyAlignment="1">
      <alignment horizontal="right"/>
    </xf>
    <xf numFmtId="0" fontId="107" fillId="71" borderId="0" xfId="0" applyFont="1" applyFill="1" applyAlignment="1">
      <alignment vertical="top"/>
    </xf>
    <xf numFmtId="0" fontId="124" fillId="71" borderId="56" xfId="0" applyFont="1" applyFill="1" applyBorder="1"/>
    <xf numFmtId="178" fontId="23" fillId="71" borderId="0" xfId="0" applyNumberFormat="1" applyFont="1" applyFill="1" applyAlignment="1">
      <alignment horizontal="right"/>
    </xf>
    <xf numFmtId="179" fontId="23" fillId="71" borderId="0" xfId="0" applyNumberFormat="1" applyFont="1" applyFill="1" applyAlignment="1">
      <alignment horizontal="right"/>
    </xf>
    <xf numFmtId="180" fontId="23" fillId="71" borderId="0" xfId="0" applyNumberFormat="1" applyFont="1" applyFill="1" applyAlignment="1">
      <alignment horizontal="right"/>
    </xf>
    <xf numFmtId="0" fontId="124" fillId="71" borderId="57" xfId="0" applyFont="1" applyFill="1" applyBorder="1"/>
    <xf numFmtId="178" fontId="23" fillId="71" borderId="58" xfId="0" applyNumberFormat="1" applyFont="1" applyFill="1" applyBorder="1" applyAlignment="1">
      <alignment horizontal="right"/>
    </xf>
    <xf numFmtId="179" fontId="23" fillId="71" borderId="58" xfId="0" applyNumberFormat="1" applyFont="1" applyFill="1" applyBorder="1" applyAlignment="1">
      <alignment horizontal="right"/>
    </xf>
    <xf numFmtId="180" fontId="23" fillId="71" borderId="58" xfId="0" applyNumberFormat="1" applyFont="1" applyFill="1" applyBorder="1" applyAlignment="1">
      <alignment horizontal="right"/>
    </xf>
    <xf numFmtId="0" fontId="23" fillId="71" borderId="0" xfId="0" applyFont="1" applyFill="1" applyAlignment="1"/>
    <xf numFmtId="0" fontId="23" fillId="71" borderId="0" xfId="0" applyFont="1" applyFill="1"/>
    <xf numFmtId="0" fontId="23" fillId="71" borderId="0" xfId="3" applyNumberFormat="1" applyFont="1" applyFill="1" applyBorder="1" applyAlignment="1">
      <alignment horizontal="center" vertical="top" wrapText="1"/>
    </xf>
    <xf numFmtId="0" fontId="23" fillId="71" borderId="19" xfId="3" applyNumberFormat="1" applyFont="1" applyFill="1" applyBorder="1" applyAlignment="1">
      <alignment horizontal="right" vertical="top" wrapText="1"/>
    </xf>
    <xf numFmtId="0" fontId="23" fillId="71" borderId="0" xfId="3" applyNumberFormat="1" applyFont="1" applyFill="1" applyBorder="1" applyAlignment="1">
      <alignment horizontal="right" vertical="top" wrapText="1"/>
    </xf>
    <xf numFmtId="0" fontId="23" fillId="71" borderId="0" xfId="3" applyNumberFormat="1" applyFont="1" applyFill="1" applyAlignment="1">
      <alignment horizontal="right" vertical="top" wrapText="1"/>
    </xf>
    <xf numFmtId="0" fontId="30" fillId="71" borderId="0" xfId="3" applyNumberFormat="1" applyFont="1" applyFill="1" applyBorder="1" applyAlignment="1">
      <alignment horizontal="left" vertical="top" wrapText="1"/>
    </xf>
    <xf numFmtId="178" fontId="30" fillId="71" borderId="19" xfId="3" applyNumberFormat="1" applyFont="1" applyFill="1" applyBorder="1" applyAlignment="1">
      <alignment horizontal="right"/>
    </xf>
    <xf numFmtId="179" fontId="30" fillId="71" borderId="0" xfId="3" applyNumberFormat="1" applyFont="1" applyFill="1" applyBorder="1" applyAlignment="1">
      <alignment horizontal="right"/>
    </xf>
    <xf numFmtId="178" fontId="30" fillId="71" borderId="0" xfId="3" applyNumberFormat="1" applyFont="1" applyFill="1" applyAlignment="1">
      <alignment horizontal="right"/>
    </xf>
    <xf numFmtId="180" fontId="30" fillId="71" borderId="0" xfId="3" applyNumberFormat="1" applyFont="1" applyFill="1" applyAlignment="1">
      <alignment horizontal="right"/>
    </xf>
    <xf numFmtId="179" fontId="30" fillId="71" borderId="0" xfId="3" applyNumberFormat="1" applyFont="1" applyFill="1" applyAlignment="1">
      <alignment horizontal="right"/>
    </xf>
    <xf numFmtId="0" fontId="24" fillId="71" borderId="0" xfId="1539" quotePrefix="1" applyFont="1" applyFill="1" applyAlignment="1"/>
    <xf numFmtId="178" fontId="30" fillId="71" borderId="19" xfId="3" applyNumberFormat="1" applyFont="1" applyFill="1" applyBorder="1" applyAlignment="1" applyProtection="1">
      <alignment horizontal="right"/>
      <protection locked="0"/>
    </xf>
    <xf numFmtId="179" fontId="30" fillId="71" borderId="0" xfId="3" applyNumberFormat="1" applyFont="1" applyFill="1" applyBorder="1" applyAlignment="1" applyProtection="1">
      <alignment horizontal="right"/>
      <protection locked="0"/>
    </xf>
    <xf numFmtId="0" fontId="24" fillId="71" borderId="0" xfId="1539" quotePrefix="1" applyFont="1" applyFill="1" applyAlignment="1">
      <alignment horizontal="left"/>
    </xf>
    <xf numFmtId="0" fontId="124" fillId="71" borderId="0" xfId="3" applyFont="1" applyFill="1" applyAlignment="1">
      <alignment horizontal="left"/>
    </xf>
    <xf numFmtId="178" fontId="23" fillId="71" borderId="19" xfId="3" applyNumberFormat="1" applyFont="1" applyFill="1" applyBorder="1" applyAlignment="1">
      <alignment horizontal="right"/>
    </xf>
    <xf numFmtId="179" fontId="23" fillId="71" borderId="0" xfId="3" applyNumberFormat="1" applyFont="1" applyFill="1" applyBorder="1" applyAlignment="1">
      <alignment horizontal="right"/>
    </xf>
    <xf numFmtId="178" fontId="23" fillId="71" borderId="0" xfId="3" applyNumberFormat="1" applyFont="1" applyFill="1" applyAlignment="1">
      <alignment horizontal="right"/>
    </xf>
    <xf numFmtId="180" fontId="23" fillId="71" borderId="0" xfId="3" applyNumberFormat="1" applyFont="1" applyFill="1" applyAlignment="1">
      <alignment horizontal="right"/>
    </xf>
    <xf numFmtId="179" fontId="23" fillId="71" borderId="0" xfId="3" applyNumberFormat="1" applyFont="1" applyFill="1" applyAlignment="1">
      <alignment horizontal="right"/>
    </xf>
    <xf numFmtId="0" fontId="124" fillId="71" borderId="0" xfId="3" applyFont="1" applyFill="1"/>
    <xf numFmtId="0" fontId="124" fillId="71" borderId="56" xfId="3" applyFont="1" applyFill="1" applyBorder="1"/>
    <xf numFmtId="178" fontId="23" fillId="71" borderId="0" xfId="3" applyNumberFormat="1" applyFont="1" applyFill="1" applyBorder="1" applyAlignment="1">
      <alignment horizontal="right"/>
    </xf>
    <xf numFmtId="180" fontId="23" fillId="71" borderId="0" xfId="3" applyNumberFormat="1" applyFont="1" applyFill="1" applyBorder="1" applyAlignment="1">
      <alignment horizontal="right"/>
    </xf>
    <xf numFmtId="0" fontId="24" fillId="71" borderId="56" xfId="1539" quotePrefix="1" applyFont="1" applyFill="1" applyBorder="1" applyAlignment="1">
      <alignment horizontal="left"/>
    </xf>
    <xf numFmtId="178" fontId="30" fillId="71" borderId="0" xfId="3" applyNumberFormat="1" applyFont="1" applyFill="1" applyBorder="1" applyAlignment="1">
      <alignment horizontal="right"/>
    </xf>
    <xf numFmtId="0" fontId="124" fillId="71" borderId="57" xfId="3" applyFont="1" applyFill="1" applyBorder="1"/>
    <xf numFmtId="178" fontId="23" fillId="71" borderId="58" xfId="3" applyNumberFormat="1" applyFont="1" applyFill="1" applyBorder="1" applyAlignment="1">
      <alignment horizontal="right"/>
    </xf>
    <xf numFmtId="179" fontId="23" fillId="71" borderId="58" xfId="3" applyNumberFormat="1" applyFont="1" applyFill="1" applyBorder="1" applyAlignment="1">
      <alignment horizontal="right"/>
    </xf>
    <xf numFmtId="180" fontId="23" fillId="71" borderId="58" xfId="3" applyNumberFormat="1" applyFont="1" applyFill="1" applyBorder="1" applyAlignment="1">
      <alignment horizontal="right"/>
    </xf>
    <xf numFmtId="0" fontId="123" fillId="71" borderId="0" xfId="0" applyFont="1" applyFill="1" applyAlignment="1"/>
    <xf numFmtId="0" fontId="123" fillId="71" borderId="0" xfId="1551" applyNumberFormat="1" applyFont="1" applyFill="1" applyBorder="1" applyAlignment="1" applyProtection="1">
      <alignment horizontal="left" vertical="center"/>
    </xf>
    <xf numFmtId="0" fontId="125" fillId="71" borderId="0" xfId="1551" applyFont="1" applyFill="1"/>
    <xf numFmtId="0" fontId="123" fillId="71" borderId="0" xfId="1551" applyNumberFormat="1" applyFont="1" applyFill="1" applyBorder="1" applyAlignment="1" applyProtection="1">
      <alignment horizontal="right" vertical="center"/>
    </xf>
    <xf numFmtId="3" fontId="123" fillId="71" borderId="0" xfId="1551" applyNumberFormat="1" applyFont="1" applyFill="1" applyBorder="1" applyAlignment="1" applyProtection="1">
      <alignment horizontal="right" vertical="center"/>
    </xf>
    <xf numFmtId="0" fontId="17" fillId="71" borderId="0" xfId="1554" applyFont="1" applyFill="1" applyAlignment="1"/>
    <xf numFmtId="0" fontId="123" fillId="71" borderId="0" xfId="0" applyNumberFormat="1" applyFont="1" applyFill="1"/>
    <xf numFmtId="0" fontId="123" fillId="71" borderId="0" xfId="0" applyFont="1" applyFill="1" applyBorder="1"/>
    <xf numFmtId="3" fontId="105" fillId="71" borderId="59" xfId="0" applyNumberFormat="1" applyFont="1" applyFill="1" applyBorder="1" applyAlignment="1">
      <alignment vertical="center" wrapText="1"/>
    </xf>
    <xf numFmtId="10" fontId="105" fillId="71" borderId="59" xfId="0" applyNumberFormat="1" applyFont="1" applyFill="1" applyBorder="1" applyAlignment="1">
      <alignment vertical="center" wrapText="1"/>
    </xf>
    <xf numFmtId="0" fontId="96" fillId="71" borderId="0" xfId="0" applyFont="1" applyFill="1" applyAlignment="1"/>
    <xf numFmtId="0" fontId="118" fillId="71" borderId="0" xfId="0" applyFont="1" applyFill="1"/>
    <xf numFmtId="0" fontId="96" fillId="71" borderId="0" xfId="1551" applyNumberFormat="1" applyFont="1" applyFill="1" applyBorder="1" applyAlignment="1" applyProtection="1">
      <alignment horizontal="left" vertical="center"/>
    </xf>
    <xf numFmtId="0" fontId="16" fillId="71" borderId="0" xfId="1551" applyNumberFormat="1" applyFont="1" applyFill="1" applyBorder="1" applyAlignment="1" applyProtection="1">
      <alignment horizontal="left" vertical="center"/>
    </xf>
    <xf numFmtId="0" fontId="105" fillId="71" borderId="59" xfId="1551" applyNumberFormat="1" applyFont="1" applyFill="1" applyBorder="1" applyAlignment="1" applyProtection="1">
      <alignment horizontal="left" vertical="center"/>
    </xf>
    <xf numFmtId="3" fontId="105" fillId="71" borderId="59" xfId="1551" applyNumberFormat="1" applyFont="1" applyFill="1" applyBorder="1" applyAlignment="1" applyProtection="1">
      <alignment horizontal="right" vertical="center"/>
    </xf>
    <xf numFmtId="0" fontId="105" fillId="71" borderId="59" xfId="1551" applyNumberFormat="1" applyFont="1" applyFill="1" applyBorder="1" applyAlignment="1" applyProtection="1">
      <alignment horizontal="right" vertical="center"/>
    </xf>
    <xf numFmtId="17" fontId="96" fillId="71" borderId="0" xfId="0" applyNumberFormat="1" applyFont="1" applyFill="1" applyAlignment="1">
      <alignment horizontal="left"/>
    </xf>
    <xf numFmtId="0" fontId="16" fillId="71" borderId="0" xfId="1554" applyFont="1" applyFill="1" applyAlignment="1"/>
    <xf numFmtId="0" fontId="30" fillId="71" borderId="59" xfId="1553" applyNumberFormat="1" applyFont="1" applyFill="1" applyBorder="1" applyAlignment="1">
      <alignment horizontal="left"/>
    </xf>
    <xf numFmtId="209" fontId="30" fillId="71" borderId="59" xfId="1553" applyNumberFormat="1" applyFont="1" applyFill="1" applyBorder="1" applyAlignment="1">
      <alignment horizontal="right"/>
    </xf>
    <xf numFmtId="0" fontId="30" fillId="71" borderId="59" xfId="1552" applyNumberFormat="1" applyFont="1" applyFill="1" applyBorder="1" applyAlignment="1">
      <alignment horizontal="left" wrapText="1" indent="1"/>
    </xf>
    <xf numFmtId="209" fontId="30" fillId="71" borderId="59" xfId="0" applyNumberFormat="1" applyFont="1" applyFill="1" applyBorder="1" applyAlignment="1">
      <alignment horizontal="right"/>
    </xf>
    <xf numFmtId="209" fontId="126" fillId="71" borderId="59" xfId="0" applyNumberFormat="1" applyFont="1" applyFill="1" applyBorder="1" applyAlignment="1">
      <alignment horizontal="right"/>
    </xf>
    <xf numFmtId="0" fontId="23" fillId="71" borderId="59" xfId="1552" applyNumberFormat="1" applyFont="1" applyFill="1" applyBorder="1" applyAlignment="1">
      <alignment horizontal="left" wrapText="1" indent="2"/>
    </xf>
    <xf numFmtId="209" fontId="23" fillId="71" borderId="59" xfId="0" applyNumberFormat="1" applyFont="1" applyFill="1" applyBorder="1" applyAlignment="1">
      <alignment horizontal="right"/>
    </xf>
    <xf numFmtId="209" fontId="127" fillId="71" borderId="59" xfId="0" applyNumberFormat="1" applyFont="1" applyFill="1" applyBorder="1" applyAlignment="1">
      <alignment horizontal="right"/>
    </xf>
    <xf numFmtId="0" fontId="34" fillId="71" borderId="0" xfId="0" applyFont="1" applyFill="1" applyBorder="1" applyAlignment="1">
      <alignment horizontal="left" vertical="center"/>
    </xf>
    <xf numFmtId="0" fontId="34" fillId="71" borderId="0" xfId="0" applyFont="1" applyFill="1" applyBorder="1" applyAlignment="1">
      <alignment horizontal="right" vertical="center"/>
    </xf>
    <xf numFmtId="0" fontId="96" fillId="71" borderId="0" xfId="0" applyFont="1" applyFill="1" applyAlignment="1">
      <alignment horizontal="center"/>
    </xf>
    <xf numFmtId="0" fontId="23" fillId="71" borderId="59" xfId="0" applyNumberFormat="1" applyFont="1" applyFill="1" applyBorder="1" applyAlignment="1">
      <alignment horizontal="left"/>
    </xf>
    <xf numFmtId="181" fontId="23" fillId="71" borderId="59" xfId="0" applyNumberFormat="1" applyFont="1" applyFill="1" applyBorder="1" applyAlignment="1">
      <alignment horizontal="right"/>
    </xf>
    <xf numFmtId="0" fontId="130" fillId="71" borderId="0" xfId="0" applyFont="1" applyFill="1"/>
    <xf numFmtId="177" fontId="130" fillId="71" borderId="0" xfId="0" applyNumberFormat="1" applyFont="1" applyFill="1"/>
    <xf numFmtId="174" fontId="96" fillId="71" borderId="0" xfId="0" applyNumberFormat="1" applyFont="1" applyFill="1" applyAlignment="1">
      <alignment horizontal="left"/>
    </xf>
    <xf numFmtId="0" fontId="111" fillId="71" borderId="0" xfId="0" applyFont="1" applyFill="1" applyBorder="1" applyAlignment="1">
      <alignment horizontal="left" vertical="center"/>
    </xf>
    <xf numFmtId="167" fontId="110" fillId="71" borderId="0" xfId="2" applyNumberFormat="1" applyFont="1" applyFill="1" applyBorder="1"/>
    <xf numFmtId="0" fontId="110" fillId="71" borderId="0" xfId="0" applyFont="1" applyFill="1" applyBorder="1"/>
    <xf numFmtId="10" fontId="110" fillId="71" borderId="0" xfId="0" applyNumberFormat="1" applyFont="1" applyFill="1" applyBorder="1" applyAlignment="1">
      <alignment horizontal="left"/>
    </xf>
    <xf numFmtId="10" fontId="105" fillId="71" borderId="0" xfId="0" applyNumberFormat="1" applyFont="1" applyFill="1"/>
    <xf numFmtId="0" fontId="110" fillId="71" borderId="0" xfId="0" applyFont="1" applyFill="1"/>
    <xf numFmtId="0" fontId="111" fillId="71" borderId="0" xfId="0" applyFont="1" applyFill="1"/>
    <xf numFmtId="3" fontId="107" fillId="71" borderId="59" xfId="0" applyNumberFormat="1" applyFont="1" applyFill="1" applyBorder="1" applyAlignment="1">
      <alignment vertical="center" wrapText="1"/>
    </xf>
    <xf numFmtId="10" fontId="107" fillId="71" borderId="59" xfId="2" applyNumberFormat="1" applyFont="1" applyFill="1" applyBorder="1"/>
    <xf numFmtId="0" fontId="131" fillId="71" borderId="0" xfId="0" applyFont="1" applyFill="1"/>
    <xf numFmtId="0" fontId="132" fillId="71" borderId="0" xfId="0" applyFont="1" applyFill="1"/>
    <xf numFmtId="0" fontId="133" fillId="71" borderId="0" xfId="1" applyFont="1" applyFill="1"/>
    <xf numFmtId="0" fontId="132" fillId="71" borderId="0" xfId="0" applyFont="1" applyFill="1" applyAlignment="1">
      <alignment horizontal="center" vertical="center" wrapText="1"/>
    </xf>
    <xf numFmtId="0" fontId="96" fillId="71" borderId="10" xfId="0" applyFont="1" applyFill="1" applyBorder="1"/>
    <xf numFmtId="0" fontId="96" fillId="71" borderId="14" xfId="0" applyFont="1" applyFill="1" applyBorder="1"/>
    <xf numFmtId="167" fontId="132" fillId="71" borderId="0" xfId="0" applyNumberFormat="1" applyFont="1" applyFill="1"/>
    <xf numFmtId="0" fontId="120" fillId="71" borderId="16" xfId="0" applyFont="1" applyFill="1" applyBorder="1"/>
    <xf numFmtId="0" fontId="34" fillId="71" borderId="0" xfId="1304" applyFont="1" applyFill="1" applyBorder="1"/>
    <xf numFmtId="0" fontId="96" fillId="71" borderId="0" xfId="0" applyFont="1" applyFill="1" applyBorder="1"/>
    <xf numFmtId="49" fontId="123" fillId="71" borderId="0" xfId="0" applyNumberFormat="1" applyFont="1" applyFill="1" applyAlignment="1">
      <alignment horizontal="left"/>
    </xf>
    <xf numFmtId="0" fontId="134" fillId="71" borderId="0" xfId="1" applyFont="1" applyFill="1" applyBorder="1"/>
    <xf numFmtId="0" fontId="12" fillId="79" borderId="59" xfId="0" applyFont="1" applyFill="1" applyBorder="1" applyAlignment="1">
      <alignment wrapText="1"/>
    </xf>
    <xf numFmtId="0" fontId="12" fillId="77" borderId="59" xfId="0" applyFont="1" applyFill="1" applyBorder="1" applyAlignment="1">
      <alignment wrapText="1"/>
    </xf>
    <xf numFmtId="0" fontId="12" fillId="77" borderId="0" xfId="0" applyFont="1" applyFill="1" applyBorder="1"/>
    <xf numFmtId="0" fontId="12" fillId="79" borderId="0" xfId="0" applyFont="1" applyFill="1" applyBorder="1" applyAlignment="1">
      <alignment wrapText="1"/>
    </xf>
    <xf numFmtId="0" fontId="12" fillId="77" borderId="0" xfId="0" applyFont="1" applyFill="1" applyBorder="1" applyAlignment="1">
      <alignment wrapText="1"/>
    </xf>
    <xf numFmtId="0" fontId="135" fillId="71" borderId="0" xfId="0" applyFont="1" applyFill="1"/>
    <xf numFmtId="0" fontId="12" fillId="79" borderId="59" xfId="0" applyFont="1" applyFill="1" applyBorder="1" applyAlignment="1">
      <alignment vertical="center"/>
    </xf>
    <xf numFmtId="173" fontId="123" fillId="71" borderId="0" xfId="2" applyNumberFormat="1" applyFont="1" applyFill="1"/>
    <xf numFmtId="167" fontId="123" fillId="71" borderId="0" xfId="2" applyNumberFormat="1" applyFont="1" applyFill="1" applyAlignment="1">
      <alignment horizontal="left"/>
    </xf>
    <xf numFmtId="0" fontId="30" fillId="71" borderId="0" xfId="1535" applyFont="1" applyFill="1" applyBorder="1" applyAlignment="1"/>
    <xf numFmtId="172" fontId="30" fillId="71" borderId="0" xfId="0" applyNumberFormat="1" applyFont="1" applyFill="1" applyBorder="1" applyAlignment="1">
      <alignment horizontal="right"/>
    </xf>
    <xf numFmtId="2" fontId="30" fillId="71" borderId="0" xfId="0" applyNumberFormat="1" applyFont="1" applyFill="1" applyBorder="1" applyAlignment="1">
      <alignment horizontal="right"/>
    </xf>
    <xf numFmtId="0" fontId="136" fillId="71" borderId="0" xfId="0" applyFont="1" applyFill="1"/>
    <xf numFmtId="0" fontId="12" fillId="79" borderId="64" xfId="0" applyFont="1" applyFill="1" applyBorder="1" applyAlignment="1">
      <alignment horizontal="center" vertical="center" wrapText="1"/>
    </xf>
    <xf numFmtId="0" fontId="12" fillId="78" borderId="0" xfId="0" applyFont="1" applyFill="1" applyBorder="1" applyAlignment="1">
      <alignment vertical="center" wrapText="1"/>
    </xf>
    <xf numFmtId="0" fontId="12" fillId="78" borderId="0" xfId="0" applyFont="1" applyFill="1" applyBorder="1" applyAlignment="1">
      <alignment vertical="center"/>
    </xf>
    <xf numFmtId="0" fontId="12" fillId="78" borderId="0" xfId="0" applyFont="1" applyFill="1" applyBorder="1" applyAlignment="1">
      <alignment horizontal="center" vertical="center" wrapText="1"/>
    </xf>
    <xf numFmtId="0" fontId="123" fillId="77" borderId="59" xfId="0" applyFont="1" applyFill="1" applyBorder="1"/>
    <xf numFmtId="0" fontId="137" fillId="77" borderId="59" xfId="0" applyFont="1" applyFill="1" applyBorder="1" applyAlignment="1">
      <alignment vertical="center"/>
    </xf>
    <xf numFmtId="0" fontId="137" fillId="77" borderId="59" xfId="0" applyFont="1" applyFill="1" applyBorder="1"/>
    <xf numFmtId="0" fontId="137" fillId="71" borderId="0" xfId="0" applyFont="1" applyFill="1"/>
    <xf numFmtId="167" fontId="137" fillId="71" borderId="0" xfId="2" applyNumberFormat="1" applyFont="1" applyFill="1" applyAlignment="1">
      <alignment horizontal="left"/>
    </xf>
    <xf numFmtId="167" fontId="12" fillId="71" borderId="0" xfId="2" applyNumberFormat="1" applyFont="1" applyFill="1" applyAlignment="1">
      <alignment horizontal="left"/>
    </xf>
    <xf numFmtId="0" fontId="12" fillId="77" borderId="59" xfId="0" applyFont="1" applyFill="1" applyBorder="1" applyAlignment="1">
      <alignment horizontal="left"/>
    </xf>
    <xf numFmtId="167" fontId="12" fillId="77" borderId="59" xfId="2" applyNumberFormat="1" applyFont="1" applyFill="1" applyBorder="1" applyAlignment="1">
      <alignment horizontal="right"/>
    </xf>
    <xf numFmtId="172" fontId="123" fillId="71" borderId="0" xfId="0" applyNumberFormat="1" applyFont="1" applyFill="1" applyAlignment="1">
      <alignment horizontal="right"/>
    </xf>
    <xf numFmtId="0" fontId="79" fillId="77" borderId="59" xfId="0" applyFont="1" applyFill="1" applyBorder="1"/>
    <xf numFmtId="0" fontId="123" fillId="77" borderId="0" xfId="0" applyFont="1" applyFill="1"/>
    <xf numFmtId="0" fontId="105" fillId="77" borderId="0" xfId="0" applyFont="1" applyFill="1" applyAlignment="1">
      <alignment vertical="center"/>
    </xf>
    <xf numFmtId="0" fontId="105" fillId="77" borderId="0" xfId="0" applyFont="1" applyFill="1"/>
    <xf numFmtId="0" fontId="12" fillId="77" borderId="59" xfId="0" applyFont="1" applyFill="1" applyBorder="1" applyAlignment="1">
      <alignment vertical="center" wrapText="1"/>
    </xf>
    <xf numFmtId="0" fontId="12" fillId="77" borderId="59" xfId="0" applyFont="1" applyFill="1" applyBorder="1" applyAlignment="1">
      <alignment vertical="center"/>
    </xf>
    <xf numFmtId="14" fontId="79" fillId="77" borderId="59" xfId="0" applyNumberFormat="1" applyFont="1" applyFill="1" applyBorder="1" applyAlignment="1">
      <alignment horizontal="left" vertical="center" wrapText="1"/>
    </xf>
    <xf numFmtId="0" fontId="79" fillId="77" borderId="59" xfId="0" applyFont="1" applyFill="1" applyBorder="1" applyAlignment="1">
      <alignment horizontal="left" vertical="center" wrapText="1"/>
    </xf>
    <xf numFmtId="0" fontId="79" fillId="77" borderId="59" xfId="0" applyFont="1" applyFill="1" applyBorder="1" applyAlignment="1">
      <alignment horizontal="left"/>
    </xf>
    <xf numFmtId="0" fontId="123" fillId="77" borderId="0" xfId="0" applyFont="1" applyFill="1" applyBorder="1"/>
    <xf numFmtId="176" fontId="12" fillId="77" borderId="59" xfId="0" applyNumberFormat="1" applyFont="1" applyFill="1" applyBorder="1" applyAlignment="1">
      <alignment horizontal="center" vertical="center"/>
    </xf>
    <xf numFmtId="0" fontId="123" fillId="77" borderId="59" xfId="0" applyFont="1" applyFill="1" applyBorder="1" applyAlignment="1">
      <alignment horizontal="center" vertical="center" wrapText="1"/>
    </xf>
    <xf numFmtId="0" fontId="123" fillId="77" borderId="59" xfId="0" applyFont="1" applyFill="1" applyBorder="1" applyAlignment="1">
      <alignment horizontal="center" vertical="center"/>
    </xf>
    <xf numFmtId="176" fontId="123" fillId="77" borderId="59" xfId="0" applyNumberFormat="1" applyFont="1" applyFill="1" applyBorder="1" applyAlignment="1">
      <alignment horizontal="center" vertical="center"/>
    </xf>
    <xf numFmtId="0" fontId="138" fillId="76" borderId="59" xfId="3" applyFont="1" applyFill="1" applyBorder="1" applyAlignment="1">
      <alignment horizontal="left" vertical="center" indent="1"/>
    </xf>
    <xf numFmtId="0" fontId="138" fillId="76" borderId="59" xfId="3" applyFont="1" applyFill="1" applyBorder="1" applyAlignment="1">
      <alignment horizontal="left" vertical="center" wrapText="1" indent="1"/>
    </xf>
    <xf numFmtId="0" fontId="123" fillId="71" borderId="0" xfId="0" quotePrefix="1" applyFont="1" applyFill="1"/>
    <xf numFmtId="0" fontId="12" fillId="77" borderId="59" xfId="0" applyFont="1" applyFill="1" applyBorder="1" applyAlignment="1">
      <alignment horizontal="left" vertical="center" wrapText="1"/>
    </xf>
    <xf numFmtId="0" fontId="12" fillId="77" borderId="59" xfId="1551" applyNumberFormat="1" applyFont="1" applyFill="1" applyBorder="1" applyAlignment="1" applyProtection="1">
      <alignment horizontal="right" vertical="center" wrapText="1"/>
    </xf>
    <xf numFmtId="0" fontId="138" fillId="77" borderId="59" xfId="1554" applyFont="1" applyFill="1" applyBorder="1" applyAlignment="1">
      <alignment horizontal="right"/>
    </xf>
    <xf numFmtId="0" fontId="12" fillId="77" borderId="59" xfId="1551" applyNumberFormat="1" applyFont="1" applyFill="1" applyBorder="1" applyAlignment="1" applyProtection="1">
      <alignment horizontal="right" vertical="center"/>
    </xf>
    <xf numFmtId="3" fontId="12" fillId="77" borderId="59" xfId="0" applyNumberFormat="1" applyFont="1" applyFill="1" applyBorder="1" applyAlignment="1">
      <alignment horizontal="center" vertical="center"/>
    </xf>
    <xf numFmtId="174" fontId="12" fillId="77" borderId="59" xfId="0" applyNumberFormat="1" applyFont="1" applyFill="1" applyBorder="1" applyAlignment="1">
      <alignment horizontal="left"/>
    </xf>
    <xf numFmtId="0" fontId="79" fillId="77" borderId="59" xfId="0" applyFont="1" applyFill="1" applyBorder="1" applyAlignment="1">
      <alignment horizontal="center" vertical="center" wrapText="1"/>
    </xf>
    <xf numFmtId="0" fontId="95" fillId="71" borderId="0" xfId="0" applyFont="1" applyFill="1" applyBorder="1"/>
    <xf numFmtId="0" fontId="123" fillId="71" borderId="0" xfId="0" applyFont="1" applyFill="1" applyAlignment="1">
      <alignment horizontal="left"/>
    </xf>
    <xf numFmtId="0" fontId="12" fillId="77" borderId="0" xfId="0" applyFont="1" applyFill="1" applyAlignment="1">
      <alignment horizontal="center"/>
    </xf>
    <xf numFmtId="0" fontId="12" fillId="77" borderId="8" xfId="0" applyFont="1" applyFill="1" applyBorder="1" applyAlignment="1">
      <alignment horizontal="center"/>
    </xf>
    <xf numFmtId="0" fontId="12" fillId="77" borderId="59" xfId="0" applyFont="1" applyFill="1" applyBorder="1" applyAlignment="1">
      <alignment horizontal="center" vertical="center"/>
    </xf>
    <xf numFmtId="0" fontId="12" fillId="77" borderId="59" xfId="0" applyFont="1" applyFill="1" applyBorder="1" applyAlignment="1">
      <alignment horizontal="center" vertical="center" wrapText="1"/>
    </xf>
    <xf numFmtId="0" fontId="107" fillId="78" borderId="59" xfId="0" applyFont="1" applyFill="1" applyBorder="1" applyAlignment="1">
      <alignment vertical="center" wrapText="1"/>
    </xf>
    <xf numFmtId="0" fontId="12" fillId="79" borderId="59" xfId="0" applyFont="1" applyFill="1" applyBorder="1" applyAlignment="1">
      <alignment horizontal="center" vertical="center" wrapText="1"/>
    </xf>
    <xf numFmtId="0" fontId="96" fillId="71" borderId="0" xfId="0" applyFont="1" applyFill="1" applyBorder="1" applyAlignment="1"/>
    <xf numFmtId="0" fontId="100" fillId="79" borderId="59" xfId="0" applyFont="1" applyFill="1" applyBorder="1" applyAlignment="1">
      <alignment horizontal="center" vertical="center" wrapText="1"/>
    </xf>
    <xf numFmtId="0" fontId="105" fillId="71" borderId="0" xfId="0" applyFont="1" applyFill="1" applyAlignment="1">
      <alignment vertical="center" wrapText="1"/>
    </xf>
    <xf numFmtId="0" fontId="12" fillId="77" borderId="59" xfId="0" applyFont="1" applyFill="1" applyBorder="1" applyAlignment="1">
      <alignment horizontal="center"/>
    </xf>
    <xf numFmtId="0" fontId="138" fillId="76" borderId="59" xfId="3" applyFont="1" applyFill="1" applyBorder="1" applyAlignment="1">
      <alignment horizontal="center" vertical="center" wrapText="1"/>
    </xf>
    <xf numFmtId="0" fontId="12" fillId="77" borderId="20" xfId="0" applyFont="1" applyFill="1" applyBorder="1" applyAlignment="1">
      <alignment horizontal="center"/>
    </xf>
    <xf numFmtId="0" fontId="12" fillId="77" borderId="21" xfId="0" applyFont="1" applyFill="1" applyBorder="1" applyAlignment="1">
      <alignment horizontal="center"/>
    </xf>
    <xf numFmtId="0" fontId="12" fillId="77" borderId="5" xfId="0" applyFont="1" applyFill="1" applyBorder="1" applyAlignment="1">
      <alignment horizontal="center"/>
    </xf>
    <xf numFmtId="0" fontId="12" fillId="77" borderId="0" xfId="0" applyFont="1" applyFill="1" applyAlignment="1">
      <alignment horizontal="center"/>
    </xf>
    <xf numFmtId="0" fontId="12" fillId="77" borderId="8" xfId="0" applyFont="1" applyFill="1" applyBorder="1" applyAlignment="1">
      <alignment horizontal="center"/>
    </xf>
    <xf numFmtId="0" fontId="79" fillId="77" borderId="0" xfId="0" applyFont="1" applyFill="1" applyBorder="1" applyAlignment="1">
      <alignment horizontal="center" wrapText="1"/>
    </xf>
    <xf numFmtId="0" fontId="12" fillId="77" borderId="59" xfId="0" applyFont="1" applyFill="1" applyBorder="1" applyAlignment="1">
      <alignment horizontal="center" vertical="center"/>
    </xf>
    <xf numFmtId="0" fontId="12" fillId="77" borderId="59" xfId="0" applyFont="1" applyFill="1" applyBorder="1" applyAlignment="1">
      <alignment horizontal="center" vertical="center" wrapText="1"/>
    </xf>
    <xf numFmtId="208" fontId="20" fillId="71" borderId="0" xfId="0" applyNumberFormat="1" applyFont="1" applyFill="1" applyBorder="1" applyAlignment="1" applyProtection="1">
      <alignment horizontal="left" wrapText="1"/>
      <protection hidden="1"/>
    </xf>
    <xf numFmtId="0" fontId="20" fillId="71" borderId="0" xfId="0" applyFont="1" applyFill="1" applyAlignment="1" applyProtection="1">
      <alignment horizontal="left" wrapText="1"/>
      <protection hidden="1"/>
    </xf>
    <xf numFmtId="0" fontId="107" fillId="78" borderId="59" xfId="0" applyFont="1" applyFill="1" applyBorder="1" applyAlignment="1">
      <alignment vertical="center" wrapText="1"/>
    </xf>
    <xf numFmtId="0" fontId="12" fillId="79" borderId="59" xfId="0" applyFont="1" applyFill="1" applyBorder="1" applyAlignment="1">
      <alignment horizontal="center" vertical="center" wrapText="1"/>
    </xf>
    <xf numFmtId="0" fontId="96" fillId="71" borderId="0" xfId="0" applyFont="1" applyFill="1" applyBorder="1" applyAlignment="1">
      <alignment horizontal="left"/>
    </xf>
    <xf numFmtId="0" fontId="96" fillId="71" borderId="0" xfId="0" applyFont="1" applyFill="1" applyBorder="1" applyAlignment="1"/>
    <xf numFmtId="0" fontId="12" fillId="79" borderId="59" xfId="0" applyFont="1" applyFill="1" applyBorder="1" applyAlignment="1">
      <alignment horizontal="center" vertical="center"/>
    </xf>
    <xf numFmtId="0" fontId="100" fillId="79" borderId="63" xfId="0" applyFont="1" applyFill="1" applyBorder="1" applyAlignment="1">
      <alignment horizontal="center" vertical="center" wrapText="1"/>
    </xf>
    <xf numFmtId="0" fontId="100" fillId="79" borderId="59" xfId="0" applyFont="1" applyFill="1" applyBorder="1" applyAlignment="1">
      <alignment horizontal="center" vertical="center" wrapText="1"/>
    </xf>
    <xf numFmtId="0" fontId="100" fillId="79" borderId="63" xfId="0" applyFont="1" applyFill="1" applyBorder="1" applyAlignment="1">
      <alignment horizontal="center" vertical="center"/>
    </xf>
    <xf numFmtId="0" fontId="100" fillId="79" borderId="59" xfId="0" applyFont="1" applyFill="1" applyBorder="1" applyAlignment="1">
      <alignment horizontal="center" vertical="center"/>
    </xf>
    <xf numFmtId="0" fontId="117" fillId="71" borderId="0" xfId="0" applyFont="1" applyFill="1" applyBorder="1" applyAlignment="1">
      <alignment horizontal="center" vertical="center" wrapText="1"/>
    </xf>
    <xf numFmtId="0" fontId="118" fillId="71" borderId="0" xfId="0" applyFont="1" applyFill="1" applyAlignment="1">
      <alignment vertical="center" wrapText="1"/>
    </xf>
    <xf numFmtId="0" fontId="105" fillId="71" borderId="0" xfId="0" applyFont="1" applyFill="1" applyAlignment="1">
      <alignment vertical="center" wrapText="1"/>
    </xf>
    <xf numFmtId="0" fontId="96" fillId="71" borderId="0" xfId="0" applyFont="1" applyFill="1" applyAlignment="1">
      <alignment vertical="center" wrapText="1"/>
    </xf>
    <xf numFmtId="0" fontId="105" fillId="71" borderId="0" xfId="0" applyFont="1" applyFill="1" applyBorder="1" applyAlignment="1">
      <alignment horizontal="center" vertical="center"/>
    </xf>
    <xf numFmtId="0" fontId="12" fillId="77" borderId="59" xfId="0" applyFont="1" applyFill="1" applyBorder="1" applyAlignment="1">
      <alignment horizontal="center"/>
    </xf>
    <xf numFmtId="0" fontId="138" fillId="76" borderId="59" xfId="3" applyFont="1" applyFill="1" applyBorder="1" applyAlignment="1">
      <alignment horizontal="center" vertical="center" wrapText="1"/>
    </xf>
    <xf numFmtId="0" fontId="123" fillId="71" borderId="0" xfId="0" applyFont="1" applyFill="1" applyAlignment="1">
      <alignment horizontal="left" vertical="center" wrapText="1"/>
    </xf>
    <xf numFmtId="0" fontId="129" fillId="71" borderId="0" xfId="0" applyFont="1" applyFill="1" applyAlignment="1">
      <alignment horizontal="left" wrapText="1"/>
    </xf>
    <xf numFmtId="185" fontId="128" fillId="71" borderId="0" xfId="0" applyNumberFormat="1" applyFont="1" applyFill="1" applyAlignment="1">
      <alignment horizontal="left" wrapText="1"/>
    </xf>
    <xf numFmtId="0" fontId="123" fillId="71" borderId="0" xfId="0" applyFont="1" applyFill="1" applyAlignment="1">
      <alignment horizontal="left" wrapText="1"/>
    </xf>
    <xf numFmtId="0" fontId="101" fillId="71" borderId="0" xfId="0" applyFont="1" applyFill="1" applyAlignment="1">
      <alignment horizontal="left" vertical="center" indent="4"/>
    </xf>
    <xf numFmtId="0" fontId="103" fillId="80" borderId="0" xfId="0" applyFont="1" applyFill="1" applyAlignment="1">
      <alignment horizontal="left" vertical="center" wrapText="1" indent="3"/>
    </xf>
    <xf numFmtId="0" fontId="142" fillId="71" borderId="0" xfId="0" applyFont="1" applyFill="1" applyAlignment="1">
      <alignment horizontal="left" vertical="center" wrapText="1" indent="3"/>
    </xf>
    <xf numFmtId="0" fontId="5" fillId="71" borderId="0" xfId="0" applyFont="1" applyFill="1" applyAlignment="1">
      <alignment horizontal="left" indent="3"/>
    </xf>
    <xf numFmtId="0" fontId="141" fillId="71" borderId="0" xfId="0" applyFont="1" applyFill="1" applyAlignment="1">
      <alignment horizontal="left" indent="3"/>
    </xf>
    <xf numFmtId="0" fontId="141" fillId="71" borderId="0" xfId="1" applyFont="1" applyFill="1" applyAlignment="1">
      <alignment horizontal="left" indent="3"/>
    </xf>
    <xf numFmtId="0" fontId="0" fillId="71" borderId="0" xfId="0" applyFill="1" applyAlignment="1">
      <alignment horizontal="left" indent="3"/>
    </xf>
  </cellXfs>
  <cellStyles count="1556">
    <cellStyle name="20 % - Akzent1 2" xfId="140"/>
    <cellStyle name="20 % - Akzent1 3" xfId="1337"/>
    <cellStyle name="20 % - Akzent2 2" xfId="141"/>
    <cellStyle name="20 % - Akzent2 3" xfId="1341"/>
    <cellStyle name="20 % - Akzent3 2" xfId="142"/>
    <cellStyle name="20 % - Akzent3 3" xfId="1345"/>
    <cellStyle name="20 % - Akzent4 2" xfId="143"/>
    <cellStyle name="20 % - Akzent4 3" xfId="1349"/>
    <cellStyle name="20 % - Akzent5 2" xfId="144"/>
    <cellStyle name="20 % - Akzent5 3" xfId="1353"/>
    <cellStyle name="20 % - Akzent6 2" xfId="145"/>
    <cellStyle name="20 % - Akzent6 3" xfId="1357"/>
    <cellStyle name="20% - Akzent1" xfId="23"/>
    <cellStyle name="20% - Akzent2" xfId="24"/>
    <cellStyle name="20% - Akzent3" xfId="25"/>
    <cellStyle name="20% - Akzent4" xfId="26"/>
    <cellStyle name="20% - Akzent5" xfId="27"/>
    <cellStyle name="20% - Akzent6" xfId="28"/>
    <cellStyle name="40 % - Akzent1 2" xfId="146"/>
    <cellStyle name="40 % - Akzent1 3" xfId="1338"/>
    <cellStyle name="40 % - Akzent2 2" xfId="147"/>
    <cellStyle name="40 % - Akzent2 3" xfId="1342"/>
    <cellStyle name="40 % - Akzent3 2" xfId="148"/>
    <cellStyle name="40 % - Akzent3 3" xfId="1346"/>
    <cellStyle name="40 % - Akzent4 2" xfId="149"/>
    <cellStyle name="40 % - Akzent4 3" xfId="1350"/>
    <cellStyle name="40 % - Akzent5 2" xfId="150"/>
    <cellStyle name="40 % - Akzent5 3" xfId="1354"/>
    <cellStyle name="40 % - Akzent6 2" xfId="151"/>
    <cellStyle name="40 % - Akzent6 3" xfId="1358"/>
    <cellStyle name="40% - Akzent1" xfId="29"/>
    <cellStyle name="40% - Akzent2" xfId="30"/>
    <cellStyle name="40% - Akzent3" xfId="31"/>
    <cellStyle name="40% - Akzent4" xfId="32"/>
    <cellStyle name="40% - Akzent5" xfId="33"/>
    <cellStyle name="40% - Akzent6" xfId="34"/>
    <cellStyle name="60 % - Akzent1 2" xfId="152"/>
    <cellStyle name="60 % - Akzent1 3" xfId="1339"/>
    <cellStyle name="60 % - Akzent2 2" xfId="153"/>
    <cellStyle name="60 % - Akzent2 3" xfId="1343"/>
    <cellStyle name="60 % - Akzent3 2" xfId="154"/>
    <cellStyle name="60 % - Akzent3 3" xfId="1347"/>
    <cellStyle name="60 % - Akzent4 2" xfId="155"/>
    <cellStyle name="60 % - Akzent4 3" xfId="1351"/>
    <cellStyle name="60 % - Akzent5 2" xfId="156"/>
    <cellStyle name="60 % - Akzent5 3" xfId="1355"/>
    <cellStyle name="60 % - Akzent6 2" xfId="157"/>
    <cellStyle name="60 % - Akzent6 3" xfId="1359"/>
    <cellStyle name="60% - Akzent1" xfId="35"/>
    <cellStyle name="60% - Akzent2" xfId="36"/>
    <cellStyle name="60% - Akzent3" xfId="37"/>
    <cellStyle name="60% - Akzent4" xfId="38"/>
    <cellStyle name="60% - Akzent5" xfId="39"/>
    <cellStyle name="60% - Akzent6" xfId="40"/>
    <cellStyle name="Akzent1 2" xfId="158"/>
    <cellStyle name="Akzent1 3" xfId="1336"/>
    <cellStyle name="Akzent2 2" xfId="159"/>
    <cellStyle name="Akzent2 3" xfId="1340"/>
    <cellStyle name="Akzent3 2" xfId="160"/>
    <cellStyle name="Akzent3 3" xfId="1344"/>
    <cellStyle name="Akzent4 2" xfId="161"/>
    <cellStyle name="Akzent4 3" xfId="1348"/>
    <cellStyle name="Akzent5 2" xfId="162"/>
    <cellStyle name="Akzent5 3" xfId="1352"/>
    <cellStyle name="Akzent6 2" xfId="163"/>
    <cellStyle name="Akzent6 3" xfId="1356"/>
    <cellStyle name="AllgAus" xfId="164"/>
    <cellStyle name="AllgEin" xfId="165"/>
    <cellStyle name="Arial, 10pt" xfId="14"/>
    <cellStyle name="Arial, 10pt 2" xfId="57"/>
    <cellStyle name="Arial, 10pt 2 2" xfId="111"/>
    <cellStyle name="Arial, 10pt 2 2 2" xfId="1032"/>
    <cellStyle name="Arial, 10pt 2 2 2 2" xfId="1497"/>
    <cellStyle name="Arial, 10pt 2 2 3" xfId="1460"/>
    <cellStyle name="Arial, 10pt 2 3" xfId="1014"/>
    <cellStyle name="Arial, 10pt 2 3 2" xfId="1478"/>
    <cellStyle name="Arial, 10pt 2 4" xfId="1441"/>
    <cellStyle name="Arial, 10pt 3" xfId="98"/>
    <cellStyle name="Arial, 10pt 3 2" xfId="1022"/>
    <cellStyle name="Arial, 10pt 3 2 2" xfId="1487"/>
    <cellStyle name="Arial, 10pt 3 3" xfId="1450"/>
    <cellStyle name="Arial, 10pt 4" xfId="759"/>
    <cellStyle name="Arial, 10pt 4 2" xfId="1468"/>
    <cellStyle name="Arial, 10pt 5" xfId="1433"/>
    <cellStyle name="Arial, 10pt 6" xfId="1506"/>
    <cellStyle name="Arial, 8pt" xfId="15"/>
    <cellStyle name="Arial, 9pt" xfId="16"/>
    <cellStyle name="Ariel" xfId="166"/>
    <cellStyle name="Aus" xfId="167"/>
    <cellStyle name="Ausgabe 2" xfId="168"/>
    <cellStyle name="Ausgabe 3" xfId="1328"/>
    <cellStyle name="BasisEineNK" xfId="169"/>
    <cellStyle name="BasisOhneNK" xfId="170"/>
    <cellStyle name="Berechnung 2" xfId="171"/>
    <cellStyle name="Berechnung 3" xfId="1329"/>
    <cellStyle name="bin" xfId="172"/>
    <cellStyle name="blue" xfId="173"/>
    <cellStyle name="cell" xfId="174"/>
    <cellStyle name="Col&amp;RowHeadings" xfId="175"/>
    <cellStyle name="ColCodes" xfId="176"/>
    <cellStyle name="ColTitles" xfId="177"/>
    <cellStyle name="column" xfId="178"/>
    <cellStyle name="Comma [0]_00grad" xfId="179"/>
    <cellStyle name="Comma 2" xfId="180"/>
    <cellStyle name="Comma_00grad" xfId="181"/>
    <cellStyle name="Currency [0]_00grad" xfId="182"/>
    <cellStyle name="Currency_00grad" xfId="183"/>
    <cellStyle name="DataEntryCells" xfId="184"/>
    <cellStyle name="Eingabe 2" xfId="185"/>
    <cellStyle name="Eingabe 3" xfId="1327"/>
    <cellStyle name="ErfAus" xfId="186"/>
    <cellStyle name="ErfEin" xfId="187"/>
    <cellStyle name="Ergebnis 2" xfId="188"/>
    <cellStyle name="Ergebnis 3" xfId="1335"/>
    <cellStyle name="Erklärender Text 2" xfId="189"/>
    <cellStyle name="Erklärender Text 3" xfId="1334"/>
    <cellStyle name="ErrRpt_DataEntryCells" xfId="190"/>
    <cellStyle name="ErrRpt-DataEntryCells" xfId="191"/>
    <cellStyle name="ErrRpt-GreyBackground" xfId="192"/>
    <cellStyle name="Euro" xfId="193"/>
    <cellStyle name="Euro 2" xfId="194"/>
    <cellStyle name="Euro 3" xfId="195"/>
    <cellStyle name="Euro 4" xfId="769"/>
    <cellStyle name="Finz2Ein" xfId="196"/>
    <cellStyle name="Finz3Ein" xfId="197"/>
    <cellStyle name="FinzAus" xfId="198"/>
    <cellStyle name="FinzEin" xfId="199"/>
    <cellStyle name="FordDM" xfId="200"/>
    <cellStyle name="FordEU" xfId="201"/>
    <cellStyle name="formula" xfId="202"/>
    <cellStyle name="FreiWeiß" xfId="203"/>
    <cellStyle name="FreiWeiß 2" xfId="204"/>
    <cellStyle name="Fußnote" xfId="205"/>
    <cellStyle name="gap" xfId="206"/>
    <cellStyle name="GesperrtGelb" xfId="207"/>
    <cellStyle name="GesperrtGelb 2" xfId="208"/>
    <cellStyle name="GesperrtSchraffiert" xfId="209"/>
    <cellStyle name="GesperrtSchraffiert 2" xfId="210"/>
    <cellStyle name="GJhrEin" xfId="211"/>
    <cellStyle name="GreyBackground" xfId="212"/>
    <cellStyle name="Gut 2" xfId="213"/>
    <cellStyle name="Gut 3" xfId="1324"/>
    <cellStyle name="Hyperlink 2" xfId="41"/>
    <cellStyle name="Hyperlink 2 2" xfId="214"/>
    <cellStyle name="Hyperlink 2 3" xfId="761"/>
    <cellStyle name="Hyperlink 2 4" xfId="1305"/>
    <cellStyle name="Hyperlink 3" xfId="84"/>
    <cellStyle name="Hyperlink 3 2" xfId="770"/>
    <cellStyle name="Hyperlink 3 3" xfId="1508"/>
    <cellStyle name="Hyperlink_A_I_2_vj061_S" xfId="1313"/>
    <cellStyle name="ISC" xfId="215"/>
    <cellStyle name="isced" xfId="216"/>
    <cellStyle name="ISCED Titles" xfId="217"/>
    <cellStyle name="Komma 2" xfId="42"/>
    <cellStyle name="Komma 2 2" xfId="218"/>
    <cellStyle name="Komma 2 3" xfId="760"/>
    <cellStyle name="Kopf" xfId="219"/>
    <cellStyle name="Leerzellen/Rand grau" xfId="220"/>
    <cellStyle name="level1a" xfId="221"/>
    <cellStyle name="level2" xfId="222"/>
    <cellStyle name="level2a" xfId="223"/>
    <cellStyle name="level2a 2" xfId="224"/>
    <cellStyle name="level3" xfId="225"/>
    <cellStyle name="Link" xfId="1" builtinId="8"/>
    <cellStyle name="Link 2" xfId="1304"/>
    <cellStyle name="Link 2 2" xfId="1555"/>
    <cellStyle name="Link 3" xfId="1312"/>
    <cellStyle name="Link 4" xfId="1540"/>
    <cellStyle name="Migliaia (0)_conti99" xfId="226"/>
    <cellStyle name="Neutral 2" xfId="227"/>
    <cellStyle name="Neutral 3" xfId="1326"/>
    <cellStyle name="Normal" xfId="1551"/>
    <cellStyle name="Notiz 2" xfId="228"/>
    <cellStyle name="Notiz 2 2" xfId="229"/>
    <cellStyle name="Notiz 2 2 2" xfId="230"/>
    <cellStyle name="Notiz 2 2 2 2" xfId="231"/>
    <cellStyle name="Notiz 2 2 2 3" xfId="772"/>
    <cellStyle name="Notiz 2 2 2 4" xfId="1061"/>
    <cellStyle name="Notiz 2 2 3" xfId="232"/>
    <cellStyle name="Notiz 2 2 4" xfId="771"/>
    <cellStyle name="Notiz 2 2 5" xfId="1060"/>
    <cellStyle name="Notiz 3" xfId="1333"/>
    <cellStyle name="o.Tausender" xfId="233"/>
    <cellStyle name="Percent_1 SubOverv.USd" xfId="234"/>
    <cellStyle name="Prozent" xfId="2" builtinId="5"/>
    <cellStyle name="ProzVeränderung" xfId="235"/>
    <cellStyle name="row" xfId="236"/>
    <cellStyle name="RowCodes" xfId="237"/>
    <cellStyle name="Row-Col Headings" xfId="238"/>
    <cellStyle name="RowTitles" xfId="239"/>
    <cellStyle name="RowTitles1-Detail" xfId="240"/>
    <cellStyle name="RowTitles-Col2" xfId="241"/>
    <cellStyle name="RowTitles-Detail" xfId="242"/>
    <cellStyle name="Schlecht 2" xfId="243"/>
    <cellStyle name="Schlecht 3" xfId="1325"/>
    <cellStyle name="Standard" xfId="0" builtinId="0"/>
    <cellStyle name="Standard 10" xfId="43"/>
    <cellStyle name="Standard 10 2" xfId="18"/>
    <cellStyle name="Standard 10 2 2" xfId="70"/>
    <cellStyle name="Standard 10 2 2 2" xfId="120"/>
    <cellStyle name="Standard 10 2 2 3" xfId="773"/>
    <cellStyle name="Standard 10 2 2 4" xfId="1053"/>
    <cellStyle name="Standard 10 2 2 5" xfId="1062"/>
    <cellStyle name="Standard 10 2 3" xfId="99"/>
    <cellStyle name="Standard 10 2 3 2" xfId="244"/>
    <cellStyle name="Standard 10 2 4" xfId="245"/>
    <cellStyle name="Standard 10 3" xfId="69"/>
    <cellStyle name="Standard 10 3 2" xfId="119"/>
    <cellStyle name="Standard 10 3 3" xfId="774"/>
    <cellStyle name="Standard 10 3 4" xfId="1052"/>
    <cellStyle name="Standard 10 3 5" xfId="1063"/>
    <cellStyle name="Standard 10 4" xfId="102"/>
    <cellStyle name="Standard 10 4 2" xfId="246"/>
    <cellStyle name="Standard 10 4 3" xfId="1517"/>
    <cellStyle name="Standard 10 5" xfId="247"/>
    <cellStyle name="Standard 10 6" xfId="248"/>
    <cellStyle name="Standard 10 7" xfId="1509"/>
    <cellStyle name="Standard 11" xfId="19"/>
    <cellStyle name="Standard 11 2" xfId="249"/>
    <cellStyle name="Standard 11 2 2" xfId="250"/>
    <cellStyle name="Standard 11 2 2 2" xfId="251"/>
    <cellStyle name="Standard 11 2 2 3" xfId="776"/>
    <cellStyle name="Standard 11 2 2 4" xfId="1065"/>
    <cellStyle name="Standard 11 2 3" xfId="252"/>
    <cellStyle name="Standard 11 2 4" xfId="775"/>
    <cellStyle name="Standard 11 2 5" xfId="1064"/>
    <cellStyle name="Standard 11 3" xfId="253"/>
    <cellStyle name="Standard 11 3 2" xfId="254"/>
    <cellStyle name="Standard 11 3 3" xfId="777"/>
    <cellStyle name="Standard 11 3 4" xfId="1066"/>
    <cellStyle name="Standard 11 4" xfId="255"/>
    <cellStyle name="Standard 12" xfId="44"/>
    <cellStyle name="Standard 12 2" xfId="45"/>
    <cellStyle name="Standard 12 2 2" xfId="104"/>
    <cellStyle name="Standard 12 2 2 2" xfId="256"/>
    <cellStyle name="Standard 12 2 2 2 2" xfId="257"/>
    <cellStyle name="Standard 12 2 2 2 3" xfId="781"/>
    <cellStyle name="Standard 12 2 2 2 4" xfId="1070"/>
    <cellStyle name="Standard 12 2 2 3" xfId="258"/>
    <cellStyle name="Standard 12 2 2 4" xfId="780"/>
    <cellStyle name="Standard 12 2 2 5" xfId="1069"/>
    <cellStyle name="Standard 12 2 2 6" xfId="1549"/>
    <cellStyle name="Standard 12 2 3" xfId="259"/>
    <cellStyle name="Standard 12 2 4" xfId="779"/>
    <cellStyle name="Standard 12 2 5" xfId="1043"/>
    <cellStyle name="Standard 12 2 6" xfId="1068"/>
    <cellStyle name="Standard 12 2 7" xfId="1301"/>
    <cellStyle name="Standard 12 2 8" xfId="1542"/>
    <cellStyle name="Standard 12 3" xfId="103"/>
    <cellStyle name="Standard 12 3 2" xfId="260"/>
    <cellStyle name="Standard 12 3 3" xfId="782"/>
    <cellStyle name="Standard 12 3 4" xfId="1071"/>
    <cellStyle name="Standard 12 3 5" xfId="1548"/>
    <cellStyle name="Standard 12 4" xfId="261"/>
    <cellStyle name="Standard 12 5" xfId="778"/>
    <cellStyle name="Standard 12 6" xfId="1042"/>
    <cellStyle name="Standard 12 7" xfId="1067"/>
    <cellStyle name="Standard 12 8" xfId="1299"/>
    <cellStyle name="Standard 12 9" xfId="1541"/>
    <cellStyle name="Standard 13" xfId="46"/>
    <cellStyle name="Standard 13 2" xfId="71"/>
    <cellStyle name="Standard 13 2 2" xfId="121"/>
    <cellStyle name="Standard 13 2 2 2" xfId="1534"/>
    <cellStyle name="Standard 13 2 3" xfId="783"/>
    <cellStyle name="Standard 13 2 4" xfId="1054"/>
    <cellStyle name="Standard 13 3" xfId="105"/>
    <cellStyle name="Standard 13 3 2" xfId="262"/>
    <cellStyle name="Standard 13 3 3" xfId="784"/>
    <cellStyle name="Standard 13 3 4" xfId="1072"/>
    <cellStyle name="Standard 13 4" xfId="263"/>
    <cellStyle name="Standard 13 4 2" xfId="264"/>
    <cellStyle name="Standard 13 5" xfId="265"/>
    <cellStyle name="Standard 14" xfId="47"/>
    <cellStyle name="Standard 14 2" xfId="266"/>
    <cellStyle name="Standard 14 2 2" xfId="267"/>
    <cellStyle name="Standard 14 2 3" xfId="785"/>
    <cellStyle name="Standard 14 2 4" xfId="1073"/>
    <cellStyle name="Standard 15" xfId="48"/>
    <cellStyle name="Standard 15 2" xfId="268"/>
    <cellStyle name="Standard 15 2 2" xfId="269"/>
    <cellStyle name="Standard 15 2 2 2" xfId="270"/>
    <cellStyle name="Standard 15 2 2 3" xfId="786"/>
    <cellStyle name="Standard 15 2 2 4" xfId="1074"/>
    <cellStyle name="Standard 15 3" xfId="271"/>
    <cellStyle name="Standard 16" xfId="55"/>
    <cellStyle name="Standard 16 2" xfId="91"/>
    <cellStyle name="Standard 16 2 2" xfId="272"/>
    <cellStyle name="Standard 16 2 3" xfId="787"/>
    <cellStyle name="Standard 16 2 4" xfId="1075"/>
    <cellStyle name="Standard 16 3" xfId="273"/>
    <cellStyle name="Standard 16 3 2" xfId="274"/>
    <cellStyle name="Standard 16 3 3" xfId="788"/>
    <cellStyle name="Standard 16 3 4" xfId="1076"/>
    <cellStyle name="Standard 16 4" xfId="275"/>
    <cellStyle name="Standard 16 4 2" xfId="276"/>
    <cellStyle name="Standard 16 4 3" xfId="789"/>
    <cellStyle name="Standard 16 4 4" xfId="1077"/>
    <cellStyle name="Standard 16 5" xfId="277"/>
    <cellStyle name="Standard 16 6" xfId="1044"/>
    <cellStyle name="Standard 17" xfId="56"/>
    <cellStyle name="Standard 17 2" xfId="110"/>
    <cellStyle name="Standard 17 2 2" xfId="278"/>
    <cellStyle name="Standard 17 2 3" xfId="791"/>
    <cellStyle name="Standard 17 2 4" xfId="1079"/>
    <cellStyle name="Standard 17 3" xfId="279"/>
    <cellStyle name="Standard 17 4" xfId="790"/>
    <cellStyle name="Standard 17 5" xfId="1045"/>
    <cellStyle name="Standard 17 6" xfId="1078"/>
    <cellStyle name="Standard 18" xfId="80"/>
    <cellStyle name="Standard 18 2" xfId="130"/>
    <cellStyle name="Standard 18 2 2" xfId="280"/>
    <cellStyle name="Standard 18 2 3" xfId="793"/>
    <cellStyle name="Standard 18 2 4" xfId="1081"/>
    <cellStyle name="Standard 18 3" xfId="281"/>
    <cellStyle name="Standard 18 3 2" xfId="1533"/>
    <cellStyle name="Standard 18 4" xfId="792"/>
    <cellStyle name="Standard 18 5" xfId="1080"/>
    <cellStyle name="Standard 19" xfId="81"/>
    <cellStyle name="Standard 19 2" xfId="131"/>
    <cellStyle name="Standard 19 2 2" xfId="282"/>
    <cellStyle name="Standard 19 2 2 2" xfId="283"/>
    <cellStyle name="Standard 19 2 2 3" xfId="796"/>
    <cellStyle name="Standard 19 2 2 4" xfId="1084"/>
    <cellStyle name="Standard 19 2 3" xfId="284"/>
    <cellStyle name="Standard 19 2 4" xfId="795"/>
    <cellStyle name="Standard 19 2 5" xfId="1083"/>
    <cellStyle name="Standard 19 3" xfId="285"/>
    <cellStyle name="Standard 19 3 2" xfId="286"/>
    <cellStyle name="Standard 19 3 2 2" xfId="287"/>
    <cellStyle name="Standard 19 3 2 3" xfId="798"/>
    <cellStyle name="Standard 19 3 2 4" xfId="1086"/>
    <cellStyle name="Standard 19 3 3" xfId="288"/>
    <cellStyle name="Standard 19 3 3 2" xfId="289"/>
    <cellStyle name="Standard 19 3 3 3" xfId="799"/>
    <cellStyle name="Standard 19 3 3 4" xfId="1087"/>
    <cellStyle name="Standard 19 3 4" xfId="290"/>
    <cellStyle name="Standard 19 3 5" xfId="797"/>
    <cellStyle name="Standard 19 3 6" xfId="1085"/>
    <cellStyle name="Standard 19 4" xfId="291"/>
    <cellStyle name="Standard 19 4 2" xfId="292"/>
    <cellStyle name="Standard 19 4 3" xfId="800"/>
    <cellStyle name="Standard 19 4 4" xfId="1088"/>
    <cellStyle name="Standard 19 5" xfId="293"/>
    <cellStyle name="Standard 19 5 2" xfId="294"/>
    <cellStyle name="Standard 19 5 3" xfId="801"/>
    <cellStyle name="Standard 19 5 4" xfId="1089"/>
    <cellStyle name="Standard 19 6" xfId="295"/>
    <cellStyle name="Standard 19 7" xfId="794"/>
    <cellStyle name="Standard 19 8" xfId="1082"/>
    <cellStyle name="Standard 2" xfId="4"/>
    <cellStyle name="Standard 2 10" xfId="296"/>
    <cellStyle name="Standard 2 10 2" xfId="297"/>
    <cellStyle name="Standard 2 10 2 2" xfId="298"/>
    <cellStyle name="Standard 2 10 2 3" xfId="803"/>
    <cellStyle name="Standard 2 10 2 4" xfId="1091"/>
    <cellStyle name="Standard 2 10 3" xfId="299"/>
    <cellStyle name="Standard 2 10 4" xfId="802"/>
    <cellStyle name="Standard 2 10 5" xfId="1090"/>
    <cellStyle name="Standard 2 10 6" xfId="1498"/>
    <cellStyle name="Standard 2 11" xfId="300"/>
    <cellStyle name="Standard 2 11 2" xfId="301"/>
    <cellStyle name="Standard 2 11 2 2" xfId="302"/>
    <cellStyle name="Standard 2 11 2 3" xfId="805"/>
    <cellStyle name="Standard 2 11 2 4" xfId="1093"/>
    <cellStyle name="Standard 2 11 3" xfId="303"/>
    <cellStyle name="Standard 2 11 4" xfId="804"/>
    <cellStyle name="Standard 2 11 5" xfId="1092"/>
    <cellStyle name="Standard 2 11 6" xfId="1361"/>
    <cellStyle name="Standard 2 12" xfId="304"/>
    <cellStyle name="Standard 2 12 2" xfId="305"/>
    <cellStyle name="Standard 2 12 2 2" xfId="306"/>
    <cellStyle name="Standard 2 12 2 3" xfId="807"/>
    <cellStyle name="Standard 2 12 2 4" xfId="1095"/>
    <cellStyle name="Standard 2 12 3" xfId="307"/>
    <cellStyle name="Standard 2 12 4" xfId="806"/>
    <cellStyle name="Standard 2 12 5" xfId="1094"/>
    <cellStyle name="Standard 2 12 6" xfId="1315"/>
    <cellStyle name="Standard 2 13" xfId="308"/>
    <cellStyle name="Standard 2 13 2" xfId="309"/>
    <cellStyle name="Standard 2 13 2 2" xfId="310"/>
    <cellStyle name="Standard 2 13 2 3" xfId="809"/>
    <cellStyle name="Standard 2 13 2 4" xfId="1097"/>
    <cellStyle name="Standard 2 13 3" xfId="311"/>
    <cellStyle name="Standard 2 13 4" xfId="808"/>
    <cellStyle name="Standard 2 13 5" xfId="1096"/>
    <cellStyle name="Standard 2 14" xfId="312"/>
    <cellStyle name="Standard 2 14 2" xfId="313"/>
    <cellStyle name="Standard 2 14 2 2" xfId="314"/>
    <cellStyle name="Standard 2 14 2 3" xfId="811"/>
    <cellStyle name="Standard 2 14 2 4" xfId="1099"/>
    <cellStyle name="Standard 2 14 3" xfId="315"/>
    <cellStyle name="Standard 2 14 4" xfId="810"/>
    <cellStyle name="Standard 2 14 5" xfId="1098"/>
    <cellStyle name="Standard 2 15" xfId="316"/>
    <cellStyle name="Standard 2 15 2" xfId="317"/>
    <cellStyle name="Standard 2 15 2 2" xfId="318"/>
    <cellStyle name="Standard 2 15 2 3" xfId="813"/>
    <cellStyle name="Standard 2 15 2 4" xfId="1101"/>
    <cellStyle name="Standard 2 15 3" xfId="319"/>
    <cellStyle name="Standard 2 15 4" xfId="812"/>
    <cellStyle name="Standard 2 15 5" xfId="1100"/>
    <cellStyle name="Standard 2 16" xfId="320"/>
    <cellStyle name="Standard 2 17" xfId="321"/>
    <cellStyle name="Standard 2 17 2" xfId="322"/>
    <cellStyle name="Standard 2 17 3" xfId="814"/>
    <cellStyle name="Standard 2 17 4" xfId="1102"/>
    <cellStyle name="Standard 2 18" xfId="323"/>
    <cellStyle name="Standard 2 18 2" xfId="1519"/>
    <cellStyle name="Standard 2 19" xfId="324"/>
    <cellStyle name="Standard 2 2" xfId="8"/>
    <cellStyle name="Standard 2 2 10" xfId="1538"/>
    <cellStyle name="Standard 2 2 2" xfId="65"/>
    <cellStyle name="Standard 2 2 2 10" xfId="1546"/>
    <cellStyle name="Standard 2 2 2 2" xfId="117"/>
    <cellStyle name="Standard 2 2 2 2 2" xfId="325"/>
    <cellStyle name="Standard 2 2 2 2 2 2" xfId="1424"/>
    <cellStyle name="Standard 2 2 2 2 2 2 2" xfId="1495"/>
    <cellStyle name="Standard 2 2 2 2 2 3" xfId="1458"/>
    <cellStyle name="Standard 2 2 2 2 2 4" xfId="1391"/>
    <cellStyle name="Standard 2 2 2 2 3" xfId="815"/>
    <cellStyle name="Standard 2 2 2 2 3 2" xfId="1476"/>
    <cellStyle name="Standard 2 2 2 2 3 3" xfId="1407"/>
    <cellStyle name="Standard 2 2 2 2 4" xfId="1103"/>
    <cellStyle name="Standard 2 2 2 2 4 2" xfId="1439"/>
    <cellStyle name="Standard 2 2 2 2 5" xfId="1516"/>
    <cellStyle name="Standard 2 2 2 2 6" xfId="1375"/>
    <cellStyle name="Standard 2 2 2 3" xfId="326"/>
    <cellStyle name="Standard 2 2 2 3 2" xfId="327"/>
    <cellStyle name="Standard 2 2 2 3 2 2" xfId="1485"/>
    <cellStyle name="Standard 2 2 2 3 2 3" xfId="1415"/>
    <cellStyle name="Standard 2 2 2 3 3" xfId="816"/>
    <cellStyle name="Standard 2 2 2 3 3 2" xfId="1448"/>
    <cellStyle name="Standard 2 2 2 3 4" xfId="1104"/>
    <cellStyle name="Standard 2 2 2 3 5" xfId="1383"/>
    <cellStyle name="Standard 2 2 2 4" xfId="328"/>
    <cellStyle name="Standard 2 2 2 4 2" xfId="1466"/>
    <cellStyle name="Standard 2 2 2 4 3" xfId="1398"/>
    <cellStyle name="Standard 2 2 2 5" xfId="763"/>
    <cellStyle name="Standard 2 2 2 5 2" xfId="1431"/>
    <cellStyle name="Standard 2 2 2 6" xfId="1051"/>
    <cellStyle name="Standard 2 2 2 6 2" xfId="1504"/>
    <cellStyle name="Standard 2 2 2 7" xfId="1058"/>
    <cellStyle name="Standard 2 2 2 8" xfId="1303"/>
    <cellStyle name="Standard 2 2 2 9" xfId="1368"/>
    <cellStyle name="Standard 2 2 3" xfId="58"/>
    <cellStyle name="Standard 2 2 3 2" xfId="112"/>
    <cellStyle name="Standard 2 2 3 2 2" xfId="1420"/>
    <cellStyle name="Standard 2 2 3 2 2 2" xfId="1491"/>
    <cellStyle name="Standard 2 2 3 2 3" xfId="1454"/>
    <cellStyle name="Standard 2 2 3 3" xfId="817"/>
    <cellStyle name="Standard 2 2 3 3 2" xfId="1472"/>
    <cellStyle name="Standard 2 2 3 3 3" xfId="1403"/>
    <cellStyle name="Standard 2 2 3 4" xfId="1046"/>
    <cellStyle name="Standard 2 2 3 5" xfId="1513"/>
    <cellStyle name="Standard 2 2 4" xfId="95"/>
    <cellStyle name="Standard 2 2 4 2" xfId="329"/>
    <cellStyle name="Standard 2 2 4 2 2" xfId="1481"/>
    <cellStyle name="Standard 2 2 4 2 3" xfId="1411"/>
    <cellStyle name="Standard 2 2 4 3" xfId="818"/>
    <cellStyle name="Standard 2 2 4 3 2" xfId="1444"/>
    <cellStyle name="Standard 2 2 4 4" xfId="1105"/>
    <cellStyle name="Standard 2 2 4 5" xfId="1379"/>
    <cellStyle name="Standard 2 2 5" xfId="330"/>
    <cellStyle name="Standard 2 2 5 2" xfId="331"/>
    <cellStyle name="Standard 2 2 5 2 2" xfId="332"/>
    <cellStyle name="Standard 2 2 5 3" xfId="333"/>
    <cellStyle name="Standard 2 2 5 3 2" xfId="1511"/>
    <cellStyle name="Standard 2 2 6" xfId="334"/>
    <cellStyle name="Standard 2 2 7" xfId="762"/>
    <cellStyle name="Standard 2 2 7 2" xfId="1500"/>
    <cellStyle name="Standard 2 2 8" xfId="1040"/>
    <cellStyle name="Standard 2 2 8 2" xfId="1364"/>
    <cellStyle name="Standard 2 2 9" xfId="1296"/>
    <cellStyle name="Standard 2 2 9 2" xfId="1318"/>
    <cellStyle name="Standard 2 20" xfId="335"/>
    <cellStyle name="Standard 2 21" xfId="1038"/>
    <cellStyle name="Standard 2 22" xfId="1298"/>
    <cellStyle name="Standard 2 23" xfId="1536"/>
    <cellStyle name="Standard 2 3" xfId="13"/>
    <cellStyle name="Standard 2 3 10" xfId="1512"/>
    <cellStyle name="Standard 2 3 11" xfId="1543"/>
    <cellStyle name="Standard 2 3 2" xfId="62"/>
    <cellStyle name="Standard 2 3 2 10" xfId="1550"/>
    <cellStyle name="Standard 2 3 2 2" xfId="115"/>
    <cellStyle name="Standard 2 3 2 2 2" xfId="1376"/>
    <cellStyle name="Standard 2 3 2 2 2 2" xfId="1392"/>
    <cellStyle name="Standard 2 3 2 2 2 2 2" xfId="1425"/>
    <cellStyle name="Standard 2 3 2 2 2 2 2 2" xfId="1496"/>
    <cellStyle name="Standard 2 3 2 2 2 2 3" xfId="1459"/>
    <cellStyle name="Standard 2 3 2 2 2 3" xfId="1408"/>
    <cellStyle name="Standard 2 3 2 2 2 3 2" xfId="1477"/>
    <cellStyle name="Standard 2 3 2 2 2 4" xfId="1440"/>
    <cellStyle name="Standard 2 3 2 2 3" xfId="1384"/>
    <cellStyle name="Standard 2 3 2 2 3 2" xfId="1416"/>
    <cellStyle name="Standard 2 3 2 2 3 2 2" xfId="1486"/>
    <cellStyle name="Standard 2 3 2 2 3 3" xfId="1449"/>
    <cellStyle name="Standard 2 3 2 2 4" xfId="1399"/>
    <cellStyle name="Standard 2 3 2 2 4 2" xfId="1467"/>
    <cellStyle name="Standard 2 3 2 2 5" xfId="1432"/>
    <cellStyle name="Standard 2 3 2 2 6" xfId="1505"/>
    <cellStyle name="Standard 2 3 2 2 7" xfId="1369"/>
    <cellStyle name="Standard 2 3 2 3" xfId="819"/>
    <cellStyle name="Standard 2 3 2 3 2" xfId="1388"/>
    <cellStyle name="Standard 2 3 2 3 2 2" xfId="1421"/>
    <cellStyle name="Standard 2 3 2 3 2 2 2" xfId="1492"/>
    <cellStyle name="Standard 2 3 2 3 2 3" xfId="1455"/>
    <cellStyle name="Standard 2 3 2 3 3" xfId="1404"/>
    <cellStyle name="Standard 2 3 2 3 3 2" xfId="1473"/>
    <cellStyle name="Standard 2 3 2 3 4" xfId="1436"/>
    <cellStyle name="Standard 2 3 2 3 5" xfId="1372"/>
    <cellStyle name="Standard 2 3 2 4" xfId="1049"/>
    <cellStyle name="Standard 2 3 2 4 2" xfId="1412"/>
    <cellStyle name="Standard 2 3 2 4 2 2" xfId="1482"/>
    <cellStyle name="Standard 2 3 2 4 3" xfId="1445"/>
    <cellStyle name="Standard 2 3 2 4 4" xfId="1380"/>
    <cellStyle name="Standard 2 3 2 5" xfId="1106"/>
    <cellStyle name="Standard 2 3 2 5 2" xfId="1463"/>
    <cellStyle name="Standard 2 3 2 5 3" xfId="1395"/>
    <cellStyle name="Standard 2 3 2 6" xfId="1059"/>
    <cellStyle name="Standard 2 3 2 6 2" xfId="1428"/>
    <cellStyle name="Standard 2 3 2 7" xfId="1501"/>
    <cellStyle name="Standard 2 3 2 8" xfId="1510"/>
    <cellStyle name="Standard 2 3 2 9" xfId="1365"/>
    <cellStyle name="Standard 2 3 3" xfId="336"/>
    <cellStyle name="Standard 2 3 3 2" xfId="1374"/>
    <cellStyle name="Standard 2 3 3 2 2" xfId="1390"/>
    <cellStyle name="Standard 2 3 3 2 2 2" xfId="1423"/>
    <cellStyle name="Standard 2 3 3 2 2 2 2" xfId="1494"/>
    <cellStyle name="Standard 2 3 3 2 2 3" xfId="1457"/>
    <cellStyle name="Standard 2 3 3 2 3" xfId="1406"/>
    <cellStyle name="Standard 2 3 3 2 3 2" xfId="1475"/>
    <cellStyle name="Standard 2 3 3 2 4" xfId="1438"/>
    <cellStyle name="Standard 2 3 3 3" xfId="1382"/>
    <cellStyle name="Standard 2 3 3 3 2" xfId="1414"/>
    <cellStyle name="Standard 2 3 3 3 2 2" xfId="1484"/>
    <cellStyle name="Standard 2 3 3 3 3" xfId="1447"/>
    <cellStyle name="Standard 2 3 3 4" xfId="1397"/>
    <cellStyle name="Standard 2 3 3 4 2" xfId="1465"/>
    <cellStyle name="Standard 2 3 3 5" xfId="1430"/>
    <cellStyle name="Standard 2 3 3 6" xfId="1503"/>
    <cellStyle name="Standard 2 3 3 7" xfId="1367"/>
    <cellStyle name="Standard 2 3 4" xfId="764"/>
    <cellStyle name="Standard 2 3 4 2" xfId="1387"/>
    <cellStyle name="Standard 2 3 4 2 2" xfId="1419"/>
    <cellStyle name="Standard 2 3 4 2 2 2" xfId="1490"/>
    <cellStyle name="Standard 2 3 4 2 3" xfId="1453"/>
    <cellStyle name="Standard 2 3 4 3" xfId="1402"/>
    <cellStyle name="Standard 2 3 4 3 2" xfId="1471"/>
    <cellStyle name="Standard 2 3 4 4" xfId="1435"/>
    <cellStyle name="Standard 2 3 4 5" xfId="1371"/>
    <cellStyle name="Standard 2 3 5" xfId="1378"/>
    <cellStyle name="Standard 2 3 5 2" xfId="1410"/>
    <cellStyle name="Standard 2 3 5 2 2" xfId="1480"/>
    <cellStyle name="Standard 2 3 5 3" xfId="1443"/>
    <cellStyle name="Standard 2 3 6" xfId="1394"/>
    <cellStyle name="Standard 2 3 6 2" xfId="1462"/>
    <cellStyle name="Standard 2 3 7" xfId="1427"/>
    <cellStyle name="Standard 2 3 8" xfId="1499"/>
    <cellStyle name="Standard 2 3 9" xfId="1362"/>
    <cellStyle name="Standard 2 4" xfId="49"/>
    <cellStyle name="Standard 2 4 2" xfId="337"/>
    <cellStyle name="Standard 2 4 2 2" xfId="338"/>
    <cellStyle name="Standard 2 4 2 2 2" xfId="1422"/>
    <cellStyle name="Standard 2 4 2 2 2 2" xfId="1493"/>
    <cellStyle name="Standard 2 4 2 2 3" xfId="1456"/>
    <cellStyle name="Standard 2 4 2 2 4" xfId="1389"/>
    <cellStyle name="Standard 2 4 2 3" xfId="820"/>
    <cellStyle name="Standard 2 4 2 3 2" xfId="1474"/>
    <cellStyle name="Standard 2 4 2 3 3" xfId="1405"/>
    <cellStyle name="Standard 2 4 2 4" xfId="1107"/>
    <cellStyle name="Standard 2 4 2 4 2" xfId="1437"/>
    <cellStyle name="Standard 2 4 2 5" xfId="1514"/>
    <cellStyle name="Standard 2 4 2 6" xfId="1373"/>
    <cellStyle name="Standard 2 4 3" xfId="339"/>
    <cellStyle name="Standard 2 4 3 2" xfId="1413"/>
    <cellStyle name="Standard 2 4 3 2 2" xfId="1483"/>
    <cellStyle name="Standard 2 4 3 3" xfId="1446"/>
    <cellStyle name="Standard 2 4 3 4" xfId="1381"/>
    <cellStyle name="Standard 2 4 4" xfId="1396"/>
    <cellStyle name="Standard 2 4 4 2" xfId="1464"/>
    <cellStyle name="Standard 2 4 5" xfId="1429"/>
    <cellStyle name="Standard 2 4 6" xfId="1502"/>
    <cellStyle name="Standard 2 4 7" xfId="1366"/>
    <cellStyle name="Standard 2 4 8" xfId="1515"/>
    <cellStyle name="Standard 2 5" xfId="68"/>
    <cellStyle name="Standard 2 5 2" xfId="340"/>
    <cellStyle name="Standard 2 5 2 2" xfId="341"/>
    <cellStyle name="Standard 2 5 2 3" xfId="821"/>
    <cellStyle name="Standard 2 5 2 4" xfId="1108"/>
    <cellStyle name="Standard 2 5 3" xfId="342"/>
    <cellStyle name="Standard 2 5 3 2" xfId="343"/>
    <cellStyle name="Standard 2 5 3 3" xfId="822"/>
    <cellStyle name="Standard 2 5 3 4" xfId="1109"/>
    <cellStyle name="Standard 2 5 4" xfId="1544"/>
    <cellStyle name="Standard 2 6" xfId="93"/>
    <cellStyle name="Standard 2 6 2" xfId="344"/>
    <cellStyle name="Standard 2 6 2 2" xfId="345"/>
    <cellStyle name="Standard 2 6 2 2 2" xfId="1489"/>
    <cellStyle name="Standard 2 6 2 2 3" xfId="1418"/>
    <cellStyle name="Standard 2 6 2 3" xfId="824"/>
    <cellStyle name="Standard 2 6 2 3 2" xfId="1452"/>
    <cellStyle name="Standard 2 6 2 4" xfId="1111"/>
    <cellStyle name="Standard 2 6 2 5" xfId="1386"/>
    <cellStyle name="Standard 2 6 3" xfId="346"/>
    <cellStyle name="Standard 2 6 3 2" xfId="1470"/>
    <cellStyle name="Standard 2 6 3 3" xfId="1401"/>
    <cellStyle name="Standard 2 6 4" xfId="823"/>
    <cellStyle name="Standard 2 6 4 2" xfId="1434"/>
    <cellStyle name="Standard 2 6 5" xfId="1110"/>
    <cellStyle name="Standard 2 6 6" xfId="1370"/>
    <cellStyle name="Standard 2 7" xfId="347"/>
    <cellStyle name="Standard 2 7 2" xfId="348"/>
    <cellStyle name="Standard 2 7 2 2" xfId="349"/>
    <cellStyle name="Standard 2 7 2 2 2" xfId="1479"/>
    <cellStyle name="Standard 2 7 2 3" xfId="826"/>
    <cellStyle name="Standard 2 7 2 4" xfId="1113"/>
    <cellStyle name="Standard 2 7 2 5" xfId="1409"/>
    <cellStyle name="Standard 2 7 3" xfId="350"/>
    <cellStyle name="Standard 2 7 3 2" xfId="1442"/>
    <cellStyle name="Standard 2 7 4" xfId="825"/>
    <cellStyle name="Standard 2 7 5" xfId="1112"/>
    <cellStyle name="Standard 2 7 6" xfId="1377"/>
    <cellStyle name="Standard 2 8" xfId="351"/>
    <cellStyle name="Standard 2 8 2" xfId="352"/>
    <cellStyle name="Standard 2 8 2 2" xfId="353"/>
    <cellStyle name="Standard 2 8 2 3" xfId="828"/>
    <cellStyle name="Standard 2 8 2 4" xfId="1115"/>
    <cellStyle name="Standard 2 8 2 5" xfId="1461"/>
    <cellStyle name="Standard 2 8 3" xfId="354"/>
    <cellStyle name="Standard 2 8 4" xfId="827"/>
    <cellStyle name="Standard 2 8 5" xfId="1114"/>
    <cellStyle name="Standard 2 8 6" xfId="1393"/>
    <cellStyle name="Standard 2 9" xfId="355"/>
    <cellStyle name="Standard 2 9 2" xfId="356"/>
    <cellStyle name="Standard 2 9 2 2" xfId="357"/>
    <cellStyle name="Standard 2 9 2 3" xfId="830"/>
    <cellStyle name="Standard 2 9 2 4" xfId="1117"/>
    <cellStyle name="Standard 2 9 3" xfId="358"/>
    <cellStyle name="Standard 2 9 4" xfId="829"/>
    <cellStyle name="Standard 2 9 5" xfId="1116"/>
    <cellStyle name="Standard 2 9 6" xfId="1426"/>
    <cellStyle name="Standard 20" xfId="82"/>
    <cellStyle name="Standard 20 2" xfId="132"/>
    <cellStyle name="Standard 20 2 2" xfId="359"/>
    <cellStyle name="Standard 20 2 3" xfId="832"/>
    <cellStyle name="Standard 20 2 4" xfId="1119"/>
    <cellStyle name="Standard 20 3" xfId="360"/>
    <cellStyle name="Standard 20 4" xfId="831"/>
    <cellStyle name="Standard 20 5" xfId="1118"/>
    <cellStyle name="Standard 21" xfId="83"/>
    <cellStyle name="Standard 21 2" xfId="133"/>
    <cellStyle name="Standard 21 2 2" xfId="361"/>
    <cellStyle name="Standard 21 3" xfId="362"/>
    <cellStyle name="Standard 21 3 2" xfId="363"/>
    <cellStyle name="Standard 21 3 3" xfId="834"/>
    <cellStyle name="Standard 21 3 4" xfId="1121"/>
    <cellStyle name="Standard 21 4" xfId="364"/>
    <cellStyle name="Standard 21 5" xfId="833"/>
    <cellStyle name="Standard 21 6" xfId="1120"/>
    <cellStyle name="Standard 22" xfId="92"/>
    <cellStyle name="Standard 22 2" xfId="365"/>
    <cellStyle name="Standard 22 2 2" xfId="366"/>
    <cellStyle name="Standard 22 2 3" xfId="836"/>
    <cellStyle name="Standard 22 2 4" xfId="1123"/>
    <cellStyle name="Standard 22 3" xfId="367"/>
    <cellStyle name="Standard 22 4" xfId="835"/>
    <cellStyle name="Standard 22 5" xfId="1122"/>
    <cellStyle name="Standard 23" xfId="134"/>
    <cellStyle name="Standard 23 2" xfId="368"/>
    <cellStyle name="Standard 23 2 2" xfId="369"/>
    <cellStyle name="Standard 23 2 3" xfId="838"/>
    <cellStyle name="Standard 23 2 4" xfId="1125"/>
    <cellStyle name="Standard 23 3" xfId="370"/>
    <cellStyle name="Standard 23 4" xfId="837"/>
    <cellStyle name="Standard 23 5" xfId="1124"/>
    <cellStyle name="Standard 24" xfId="135"/>
    <cellStyle name="Standard 24 2" xfId="371"/>
    <cellStyle name="Standard 24 2 2" xfId="372"/>
    <cellStyle name="Standard 24 2 3" xfId="840"/>
    <cellStyle name="Standard 24 2 4" xfId="1127"/>
    <cellStyle name="Standard 24 3" xfId="373"/>
    <cellStyle name="Standard 24 4" xfId="839"/>
    <cellStyle name="Standard 24 5" xfId="1126"/>
    <cellStyle name="Standard 25" xfId="374"/>
    <cellStyle name="Standard 25 2" xfId="375"/>
    <cellStyle name="Standard 25 2 2" xfId="376"/>
    <cellStyle name="Standard 25 2 3" xfId="842"/>
    <cellStyle name="Standard 25 2 4" xfId="1129"/>
    <cellStyle name="Standard 25 3" xfId="377"/>
    <cellStyle name="Standard 25 4" xfId="841"/>
    <cellStyle name="Standard 25 5" xfId="1128"/>
    <cellStyle name="Standard 26" xfId="378"/>
    <cellStyle name="Standard 26 2" xfId="379"/>
    <cellStyle name="Standard 26 2 2" xfId="380"/>
    <cellStyle name="Standard 26 2 3" xfId="844"/>
    <cellStyle name="Standard 26 2 4" xfId="1131"/>
    <cellStyle name="Standard 26 3" xfId="381"/>
    <cellStyle name="Standard 26 4" xfId="843"/>
    <cellStyle name="Standard 26 5" xfId="1130"/>
    <cellStyle name="Standard 27" xfId="382"/>
    <cellStyle name="Standard 27 2" xfId="383"/>
    <cellStyle name="Standard 27 2 2" xfId="384"/>
    <cellStyle name="Standard 27 2 3" xfId="846"/>
    <cellStyle name="Standard 27 2 4" xfId="1133"/>
    <cellStyle name="Standard 27 3" xfId="385"/>
    <cellStyle name="Standard 27 4" xfId="845"/>
    <cellStyle name="Standard 27 5" xfId="1132"/>
    <cellStyle name="Standard 28" xfId="386"/>
    <cellStyle name="Standard 28 2" xfId="387"/>
    <cellStyle name="Standard 28 2 2" xfId="388"/>
    <cellStyle name="Standard 28 2 3" xfId="848"/>
    <cellStyle name="Standard 28 2 4" xfId="1135"/>
    <cellStyle name="Standard 28 3" xfId="389"/>
    <cellStyle name="Standard 28 4" xfId="847"/>
    <cellStyle name="Standard 28 5" xfId="1134"/>
    <cellStyle name="Standard 29" xfId="390"/>
    <cellStyle name="Standard 29 2" xfId="391"/>
    <cellStyle name="Standard 29 2 2" xfId="392"/>
    <cellStyle name="Standard 29 2 2 2" xfId="393"/>
    <cellStyle name="Standard 29 2 2 3" xfId="851"/>
    <cellStyle name="Standard 29 2 2 4" xfId="1138"/>
    <cellStyle name="Standard 29 2 3" xfId="394"/>
    <cellStyle name="Standard 29 2 4" xfId="850"/>
    <cellStyle name="Standard 29 2 5" xfId="1137"/>
    <cellStyle name="Standard 29 3" xfId="395"/>
    <cellStyle name="Standard 29 4" xfId="849"/>
    <cellStyle name="Standard 29 5" xfId="1136"/>
    <cellStyle name="Standard 3" xfId="5"/>
    <cellStyle name="Standard 3 2" xfId="9"/>
    <cellStyle name="Standard 3 2 2" xfId="396"/>
    <cellStyle name="Standard 3 2 2 2" xfId="397"/>
    <cellStyle name="Standard 3 2 2 2 2" xfId="398"/>
    <cellStyle name="Standard 3 2 2 2 3" xfId="853"/>
    <cellStyle name="Standard 3 2 2 2 4" xfId="1140"/>
    <cellStyle name="Standard 3 2 2 3" xfId="399"/>
    <cellStyle name="Standard 3 2 2 4" xfId="400"/>
    <cellStyle name="Standard 3 2 2 5" xfId="852"/>
    <cellStyle name="Standard 3 2 2 6" xfId="1139"/>
    <cellStyle name="Standard 3 2 3" xfId="401"/>
    <cellStyle name="Standard 3 2 3 2" xfId="402"/>
    <cellStyle name="Standard 3 2 3 3" xfId="854"/>
    <cellStyle name="Standard 3 2 3 4" xfId="1141"/>
    <cellStyle name="Standard 3 2 4" xfId="1523"/>
    <cellStyle name="Standard 3 3" xfId="50"/>
    <cellStyle name="Standard 3 3 2" xfId="403"/>
    <cellStyle name="Standard 3 3 2 2" xfId="404"/>
    <cellStyle name="Standard 3 3 2 3" xfId="855"/>
    <cellStyle name="Standard 3 3 2 4" xfId="1142"/>
    <cellStyle name="Standard 3 4" xfId="85"/>
    <cellStyle name="Standard 3 4 2" xfId="405"/>
    <cellStyle name="Standard 3 4 3" xfId="406"/>
    <cellStyle name="Standard 3 4 4" xfId="407"/>
    <cellStyle name="Standard 3 4 5" xfId="856"/>
    <cellStyle name="Standard 3 4 6" xfId="1143"/>
    <cellStyle name="Standard 3 5" xfId="408"/>
    <cellStyle name="Standard 3 5 2" xfId="409"/>
    <cellStyle name="Standard 3 5 3" xfId="857"/>
    <cellStyle name="Standard 3 5 4" xfId="1144"/>
    <cellStyle name="Standard 3 5 5" xfId="1316"/>
    <cellStyle name="Standard 3 6" xfId="410"/>
    <cellStyle name="Standard 3 7" xfId="1306"/>
    <cellStyle name="Standard 30" xfId="411"/>
    <cellStyle name="Standard 30 2" xfId="412"/>
    <cellStyle name="Standard 30 2 2" xfId="413"/>
    <cellStyle name="Standard 30 2 3" xfId="859"/>
    <cellStyle name="Standard 30 2 4" xfId="1146"/>
    <cellStyle name="Standard 30 3" xfId="414"/>
    <cellStyle name="Standard 30 4" xfId="858"/>
    <cellStyle name="Standard 30 5" xfId="1145"/>
    <cellStyle name="Standard 31" xfId="415"/>
    <cellStyle name="Standard 31 2" xfId="416"/>
    <cellStyle name="Standard 31 2 2" xfId="417"/>
    <cellStyle name="Standard 31 2 3" xfId="861"/>
    <cellStyle name="Standard 31 2 4" xfId="1148"/>
    <cellStyle name="Standard 31 3" xfId="418"/>
    <cellStyle name="Standard 31 4" xfId="860"/>
    <cellStyle name="Standard 31 5" xfId="1147"/>
    <cellStyle name="Standard 32" xfId="419"/>
    <cellStyle name="Standard 32 2" xfId="420"/>
    <cellStyle name="Standard 32 2 2" xfId="421"/>
    <cellStyle name="Standard 32 2 3" xfId="863"/>
    <cellStyle name="Standard 32 2 4" xfId="1150"/>
    <cellStyle name="Standard 32 3" xfId="422"/>
    <cellStyle name="Standard 32 4" xfId="862"/>
    <cellStyle name="Standard 32 5" xfId="1149"/>
    <cellStyle name="Standard 33" xfId="423"/>
    <cellStyle name="Standard 33 2" xfId="424"/>
    <cellStyle name="Standard 33 2 2" xfId="425"/>
    <cellStyle name="Standard 33 2 3" xfId="865"/>
    <cellStyle name="Standard 33 2 4" xfId="1152"/>
    <cellStyle name="Standard 33 3" xfId="426"/>
    <cellStyle name="Standard 33 4" xfId="864"/>
    <cellStyle name="Standard 33 5" xfId="1151"/>
    <cellStyle name="Standard 34" xfId="427"/>
    <cellStyle name="Standard 34 2" xfId="428"/>
    <cellStyle name="Standard 34 2 2" xfId="429"/>
    <cellStyle name="Standard 34 2 3" xfId="867"/>
    <cellStyle name="Standard 34 2 4" xfId="1154"/>
    <cellStyle name="Standard 34 3" xfId="430"/>
    <cellStyle name="Standard 34 4" xfId="866"/>
    <cellStyle name="Standard 34 5" xfId="1153"/>
    <cellStyle name="Standard 35" xfId="431"/>
    <cellStyle name="Standard 35 2" xfId="432"/>
    <cellStyle name="Standard 35 2 2" xfId="433"/>
    <cellStyle name="Standard 35 2 3" xfId="869"/>
    <cellStyle name="Standard 35 2 4" xfId="1156"/>
    <cellStyle name="Standard 35 3" xfId="434"/>
    <cellStyle name="Standard 35 4" xfId="868"/>
    <cellStyle name="Standard 35 5" xfId="1155"/>
    <cellStyle name="Standard 36" xfId="435"/>
    <cellStyle name="Standard 36 2" xfId="436"/>
    <cellStyle name="Standard 36 2 2" xfId="437"/>
    <cellStyle name="Standard 36 2 3" xfId="871"/>
    <cellStyle name="Standard 36 2 4" xfId="1158"/>
    <cellStyle name="Standard 36 3" xfId="438"/>
    <cellStyle name="Standard 36 4" xfId="870"/>
    <cellStyle name="Standard 36 5" xfId="1157"/>
    <cellStyle name="Standard 37" xfId="439"/>
    <cellStyle name="Standard 37 2" xfId="440"/>
    <cellStyle name="Standard 37 2 2" xfId="441"/>
    <cellStyle name="Standard 37 2 3" xfId="873"/>
    <cellStyle name="Standard 37 2 4" xfId="1160"/>
    <cellStyle name="Standard 37 3" xfId="442"/>
    <cellStyle name="Standard 37 4" xfId="872"/>
    <cellStyle name="Standard 37 5" xfId="1159"/>
    <cellStyle name="Standard 38" xfId="443"/>
    <cellStyle name="Standard 38 2" xfId="444"/>
    <cellStyle name="Standard 38 2 2" xfId="445"/>
    <cellStyle name="Standard 38 2 3" xfId="875"/>
    <cellStyle name="Standard 38 2 4" xfId="1162"/>
    <cellStyle name="Standard 38 3" xfId="446"/>
    <cellStyle name="Standard 38 4" xfId="874"/>
    <cellStyle name="Standard 38 5" xfId="1161"/>
    <cellStyle name="Standard 39" xfId="447"/>
    <cellStyle name="Standard 39 2" xfId="448"/>
    <cellStyle name="Standard 39 2 2" xfId="449"/>
    <cellStyle name="Standard 39 2 3" xfId="877"/>
    <cellStyle name="Standard 39 2 4" xfId="1164"/>
    <cellStyle name="Standard 39 3" xfId="450"/>
    <cellStyle name="Standard 39 4" xfId="876"/>
    <cellStyle name="Standard 39 5" xfId="1163"/>
    <cellStyle name="Standard 4" xfId="6"/>
    <cellStyle name="Standard 4 10" xfId="1537"/>
    <cellStyle name="Standard 4 2" xfId="63"/>
    <cellStyle name="Standard 4 2 10" xfId="1545"/>
    <cellStyle name="Standard 4 2 2" xfId="116"/>
    <cellStyle name="Standard 4 2 2 2" xfId="451"/>
    <cellStyle name="Standard 4 2 2 2 2" xfId="452"/>
    <cellStyle name="Standard 4 2 2 2 3" xfId="880"/>
    <cellStyle name="Standard 4 2 2 2 4" xfId="1167"/>
    <cellStyle name="Standard 4 2 2 3" xfId="453"/>
    <cellStyle name="Standard 4 2 2 4" xfId="879"/>
    <cellStyle name="Standard 4 2 2 5" xfId="1166"/>
    <cellStyle name="Standard 4 2 2 6" xfId="1363"/>
    <cellStyle name="Standard 4 2 3" xfId="454"/>
    <cellStyle name="Standard 4 2 3 2" xfId="455"/>
    <cellStyle name="Standard 4 2 3 3" xfId="881"/>
    <cellStyle name="Standard 4 2 3 4" xfId="1168"/>
    <cellStyle name="Standard 4 2 4" xfId="456"/>
    <cellStyle name="Standard 4 2 5" xfId="878"/>
    <cellStyle name="Standard 4 2 6" xfId="1050"/>
    <cellStyle name="Standard 4 2 7" xfId="1165"/>
    <cellStyle name="Standard 4 2 8" xfId="1273"/>
    <cellStyle name="Standard 4 2 9" xfId="1308"/>
    <cellStyle name="Standard 4 3" xfId="59"/>
    <cellStyle name="Standard 4 3 2" xfId="113"/>
    <cellStyle name="Standard 4 3 2 2" xfId="457"/>
    <cellStyle name="Standard 4 3 2 3" xfId="883"/>
    <cellStyle name="Standard 4 3 2 4" xfId="1170"/>
    <cellStyle name="Standard 4 3 3" xfId="458"/>
    <cellStyle name="Standard 4 3 4" xfId="882"/>
    <cellStyle name="Standard 4 3 4 2" xfId="1518"/>
    <cellStyle name="Standard 4 3 5" xfId="1047"/>
    <cellStyle name="Standard 4 3 6" xfId="1169"/>
    <cellStyle name="Standard 4 4" xfId="86"/>
    <cellStyle name="Standard 4 4 2" xfId="459"/>
    <cellStyle name="Standard 4 4 3" xfId="884"/>
    <cellStyle name="Standard 4 4 4" xfId="1171"/>
    <cellStyle name="Standard 4 4 5" xfId="1360"/>
    <cellStyle name="Standard 4 5" xfId="94"/>
    <cellStyle name="Standard 4 5 2" xfId="460"/>
    <cellStyle name="Standard 4 5 2 2" xfId="461"/>
    <cellStyle name="Standard 4 5 2 3" xfId="1524"/>
    <cellStyle name="Standard 4 5 3" xfId="462"/>
    <cellStyle name="Standard 4 5 4" xfId="1314"/>
    <cellStyle name="Standard 4 6" xfId="463"/>
    <cellStyle name="Standard 4 7" xfId="1039"/>
    <cellStyle name="Standard 4 8" xfId="1297"/>
    <cellStyle name="Standard 4 9" xfId="1307"/>
    <cellStyle name="Standard 40" xfId="464"/>
    <cellStyle name="Standard 40 2" xfId="465"/>
    <cellStyle name="Standard 40 2 2" xfId="466"/>
    <cellStyle name="Standard 40 2 3" xfId="886"/>
    <cellStyle name="Standard 40 2 4" xfId="1173"/>
    <cellStyle name="Standard 40 3" xfId="467"/>
    <cellStyle name="Standard 40 4" xfId="885"/>
    <cellStyle name="Standard 40 5" xfId="1172"/>
    <cellStyle name="Standard 41" xfId="468"/>
    <cellStyle name="Standard 41 2" xfId="469"/>
    <cellStyle name="Standard 41 2 2" xfId="470"/>
    <cellStyle name="Standard 41 2 3" xfId="888"/>
    <cellStyle name="Standard 41 2 4" xfId="1175"/>
    <cellStyle name="Standard 41 3" xfId="471"/>
    <cellStyle name="Standard 41 4" xfId="887"/>
    <cellStyle name="Standard 41 5" xfId="1174"/>
    <cellStyle name="Standard 42" xfId="472"/>
    <cellStyle name="Standard 42 2" xfId="473"/>
    <cellStyle name="Standard 42 2 2" xfId="474"/>
    <cellStyle name="Standard 42 2 3" xfId="890"/>
    <cellStyle name="Standard 42 2 4" xfId="1177"/>
    <cellStyle name="Standard 42 3" xfId="475"/>
    <cellStyle name="Standard 42 4" xfId="889"/>
    <cellStyle name="Standard 42 5" xfId="1176"/>
    <cellStyle name="Standard 43" xfId="476"/>
    <cellStyle name="Standard 43 2" xfId="477"/>
    <cellStyle name="Standard 43 2 2" xfId="478"/>
    <cellStyle name="Standard 43 2 3" xfId="892"/>
    <cellStyle name="Standard 43 2 4" xfId="1179"/>
    <cellStyle name="Standard 43 3" xfId="479"/>
    <cellStyle name="Standard 43 4" xfId="891"/>
    <cellStyle name="Standard 43 5" xfId="1178"/>
    <cellStyle name="Standard 44" xfId="480"/>
    <cellStyle name="Standard 44 2" xfId="481"/>
    <cellStyle name="Standard 44 2 2" xfId="482"/>
    <cellStyle name="Standard 44 2 3" xfId="894"/>
    <cellStyle name="Standard 44 2 4" xfId="1181"/>
    <cellStyle name="Standard 44 3" xfId="483"/>
    <cellStyle name="Standard 44 4" xfId="893"/>
    <cellStyle name="Standard 44 5" xfId="1180"/>
    <cellStyle name="Standard 45" xfId="484"/>
    <cellStyle name="Standard 45 2" xfId="485"/>
    <cellStyle name="Standard 45 2 2" xfId="486"/>
    <cellStyle name="Standard 45 2 3" xfId="896"/>
    <cellStyle name="Standard 45 2 4" xfId="1183"/>
    <cellStyle name="Standard 45 3" xfId="487"/>
    <cellStyle name="Standard 45 4" xfId="895"/>
    <cellStyle name="Standard 45 5" xfId="1182"/>
    <cellStyle name="Standard 46" xfId="488"/>
    <cellStyle name="Standard 46 2" xfId="489"/>
    <cellStyle name="Standard 46 2 2" xfId="490"/>
    <cellStyle name="Standard 46 2 3" xfId="898"/>
    <cellStyle name="Standard 46 2 4" xfId="1185"/>
    <cellStyle name="Standard 46 3" xfId="491"/>
    <cellStyle name="Standard 46 4" xfId="897"/>
    <cellStyle name="Standard 46 5" xfId="1184"/>
    <cellStyle name="Standard 47" xfId="492"/>
    <cellStyle name="Standard 47 2" xfId="493"/>
    <cellStyle name="Standard 47 2 2" xfId="494"/>
    <cellStyle name="Standard 47 2 3" xfId="900"/>
    <cellStyle name="Standard 47 2 4" xfId="1187"/>
    <cellStyle name="Standard 47 3" xfId="495"/>
    <cellStyle name="Standard 47 4" xfId="899"/>
    <cellStyle name="Standard 47 5" xfId="1186"/>
    <cellStyle name="Standard 48" xfId="496"/>
    <cellStyle name="Standard 48 2" xfId="497"/>
    <cellStyle name="Standard 48 2 2" xfId="498"/>
    <cellStyle name="Standard 48 2 3" xfId="902"/>
    <cellStyle name="Standard 48 2 4" xfId="1189"/>
    <cellStyle name="Standard 48 3" xfId="499"/>
    <cellStyle name="Standard 48 4" xfId="901"/>
    <cellStyle name="Standard 48 5" xfId="1188"/>
    <cellStyle name="Standard 49" xfId="500"/>
    <cellStyle name="Standard 49 2" xfId="501"/>
    <cellStyle name="Standard 49 2 2" xfId="502"/>
    <cellStyle name="Standard 49 2 3" xfId="904"/>
    <cellStyle name="Standard 49 2 4" xfId="1191"/>
    <cellStyle name="Standard 49 3" xfId="503"/>
    <cellStyle name="Standard 49 4" xfId="903"/>
    <cellStyle name="Standard 49 5" xfId="1190"/>
    <cellStyle name="Standard 5" xfId="7"/>
    <cellStyle name="Standard 5 2" xfId="64"/>
    <cellStyle name="Standard 5 2 2" xfId="504"/>
    <cellStyle name="Standard 5 2 2 2" xfId="505"/>
    <cellStyle name="Standard 5 2 2 2 2" xfId="506"/>
    <cellStyle name="Standard 5 2 2 2 3" xfId="906"/>
    <cellStyle name="Standard 5 2 2 2 4" xfId="1193"/>
    <cellStyle name="Standard 5 2 2 3" xfId="507"/>
    <cellStyle name="Standard 5 2 2 4" xfId="905"/>
    <cellStyle name="Standard 5 2 2 5" xfId="1192"/>
    <cellStyle name="Standard 5 2 3" xfId="508"/>
    <cellStyle name="Standard 5 2 3 2" xfId="509"/>
    <cellStyle name="Standard 5 2 3 3" xfId="907"/>
    <cellStyle name="Standard 5 2 3 4" xfId="1194"/>
    <cellStyle name="Standard 5 2 4" xfId="510"/>
    <cellStyle name="Standard 5 2 4 2" xfId="511"/>
    <cellStyle name="Standard 5 2 4 3" xfId="908"/>
    <cellStyle name="Standard 5 2 4 4" xfId="1195"/>
    <cellStyle name="Standard 5 3" xfId="60"/>
    <cellStyle name="Standard 5 3 2" xfId="114"/>
    <cellStyle name="Standard 5 3 2 2" xfId="512"/>
    <cellStyle name="Standard 5 3 2 3" xfId="910"/>
    <cellStyle name="Standard 5 3 2 4" xfId="1197"/>
    <cellStyle name="Standard 5 3 3" xfId="513"/>
    <cellStyle name="Standard 5 3 4" xfId="909"/>
    <cellStyle name="Standard 5 3 5" xfId="1048"/>
    <cellStyle name="Standard 5 3 6" xfId="1196"/>
    <cellStyle name="Standard 5 3 7" xfId="1507"/>
    <cellStyle name="Standard 5 4" xfId="87"/>
    <cellStyle name="Standard 5 4 2" xfId="514"/>
    <cellStyle name="Standard 5 4 3" xfId="911"/>
    <cellStyle name="Standard 5 4 4" xfId="1198"/>
    <cellStyle name="Standard 5 4 5" xfId="1317"/>
    <cellStyle name="Standard 5 5" xfId="515"/>
    <cellStyle name="Standard 5 5 2" xfId="516"/>
    <cellStyle name="Standard 5 5 2 2" xfId="517"/>
    <cellStyle name="Standard 5 5 3" xfId="518"/>
    <cellStyle name="Standard 5 5 4" xfId="1525"/>
    <cellStyle name="Standard 5 6" xfId="519"/>
    <cellStyle name="Standard 50" xfId="520"/>
    <cellStyle name="Standard 50 2" xfId="521"/>
    <cellStyle name="Standard 50 2 2" xfId="522"/>
    <cellStyle name="Standard 50 2 2 2" xfId="523"/>
    <cellStyle name="Standard 50 2 2 2 2" xfId="524"/>
    <cellStyle name="Standard 50 2 2 2 3" xfId="915"/>
    <cellStyle name="Standard 50 2 2 2 4" xfId="1202"/>
    <cellStyle name="Standard 50 2 2 3" xfId="525"/>
    <cellStyle name="Standard 50 2 2 4" xfId="914"/>
    <cellStyle name="Standard 50 2 2 5" xfId="1201"/>
    <cellStyle name="Standard 50 2 3" xfId="526"/>
    <cellStyle name="Standard 50 2 3 2" xfId="527"/>
    <cellStyle name="Standard 50 2 3 3" xfId="916"/>
    <cellStyle name="Standard 50 2 3 4" xfId="1203"/>
    <cellStyle name="Standard 50 2 4" xfId="528"/>
    <cellStyle name="Standard 50 2 5" xfId="913"/>
    <cellStyle name="Standard 50 2 6" xfId="1200"/>
    <cellStyle name="Standard 50 3" xfId="529"/>
    <cellStyle name="Standard 50 3 2" xfId="530"/>
    <cellStyle name="Standard 50 3 3" xfId="917"/>
    <cellStyle name="Standard 50 3 4" xfId="1204"/>
    <cellStyle name="Standard 50 4" xfId="531"/>
    <cellStyle name="Standard 50 4 2" xfId="532"/>
    <cellStyle name="Standard 50 4 3" xfId="918"/>
    <cellStyle name="Standard 50 4 4" xfId="1205"/>
    <cellStyle name="Standard 50 5" xfId="533"/>
    <cellStyle name="Standard 50 6" xfId="912"/>
    <cellStyle name="Standard 50 7" xfId="1199"/>
    <cellStyle name="Standard 51" xfId="534"/>
    <cellStyle name="Standard 51 2" xfId="535"/>
    <cellStyle name="Standard 51 2 2" xfId="536"/>
    <cellStyle name="Standard 51 2 3" xfId="920"/>
    <cellStyle name="Standard 51 2 4" xfId="1207"/>
    <cellStyle name="Standard 51 3" xfId="537"/>
    <cellStyle name="Standard 51 4" xfId="919"/>
    <cellStyle name="Standard 51 5" xfId="1206"/>
    <cellStyle name="Standard 52" xfId="538"/>
    <cellStyle name="Standard 52 2" xfId="539"/>
    <cellStyle name="Standard 52 2 2" xfId="540"/>
    <cellStyle name="Standard 52 2 3" xfId="922"/>
    <cellStyle name="Standard 52 2 4" xfId="1209"/>
    <cellStyle name="Standard 52 3" xfId="541"/>
    <cellStyle name="Standard 52 4" xfId="921"/>
    <cellStyle name="Standard 52 5" xfId="1208"/>
    <cellStyle name="Standard 53" xfId="542"/>
    <cellStyle name="Standard 53 2" xfId="543"/>
    <cellStyle name="Standard 53 2 2" xfId="544"/>
    <cellStyle name="Standard 53 2 3" xfId="924"/>
    <cellStyle name="Standard 53 2 4" xfId="1211"/>
    <cellStyle name="Standard 53 3" xfId="545"/>
    <cellStyle name="Standard 53 4" xfId="923"/>
    <cellStyle name="Standard 53 5" xfId="1210"/>
    <cellStyle name="Standard 54" xfId="546"/>
    <cellStyle name="Standard 54 2" xfId="547"/>
    <cellStyle name="Standard 54 2 2" xfId="548"/>
    <cellStyle name="Standard 54 2 3" xfId="926"/>
    <cellStyle name="Standard 54 2 4" xfId="1213"/>
    <cellStyle name="Standard 54 3" xfId="549"/>
    <cellStyle name="Standard 54 4" xfId="925"/>
    <cellStyle name="Standard 54 5" xfId="1212"/>
    <cellStyle name="Standard 55" xfId="550"/>
    <cellStyle name="Standard 55 2" xfId="551"/>
    <cellStyle name="Standard 55 2 2" xfId="552"/>
    <cellStyle name="Standard 55 2 3" xfId="928"/>
    <cellStyle name="Standard 55 2 4" xfId="1215"/>
    <cellStyle name="Standard 55 3" xfId="553"/>
    <cellStyle name="Standard 55 4" xfId="927"/>
    <cellStyle name="Standard 55 5" xfId="1214"/>
    <cellStyle name="Standard 56" xfId="554"/>
    <cellStyle name="Standard 56 2" xfId="555"/>
    <cellStyle name="Standard 56 2 2" xfId="556"/>
    <cellStyle name="Standard 56 2 3" xfId="930"/>
    <cellStyle name="Standard 56 2 4" xfId="1217"/>
    <cellStyle name="Standard 56 3" xfId="557"/>
    <cellStyle name="Standard 56 4" xfId="929"/>
    <cellStyle name="Standard 56 5" xfId="1216"/>
    <cellStyle name="Standard 57" xfId="558"/>
    <cellStyle name="Standard 57 2" xfId="559"/>
    <cellStyle name="Standard 57 2 2" xfId="560"/>
    <cellStyle name="Standard 57 2 3" xfId="932"/>
    <cellStyle name="Standard 57 2 4" xfId="1219"/>
    <cellStyle name="Standard 57 3" xfId="561"/>
    <cellStyle name="Standard 57 4" xfId="931"/>
    <cellStyle name="Standard 57 5" xfId="1218"/>
    <cellStyle name="Standard 58" xfId="562"/>
    <cellStyle name="Standard 58 2" xfId="563"/>
    <cellStyle name="Standard 58 2 2" xfId="564"/>
    <cellStyle name="Standard 58 2 3" xfId="934"/>
    <cellStyle name="Standard 58 2 4" xfId="1221"/>
    <cellStyle name="Standard 58 3" xfId="565"/>
    <cellStyle name="Standard 58 4" xfId="933"/>
    <cellStyle name="Standard 58 5" xfId="1220"/>
    <cellStyle name="Standard 59" xfId="566"/>
    <cellStyle name="Standard 59 2" xfId="567"/>
    <cellStyle name="Standard 59 2 2" xfId="568"/>
    <cellStyle name="Standard 59 2 2 2" xfId="569"/>
    <cellStyle name="Standard 59 2 2 2 2" xfId="570"/>
    <cellStyle name="Standard 59 2 2 2 3" xfId="938"/>
    <cellStyle name="Standard 59 2 2 2 4" xfId="1225"/>
    <cellStyle name="Standard 59 2 2 3" xfId="571"/>
    <cellStyle name="Standard 59 2 2 3 2" xfId="572"/>
    <cellStyle name="Standard 59 2 2 3 3" xfId="939"/>
    <cellStyle name="Standard 59 2 2 3 4" xfId="1226"/>
    <cellStyle name="Standard 59 2 2 4" xfId="573"/>
    <cellStyle name="Standard 59 2 2 5" xfId="937"/>
    <cellStyle name="Standard 59 2 2 6" xfId="1224"/>
    <cellStyle name="Standard 59 2 3" xfId="574"/>
    <cellStyle name="Standard 59 2 3 2" xfId="575"/>
    <cellStyle name="Standard 59 2 3 3" xfId="940"/>
    <cellStyle name="Standard 59 2 3 4" xfId="1227"/>
    <cellStyle name="Standard 59 2 4" xfId="576"/>
    <cellStyle name="Standard 59 2 5" xfId="936"/>
    <cellStyle name="Standard 59 2 6" xfId="1223"/>
    <cellStyle name="Standard 59 3" xfId="577"/>
    <cellStyle name="Standard 59 3 2" xfId="578"/>
    <cellStyle name="Standard 59 3 2 2" xfId="579"/>
    <cellStyle name="Standard 59 3 2 2 2" xfId="580"/>
    <cellStyle name="Standard 59 3 2 2 3" xfId="943"/>
    <cellStyle name="Standard 59 3 2 2 4" xfId="1230"/>
    <cellStyle name="Standard 59 3 2 3" xfId="581"/>
    <cellStyle name="Standard 59 3 2 4" xfId="942"/>
    <cellStyle name="Standard 59 3 2 5" xfId="1229"/>
    <cellStyle name="Standard 59 3 3" xfId="582"/>
    <cellStyle name="Standard 59 3 3 2" xfId="583"/>
    <cellStyle name="Standard 59 3 3 3" xfId="944"/>
    <cellStyle name="Standard 59 3 3 4" xfId="1231"/>
    <cellStyle name="Standard 59 3 4" xfId="584"/>
    <cellStyle name="Standard 59 3 5" xfId="941"/>
    <cellStyle name="Standard 59 3 6" xfId="1228"/>
    <cellStyle name="Standard 59 4" xfId="585"/>
    <cellStyle name="Standard 59 4 2" xfId="586"/>
    <cellStyle name="Standard 59 4 3" xfId="945"/>
    <cellStyle name="Standard 59 4 4" xfId="1232"/>
    <cellStyle name="Standard 59 5" xfId="587"/>
    <cellStyle name="Standard 59 6" xfId="935"/>
    <cellStyle name="Standard 59 7" xfId="1222"/>
    <cellStyle name="Standard 6" xfId="10"/>
    <cellStyle name="Standard 6 10" xfId="1295"/>
    <cellStyle name="Standard 6 11" xfId="1539"/>
    <cellStyle name="Standard 6 2" xfId="88"/>
    <cellStyle name="Standard 6 2 2" xfId="588"/>
    <cellStyle name="Standard 6 2 2 2" xfId="589"/>
    <cellStyle name="Standard 6 2 2 3" xfId="946"/>
    <cellStyle name="Standard 6 2 2 4" xfId="1233"/>
    <cellStyle name="Standard 6 2 3" xfId="590"/>
    <cellStyle name="Standard 6 2 4" xfId="766"/>
    <cellStyle name="Standard 6 2 5" xfId="1309"/>
    <cellStyle name="Standard 6 2 6" xfId="1547"/>
    <cellStyle name="Standard 6 3" xfId="96"/>
    <cellStyle name="Standard 6 3 2" xfId="591"/>
    <cellStyle name="Standard 6 3 2 2" xfId="592"/>
    <cellStyle name="Standard 6 3 2 2 2" xfId="593"/>
    <cellStyle name="Standard 6 3 2 2 3" xfId="949"/>
    <cellStyle name="Standard 6 3 2 2 4" xfId="1236"/>
    <cellStyle name="Standard 6 3 2 3" xfId="594"/>
    <cellStyle name="Standard 6 3 2 4" xfId="948"/>
    <cellStyle name="Standard 6 3 2 5" xfId="1235"/>
    <cellStyle name="Standard 6 3 3" xfId="595"/>
    <cellStyle name="Standard 6 3 3 2" xfId="596"/>
    <cellStyle name="Standard 6 3 3 3" xfId="950"/>
    <cellStyle name="Standard 6 3 3 4" xfId="1237"/>
    <cellStyle name="Standard 6 3 4" xfId="597"/>
    <cellStyle name="Standard 6 3 5" xfId="947"/>
    <cellStyle name="Standard 6 3 6" xfId="1234"/>
    <cellStyle name="Standard 6 4" xfId="598"/>
    <cellStyle name="Standard 6 4 2" xfId="599"/>
    <cellStyle name="Standard 6 4 2 2" xfId="600"/>
    <cellStyle name="Standard 6 4 2 3" xfId="952"/>
    <cellStyle name="Standard 6 4 2 4" xfId="1239"/>
    <cellStyle name="Standard 6 4 3" xfId="601"/>
    <cellStyle name="Standard 6 4 4" xfId="951"/>
    <cellStyle name="Standard 6 4 5" xfId="1238"/>
    <cellStyle name="Standard 6 5" xfId="602"/>
    <cellStyle name="Standard 6 5 2" xfId="603"/>
    <cellStyle name="Standard 6 5 3" xfId="953"/>
    <cellStyle name="Standard 6 5 4" xfId="1240"/>
    <cellStyle name="Standard 6 6" xfId="604"/>
    <cellStyle name="Standard 6 6 2" xfId="605"/>
    <cellStyle name="Standard 6 6 3" xfId="954"/>
    <cellStyle name="Standard 6 6 4" xfId="1241"/>
    <cellStyle name="Standard 6 7" xfId="606"/>
    <cellStyle name="Standard 6 7 2" xfId="1521"/>
    <cellStyle name="Standard 6 8" xfId="765"/>
    <cellStyle name="Standard 6 9" xfId="1041"/>
    <cellStyle name="Standard 60" xfId="607"/>
    <cellStyle name="Standard 60 2" xfId="608"/>
    <cellStyle name="Standard 60 2 2" xfId="609"/>
    <cellStyle name="Standard 60 2 2 2" xfId="610"/>
    <cellStyle name="Standard 60 2 2 3" xfId="957"/>
    <cellStyle name="Standard 60 2 2 4" xfId="1244"/>
    <cellStyle name="Standard 60 2 3" xfId="611"/>
    <cellStyle name="Standard 60 2 4" xfId="956"/>
    <cellStyle name="Standard 60 2 5" xfId="1243"/>
    <cellStyle name="Standard 60 3" xfId="612"/>
    <cellStyle name="Standard 60 3 2" xfId="613"/>
    <cellStyle name="Standard 60 3 3" xfId="958"/>
    <cellStyle name="Standard 60 3 4" xfId="1245"/>
    <cellStyle name="Standard 60 4" xfId="614"/>
    <cellStyle name="Standard 60 5" xfId="955"/>
    <cellStyle name="Standard 60 6" xfId="1242"/>
    <cellStyle name="Standard 61" xfId="615"/>
    <cellStyle name="Standard 61 2" xfId="616"/>
    <cellStyle name="Standard 61 2 2" xfId="617"/>
    <cellStyle name="Standard 61 2 2 2" xfId="618"/>
    <cellStyle name="Standard 61 2 2 3" xfId="961"/>
    <cellStyle name="Standard 61 2 2 4" xfId="1248"/>
    <cellStyle name="Standard 61 2 3" xfId="619"/>
    <cellStyle name="Standard 61 2 4" xfId="960"/>
    <cellStyle name="Standard 61 2 5" xfId="1247"/>
    <cellStyle name="Standard 61 3" xfId="620"/>
    <cellStyle name="Standard 61 3 2" xfId="621"/>
    <cellStyle name="Standard 61 3 3" xfId="962"/>
    <cellStyle name="Standard 61 3 4" xfId="1249"/>
    <cellStyle name="Standard 61 4" xfId="622"/>
    <cellStyle name="Standard 61 5" xfId="959"/>
    <cellStyle name="Standard 61 6" xfId="1246"/>
    <cellStyle name="Standard 62" xfId="623"/>
    <cellStyle name="Standard 62 2" xfId="624"/>
    <cellStyle name="Standard 62 2 2" xfId="625"/>
    <cellStyle name="Standard 62 2 3" xfId="964"/>
    <cellStyle name="Standard 62 2 4" xfId="1251"/>
    <cellStyle name="Standard 62 3" xfId="626"/>
    <cellStyle name="Standard 62 3 2" xfId="627"/>
    <cellStyle name="Standard 62 3 3" xfId="965"/>
    <cellStyle name="Standard 62 3 4" xfId="1252"/>
    <cellStyle name="Standard 62 4" xfId="628"/>
    <cellStyle name="Standard 62 5" xfId="963"/>
    <cellStyle name="Standard 62 6" xfId="1250"/>
    <cellStyle name="Standard 63" xfId="629"/>
    <cellStyle name="Standard 63 2" xfId="630"/>
    <cellStyle name="Standard 63 2 2" xfId="631"/>
    <cellStyle name="Standard 63 2 3" xfId="967"/>
    <cellStyle name="Standard 63 2 4" xfId="1254"/>
    <cellStyle name="Standard 63 3" xfId="632"/>
    <cellStyle name="Standard 63 4" xfId="966"/>
    <cellStyle name="Standard 63 5" xfId="1253"/>
    <cellStyle name="Standard 64" xfId="633"/>
    <cellStyle name="Standard 64 2" xfId="634"/>
    <cellStyle name="Standard 64 2 2" xfId="635"/>
    <cellStyle name="Standard 64 2 3" xfId="969"/>
    <cellStyle name="Standard 64 2 4" xfId="1256"/>
    <cellStyle name="Standard 64 3" xfId="636"/>
    <cellStyle name="Standard 64 4" xfId="968"/>
    <cellStyle name="Standard 64 5" xfId="1255"/>
    <cellStyle name="Standard 65" xfId="637"/>
    <cellStyle name="Standard 65 2" xfId="638"/>
    <cellStyle name="Standard 65 2 2" xfId="639"/>
    <cellStyle name="Standard 65 2 3" xfId="971"/>
    <cellStyle name="Standard 65 2 4" xfId="1258"/>
    <cellStyle name="Standard 65 3" xfId="640"/>
    <cellStyle name="Standard 65 4" xfId="970"/>
    <cellStyle name="Standard 65 5" xfId="1257"/>
    <cellStyle name="Standard 66" xfId="641"/>
    <cellStyle name="Standard 66 2" xfId="642"/>
    <cellStyle name="Standard 66 3" xfId="643"/>
    <cellStyle name="Standard 66 4" xfId="1522"/>
    <cellStyle name="Standard 67" xfId="644"/>
    <cellStyle name="Standard 68" xfId="645"/>
    <cellStyle name="Standard 69" xfId="758"/>
    <cellStyle name="Standard 7" xfId="11"/>
    <cellStyle name="Standard 7 2" xfId="67"/>
    <cellStyle name="Standard 7 2 2" xfId="138"/>
    <cellStyle name="Standard 7 2 2 2" xfId="646"/>
    <cellStyle name="Standard 7 2 2 2 2" xfId="1488"/>
    <cellStyle name="Standard 7 2 2 3" xfId="1527"/>
    <cellStyle name="Standard 7 2 2 4" xfId="1417"/>
    <cellStyle name="Standard 7 2 3" xfId="647"/>
    <cellStyle name="Standard 7 2 3 2" xfId="648"/>
    <cellStyle name="Standard 7 2 3 3" xfId="972"/>
    <cellStyle name="Standard 7 2 3 4" xfId="1259"/>
    <cellStyle name="Standard 7 2 3 5" xfId="1451"/>
    <cellStyle name="Standard 7 2 4" xfId="649"/>
    <cellStyle name="Standard 7 2 4 2" xfId="650"/>
    <cellStyle name="Standard 7 2 4 3" xfId="973"/>
    <cellStyle name="Standard 7 2 4 4" xfId="1260"/>
    <cellStyle name="Standard 7 2 5" xfId="768"/>
    <cellStyle name="Standard 7 2 6" xfId="1385"/>
    <cellStyle name="Standard 7 3" xfId="72"/>
    <cellStyle name="Standard 7 3 2" xfId="122"/>
    <cellStyle name="Standard 7 3 2 2" xfId="651"/>
    <cellStyle name="Standard 7 3 2 3" xfId="975"/>
    <cellStyle name="Standard 7 3 2 4" xfId="1262"/>
    <cellStyle name="Standard 7 3 2 5" xfId="1469"/>
    <cellStyle name="Standard 7 3 3" xfId="652"/>
    <cellStyle name="Standard 7 3 4" xfId="974"/>
    <cellStyle name="Standard 7 3 5" xfId="1055"/>
    <cellStyle name="Standard 7 3 6" xfId="1261"/>
    <cellStyle name="Standard 7 3 7" xfId="1300"/>
    <cellStyle name="Standard 7 3 8" xfId="1400"/>
    <cellStyle name="Standard 7 4" xfId="61"/>
    <cellStyle name="Standard 7 4 2" xfId="653"/>
    <cellStyle name="Standard 7 4 2 2" xfId="654"/>
    <cellStyle name="Standard 7 4 2 3" xfId="976"/>
    <cellStyle name="Standard 7 4 2 4" xfId="1263"/>
    <cellStyle name="Standard 7 4 3" xfId="655"/>
    <cellStyle name="Standard 7 4 3 2" xfId="656"/>
    <cellStyle name="Standard 7 4 3 3" xfId="977"/>
    <cellStyle name="Standard 7 4 3 4" xfId="1264"/>
    <cellStyle name="Standard 7 4 4" xfId="657"/>
    <cellStyle name="Standard 7 4 4 2" xfId="658"/>
    <cellStyle name="Standard 7 4 5" xfId="659"/>
    <cellStyle name="Standard 7 5" xfId="97"/>
    <cellStyle name="Standard 7 5 2" xfId="660"/>
    <cellStyle name="Standard 7 5 2 2" xfId="661"/>
    <cellStyle name="Standard 7 5 2 2 2" xfId="662"/>
    <cellStyle name="Standard 7 5 2 2 3" xfId="980"/>
    <cellStyle name="Standard 7 5 2 2 4" xfId="1267"/>
    <cellStyle name="Standard 7 5 2 3" xfId="663"/>
    <cellStyle name="Standard 7 5 2 4" xfId="979"/>
    <cellStyle name="Standard 7 5 2 5" xfId="1266"/>
    <cellStyle name="Standard 7 5 3" xfId="664"/>
    <cellStyle name="Standard 7 5 3 2" xfId="665"/>
    <cellStyle name="Standard 7 5 3 3" xfId="981"/>
    <cellStyle name="Standard 7 5 3 4" xfId="1268"/>
    <cellStyle name="Standard 7 5 4" xfId="666"/>
    <cellStyle name="Standard 7 5 5" xfId="978"/>
    <cellStyle name="Standard 7 5 6" xfId="1265"/>
    <cellStyle name="Standard 7 6" xfId="667"/>
    <cellStyle name="Standard 7 6 2" xfId="668"/>
    <cellStyle name="Standard 7 6 2 2" xfId="669"/>
    <cellStyle name="Standard 7 6 2 3" xfId="983"/>
    <cellStyle name="Standard 7 6 2 4" xfId="1270"/>
    <cellStyle name="Standard 7 6 3" xfId="670"/>
    <cellStyle name="Standard 7 6 4" xfId="982"/>
    <cellStyle name="Standard 7 6 5" xfId="1269"/>
    <cellStyle name="Standard 7 7" xfId="671"/>
    <cellStyle name="Standard 7 7 2" xfId="672"/>
    <cellStyle name="Standard 7 7 2 2" xfId="673"/>
    <cellStyle name="Standard 7 7 2 3" xfId="985"/>
    <cellStyle name="Standard 7 7 2 4" xfId="1272"/>
    <cellStyle name="Standard 7 7 3" xfId="674"/>
    <cellStyle name="Standard 7 7 4" xfId="984"/>
    <cellStyle name="Standard 7 7 5" xfId="1271"/>
    <cellStyle name="Standard 7 8" xfId="675"/>
    <cellStyle name="Standard 7 8 2" xfId="1526"/>
    <cellStyle name="Standard 7 9" xfId="767"/>
    <cellStyle name="Standard 70" xfId="1057"/>
    <cellStyle name="Standard 71" xfId="3"/>
    <cellStyle name="Standard 72" xfId="1552"/>
    <cellStyle name="Standard 8" xfId="12"/>
    <cellStyle name="Standard 8 10" xfId="676"/>
    <cellStyle name="Standard 8 10 2" xfId="677"/>
    <cellStyle name="Standard 8 10 2 2" xfId="678"/>
    <cellStyle name="Standard 8 10 2 3" xfId="987"/>
    <cellStyle name="Standard 8 10 2 4" xfId="1275"/>
    <cellStyle name="Standard 8 10 3" xfId="679"/>
    <cellStyle name="Standard 8 10 4" xfId="986"/>
    <cellStyle name="Standard 8 10 5" xfId="1274"/>
    <cellStyle name="Standard 8 11" xfId="680"/>
    <cellStyle name="Standard 8 11 2" xfId="681"/>
    <cellStyle name="Standard 8 11 3" xfId="988"/>
    <cellStyle name="Standard 8 11 4" xfId="1276"/>
    <cellStyle name="Standard 8 12" xfId="682"/>
    <cellStyle name="Standard 8 12 2" xfId="1528"/>
    <cellStyle name="Standard 8 13" xfId="1520"/>
    <cellStyle name="Standard 8 2" xfId="21"/>
    <cellStyle name="Standard 8 2 2" xfId="683"/>
    <cellStyle name="Standard 8 2 2 2" xfId="684"/>
    <cellStyle name="Standard 8 2 2 3" xfId="989"/>
    <cellStyle name="Standard 8 2 2 4" xfId="1277"/>
    <cellStyle name="Standard 8 2 3" xfId="685"/>
    <cellStyle name="Standard 8 2 3 2" xfId="686"/>
    <cellStyle name="Standard 8 2 3 3" xfId="990"/>
    <cellStyle name="Standard 8 2 3 4" xfId="1278"/>
    <cellStyle name="Standard 8 2 4" xfId="687"/>
    <cellStyle name="Standard 8 3" xfId="73"/>
    <cellStyle name="Standard 8 3 2" xfId="123"/>
    <cellStyle name="Standard 8 3 2 2" xfId="688"/>
    <cellStyle name="Standard 8 3 2 3" xfId="992"/>
    <cellStyle name="Standard 8 3 2 4" xfId="1280"/>
    <cellStyle name="Standard 8 3 3" xfId="689"/>
    <cellStyle name="Standard 8 3 4" xfId="991"/>
    <cellStyle name="Standard 8 3 5" xfId="1056"/>
    <cellStyle name="Standard 8 3 6" xfId="1279"/>
    <cellStyle name="Standard 8 3 7" xfId="1302"/>
    <cellStyle name="Standard 8 4" xfId="89"/>
    <cellStyle name="Standard 8 4 2" xfId="137"/>
    <cellStyle name="Standard 8 4 2 2" xfId="690"/>
    <cellStyle name="Standard 8 4 2 2 2" xfId="691"/>
    <cellStyle name="Standard 8 4 2 2 3" xfId="995"/>
    <cellStyle name="Standard 8 4 2 2 4" xfId="1283"/>
    <cellStyle name="Standard 8 4 2 3" xfId="692"/>
    <cellStyle name="Standard 8 4 2 4" xfId="994"/>
    <cellStyle name="Standard 8 4 2 5" xfId="1282"/>
    <cellStyle name="Standard 8 4 3" xfId="693"/>
    <cellStyle name="Standard 8 4 3 2" xfId="694"/>
    <cellStyle name="Standard 8 4 3 3" xfId="996"/>
    <cellStyle name="Standard 8 4 3 4" xfId="1284"/>
    <cellStyle name="Standard 8 4 4" xfId="695"/>
    <cellStyle name="Standard 8 4 5" xfId="993"/>
    <cellStyle name="Standard 8 4 6" xfId="1281"/>
    <cellStyle name="Standard 8 5" xfId="136"/>
    <cellStyle name="Standard 8 5 2" xfId="696"/>
    <cellStyle name="Standard 8 5 2 2" xfId="697"/>
    <cellStyle name="Standard 8 5 2 3" xfId="998"/>
    <cellStyle name="Standard 8 5 2 4" xfId="1286"/>
    <cellStyle name="Standard 8 5 3" xfId="698"/>
    <cellStyle name="Standard 8 5 4" xfId="997"/>
    <cellStyle name="Standard 8 5 5" xfId="1285"/>
    <cellStyle name="Standard 8 6" xfId="139"/>
    <cellStyle name="Standard 8 6 2" xfId="699"/>
    <cellStyle name="Standard 8 6 2 2" xfId="700"/>
    <cellStyle name="Standard 8 6 2 3" xfId="1000"/>
    <cellStyle name="Standard 8 6 2 4" xfId="1288"/>
    <cellStyle name="Standard 8 6 3" xfId="701"/>
    <cellStyle name="Standard 8 6 4" xfId="999"/>
    <cellStyle name="Standard 8 6 5" xfId="1287"/>
    <cellStyle name="Standard 8 7" xfId="702"/>
    <cellStyle name="Standard 8 7 2" xfId="703"/>
    <cellStyle name="Standard 8 7 2 2" xfId="704"/>
    <cellStyle name="Standard 8 7 2 3" xfId="1002"/>
    <cellStyle name="Standard 8 7 2 4" xfId="1290"/>
    <cellStyle name="Standard 8 7 3" xfId="705"/>
    <cellStyle name="Standard 8 7 4" xfId="1001"/>
    <cellStyle name="Standard 8 7 5" xfId="1289"/>
    <cellStyle name="Standard 8 8" xfId="706"/>
    <cellStyle name="Standard 8 8 2" xfId="707"/>
    <cellStyle name="Standard 8 8 2 2" xfId="708"/>
    <cellStyle name="Standard 8 8 2 3" xfId="1004"/>
    <cellStyle name="Standard 8 8 2 4" xfId="1292"/>
    <cellStyle name="Standard 8 8 3" xfId="709"/>
    <cellStyle name="Standard 8 8 4" xfId="1003"/>
    <cellStyle name="Standard 8 8 5" xfId="1291"/>
    <cellStyle name="Standard 8 9" xfId="710"/>
    <cellStyle name="Standard 8 9 2" xfId="711"/>
    <cellStyle name="Standard 8 9 2 2" xfId="712"/>
    <cellStyle name="Standard 8 9 2 3" xfId="1006"/>
    <cellStyle name="Standard 8 9 2 4" xfId="1294"/>
    <cellStyle name="Standard 8 9 3" xfId="713"/>
    <cellStyle name="Standard 8 9 4" xfId="1005"/>
    <cellStyle name="Standard 8 9 5" xfId="1293"/>
    <cellStyle name="Standard 9" xfId="17"/>
    <cellStyle name="Standard 9 2" xfId="20"/>
    <cellStyle name="Standard 9 2 2" xfId="51"/>
    <cellStyle name="Standard 9 2 2 2" xfId="76"/>
    <cellStyle name="Standard 9 2 2 2 2" xfId="126"/>
    <cellStyle name="Standard 9 2 2 2 2 2" xfId="1025"/>
    <cellStyle name="Standard 9 2 2 2 3" xfId="1018"/>
    <cellStyle name="Standard 9 2 2 3" xfId="106"/>
    <cellStyle name="Standard 9 2 2 3 2" xfId="1028"/>
    <cellStyle name="Standard 9 2 2 4" xfId="1009"/>
    <cellStyle name="Standard 9 2 2 5" xfId="1531"/>
    <cellStyle name="Standard 9 2 3" xfId="75"/>
    <cellStyle name="Standard 9 2 3 2" xfId="125"/>
    <cellStyle name="Standard 9 2 3 2 2" xfId="1023"/>
    <cellStyle name="Standard 9 2 3 3" xfId="1017"/>
    <cellStyle name="Standard 9 2 4" xfId="100"/>
    <cellStyle name="Standard 9 2 4 2" xfId="1027"/>
    <cellStyle name="Standard 9 2 5" xfId="1008"/>
    <cellStyle name="Standard 9 2 6" xfId="1530"/>
    <cellStyle name="Standard 9 3" xfId="52"/>
    <cellStyle name="Standard 9 3 2" xfId="22"/>
    <cellStyle name="Standard 9 3 2 2" xfId="77"/>
    <cellStyle name="Standard 9 3 2 2 2" xfId="127"/>
    <cellStyle name="Standard 9 3 2 2 2 2" xfId="1034"/>
    <cellStyle name="Standard 9 3 2 2 3" xfId="1019"/>
    <cellStyle name="Standard 9 3 2 3" xfId="101"/>
    <cellStyle name="Standard 9 3 2 3 2" xfId="1029"/>
    <cellStyle name="Standard 9 3 2 4" xfId="1011"/>
    <cellStyle name="Standard 9 3 3" xfId="66"/>
    <cellStyle name="Standard 9 3 3 2" xfId="118"/>
    <cellStyle name="Standard 9 3 3 2 2" xfId="1036"/>
    <cellStyle name="Standard 9 3 3 3" xfId="1015"/>
    <cellStyle name="Standard 9 3 4" xfId="107"/>
    <cellStyle name="Standard 9 3 4 2" xfId="1024"/>
    <cellStyle name="Standard 9 3 5" xfId="1010"/>
    <cellStyle name="Standard 9 3 6" xfId="1532"/>
    <cellStyle name="Standard 9 4" xfId="53"/>
    <cellStyle name="Standard 9 4 2" xfId="54"/>
    <cellStyle name="Standard 9 4 2 2" xfId="79"/>
    <cellStyle name="Standard 9 4 2 2 2" xfId="129"/>
    <cellStyle name="Standard 9 4 2 2 2 2" xfId="1037"/>
    <cellStyle name="Standard 9 4 2 2 3" xfId="1021"/>
    <cellStyle name="Standard 9 4 2 3" xfId="109"/>
    <cellStyle name="Standard 9 4 2 3 2" xfId="1031"/>
    <cellStyle name="Standard 9 4 2 4" xfId="1013"/>
    <cellStyle name="Standard 9 4 3" xfId="78"/>
    <cellStyle name="Standard 9 4 3 2" xfId="128"/>
    <cellStyle name="Standard 9 4 3 2 2" xfId="1035"/>
    <cellStyle name="Standard 9 4 3 3" xfId="1020"/>
    <cellStyle name="Standard 9 4 4" xfId="108"/>
    <cellStyle name="Standard 9 4 4 2" xfId="1030"/>
    <cellStyle name="Standard 9 4 5" xfId="1012"/>
    <cellStyle name="Standard 9 4 6" xfId="1529"/>
    <cellStyle name="Standard 9 5" xfId="74"/>
    <cellStyle name="Standard 9 5 2" xfId="124"/>
    <cellStyle name="Standard 9 5 2 2" xfId="1033"/>
    <cellStyle name="Standard 9 5 3" xfId="1016"/>
    <cellStyle name="Standard 9 6" xfId="90"/>
    <cellStyle name="Standard 9 6 2" xfId="1026"/>
    <cellStyle name="Standard 9 7" xfId="714"/>
    <cellStyle name="Standard 9 8" xfId="1007"/>
    <cellStyle name="Standard_2080400097005" xfId="1554"/>
    <cellStyle name="Standard_alt_Monatsheft_2011" xfId="1553"/>
    <cellStyle name="Standard_VorlageBS2010_TabellenReihe2_Stand29.9.10 2" xfId="1535"/>
    <cellStyle name="Stil 1" xfId="715"/>
    <cellStyle name="Stil 2" xfId="716"/>
    <cellStyle name="Tabelle grau" xfId="717"/>
    <cellStyle name="Tabelle grau 2" xfId="718"/>
    <cellStyle name="Tabelle Weiss" xfId="719"/>
    <cellStyle name="Tausender" xfId="720"/>
    <cellStyle name="Tausender 2" xfId="721"/>
    <cellStyle name="tausender 2 2" xfId="722"/>
    <cellStyle name="Tausender 3" xfId="723"/>
    <cellStyle name="Tausender Komma" xfId="724"/>
    <cellStyle name="tausender mit komma" xfId="725"/>
    <cellStyle name="Tausender_Komma" xfId="726"/>
    <cellStyle name="temp" xfId="727"/>
    <cellStyle name="Text grau" xfId="728"/>
    <cellStyle name="Text grau 2" xfId="729"/>
    <cellStyle name="Text grau 3" xfId="730"/>
    <cellStyle name="Text weiß" xfId="731"/>
    <cellStyle name="Textkasten rot" xfId="732"/>
    <cellStyle name="title1" xfId="733"/>
    <cellStyle name="Trennstrich grau" xfId="734"/>
    <cellStyle name="Trennstrich grau 2" xfId="735"/>
    <cellStyle name="Trennstrich weiß" xfId="736"/>
    <cellStyle name="TxtAus" xfId="737"/>
    <cellStyle name="TxtEin" xfId="738"/>
    <cellStyle name="Überschrift 1 2" xfId="739"/>
    <cellStyle name="Überschrift 1 3" xfId="1320"/>
    <cellStyle name="Überschrift 2 2" xfId="740"/>
    <cellStyle name="Überschrift 2 3" xfId="1321"/>
    <cellStyle name="Überschrift 3 2" xfId="741"/>
    <cellStyle name="Überschrift 3 3" xfId="1322"/>
    <cellStyle name="Überschrift 4 2" xfId="742"/>
    <cellStyle name="Überschrift 4 3" xfId="1323"/>
    <cellStyle name="Überschrift 5" xfId="743"/>
    <cellStyle name="Überschrift 6" xfId="1319"/>
    <cellStyle name="Überschrift Hintergrund Grau" xfId="744"/>
    <cellStyle name="Überschriften" xfId="745"/>
    <cellStyle name="Verknüpfte Zelle 2" xfId="746"/>
    <cellStyle name="Verknüpfte Zelle 3" xfId="1330"/>
    <cellStyle name="Versuch" xfId="747"/>
    <cellStyle name="Währung 2" xfId="748"/>
    <cellStyle name="Währung 2 2" xfId="749"/>
    <cellStyle name="Währung 2 3" xfId="1310"/>
    <cellStyle name="Währung 3" xfId="1311"/>
    <cellStyle name="Warnender Text 2" xfId="750"/>
    <cellStyle name="Warnender Text 3" xfId="1332"/>
    <cellStyle name="WisysEin" xfId="751"/>
    <cellStyle name="WzAus" xfId="752"/>
    <cellStyle name="WzEin" xfId="753"/>
    <cellStyle name="Zelle mit 2.Komma" xfId="754"/>
    <cellStyle name="Zelle mit Rand" xfId="755"/>
    <cellStyle name="Zelle überprüfen 2" xfId="756"/>
    <cellStyle name="Zelle überprüfen 3" xfId="1331"/>
    <cellStyle name="Zwischenüberschrift" xfId="757"/>
  </cellStyles>
  <dxfs count="252">
    <dxf>
      <fill>
        <patternFill>
          <bgColor rgb="FFEBEBEB"/>
        </patternFill>
      </fill>
    </dxf>
    <dxf>
      <fill>
        <patternFill patternType="solid">
          <bgColor rgb="FFEBEBEB"/>
        </patternFill>
      </fill>
    </dxf>
    <dxf>
      <font>
        <b/>
        <i val="0"/>
        <condense val="0"/>
        <extend val="0"/>
      </font>
    </dxf>
    <dxf>
      <font>
        <b/>
        <i val="0"/>
        <condense val="0"/>
        <extend val="0"/>
      </font>
    </dxf>
    <dxf>
      <font>
        <b/>
        <i val="0"/>
        <condense val="0"/>
        <extend val="0"/>
      </font>
    </dxf>
    <dxf>
      <font>
        <b/>
        <i val="0"/>
        <condense val="0"/>
        <extend val="0"/>
      </font>
    </dxf>
    <dxf>
      <font>
        <b/>
        <color rgb="FF000000"/>
      </font>
    </dxf>
    <dxf>
      <font>
        <b/>
        <color rgb="FF000000"/>
      </font>
    </dxf>
    <dxf>
      <font>
        <b/>
        <color rgb="FF000000"/>
      </font>
    </dxf>
    <dxf>
      <font>
        <b/>
        <color rgb="FF000000"/>
      </font>
    </dxf>
    <dxf>
      <font>
        <b/>
        <color rgb="FF000000"/>
      </font>
    </dxf>
    <dxf>
      <font>
        <b/>
        <color rgb="FF000000"/>
      </font>
    </dxf>
    <dxf>
      <font>
        <b/>
        <i val="0"/>
        <condense val="0"/>
        <extend val="0"/>
      </font>
    </dxf>
    <dxf>
      <font>
        <b/>
        <i val="0"/>
        <condense val="0"/>
        <extend val="0"/>
      </font>
    </dxf>
    <dxf>
      <font>
        <b/>
        <color rgb="FF000000"/>
      </font>
    </dxf>
    <dxf>
      <font>
        <b/>
        <color rgb="FF000000"/>
      </font>
    </dxf>
    <dxf>
      <font>
        <b/>
        <color rgb="FF000000"/>
      </font>
    </dxf>
    <dxf>
      <font>
        <b/>
        <color rgb="FF000000"/>
      </font>
    </dxf>
    <dxf>
      <font>
        <b/>
        <color rgb="FF000000"/>
      </font>
    </dxf>
    <dxf>
      <font>
        <b/>
        <color rgb="FF000000"/>
      </font>
    </dxf>
    <dxf>
      <font>
        <b/>
        <i val="0"/>
        <condense val="0"/>
        <extend val="0"/>
      </font>
    </dxf>
    <dxf>
      <font>
        <b/>
        <i val="0"/>
        <condense val="0"/>
        <extend val="0"/>
      </font>
    </dxf>
    <dxf>
      <font>
        <b/>
        <i val="0"/>
        <condense val="0"/>
        <extend val="0"/>
      </font>
    </dxf>
    <dxf>
      <font>
        <b/>
        <i val="0"/>
        <condense val="0"/>
        <extend val="0"/>
      </font>
    </dxf>
    <dxf>
      <font>
        <b/>
        <color rgb="FF000000"/>
      </font>
    </dxf>
    <dxf>
      <font>
        <b/>
        <color rgb="FF000000"/>
      </font>
    </dxf>
    <dxf>
      <font>
        <b/>
        <color rgb="FF000000"/>
      </font>
    </dxf>
    <dxf>
      <font>
        <b/>
        <color rgb="FF000000"/>
      </font>
    </dxf>
    <dxf>
      <font>
        <b/>
        <color rgb="FF000000"/>
      </font>
    </dxf>
    <dxf>
      <font>
        <b/>
        <color rgb="FF000000"/>
      </font>
    </dxf>
    <dxf>
      <font>
        <b/>
        <i val="0"/>
        <condense val="0"/>
        <extend val="0"/>
      </font>
    </dxf>
    <dxf>
      <font>
        <b/>
        <i val="0"/>
        <condense val="0"/>
        <extend val="0"/>
      </font>
    </dxf>
    <dxf>
      <font>
        <b/>
        <i val="0"/>
        <condense val="0"/>
        <extend val="0"/>
      </font>
    </dxf>
    <dxf>
      <font>
        <b/>
        <i val="0"/>
        <condense val="0"/>
        <extend val="0"/>
      </font>
    </dxf>
    <dxf>
      <font>
        <b/>
        <color rgb="FF000000"/>
      </font>
    </dxf>
    <dxf>
      <font>
        <b/>
        <color rgb="FF000000"/>
      </font>
    </dxf>
    <dxf>
      <font>
        <b/>
        <color rgb="FF000000"/>
      </font>
    </dxf>
    <dxf>
      <font>
        <b/>
        <color rgb="FF000000"/>
      </font>
    </dxf>
    <dxf>
      <font>
        <b/>
        <color rgb="FF000000"/>
      </font>
    </dxf>
    <dxf>
      <font>
        <b/>
        <color rgb="FF00000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color rgb="FF000000"/>
      </font>
    </dxf>
    <dxf>
      <font>
        <b/>
        <color rgb="FF000000"/>
      </font>
    </dxf>
    <dxf>
      <font>
        <b/>
        <color rgb="FF000000"/>
      </font>
    </dxf>
    <dxf>
      <font>
        <b/>
        <color rgb="FF000000"/>
      </font>
    </dxf>
    <dxf>
      <font>
        <b/>
        <color rgb="FF000000"/>
      </font>
    </dxf>
    <dxf>
      <font>
        <b/>
        <color rgb="FF000000"/>
      </font>
    </dxf>
    <dxf>
      <font>
        <b/>
        <i val="0"/>
        <condense val="0"/>
        <extend val="0"/>
      </font>
    </dxf>
    <dxf>
      <font>
        <b/>
        <i val="0"/>
        <condense val="0"/>
        <extend val="0"/>
      </font>
    </dxf>
    <dxf>
      <font>
        <b/>
        <i val="0"/>
        <condense val="0"/>
        <extend val="0"/>
      </font>
    </dxf>
    <dxf>
      <font>
        <b/>
        <i val="0"/>
        <condense val="0"/>
        <extend val="0"/>
      </font>
    </dxf>
    <dxf>
      <font>
        <b/>
        <color rgb="FF000000"/>
      </font>
    </dxf>
    <dxf>
      <font>
        <b/>
        <color rgb="FF000000"/>
      </font>
    </dxf>
    <dxf>
      <font>
        <b/>
        <color rgb="FF000000"/>
      </font>
    </dxf>
    <dxf>
      <font>
        <b/>
        <color rgb="FF000000"/>
      </font>
    </dxf>
    <dxf>
      <font>
        <b/>
        <color rgb="FF000000"/>
      </font>
    </dxf>
    <dxf>
      <font>
        <b/>
        <color rgb="FF000000"/>
      </font>
    </dxf>
    <dxf>
      <font>
        <b/>
        <i val="0"/>
        <condense val="0"/>
        <extend val="0"/>
      </font>
    </dxf>
    <dxf>
      <font>
        <b/>
        <i val="0"/>
        <condense val="0"/>
        <extend val="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color rgb="FF000000"/>
      </font>
    </dxf>
    <dxf>
      <font>
        <b/>
        <color rgb="FF000000"/>
      </font>
    </dxf>
    <dxf>
      <font>
        <b/>
        <color rgb="FF000000"/>
      </font>
    </dxf>
    <dxf>
      <font>
        <b/>
        <color rgb="FF000000"/>
      </font>
    </dxf>
    <dxf>
      <font>
        <b/>
        <color rgb="FF000000"/>
      </font>
    </dxf>
    <dxf>
      <font>
        <b/>
        <color rgb="FF00000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color rgb="FF000000"/>
      </font>
    </dxf>
    <dxf>
      <font>
        <b/>
        <color rgb="FF000000"/>
      </font>
    </dxf>
    <dxf>
      <font>
        <b/>
        <color rgb="FF000000"/>
      </font>
    </dxf>
    <dxf>
      <font>
        <b/>
        <color rgb="FF000000"/>
      </font>
    </dxf>
    <dxf>
      <font>
        <b/>
        <color rgb="FF000000"/>
      </font>
    </dxf>
    <dxf>
      <font>
        <b/>
        <color rgb="FF00000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color rgb="FF000000"/>
      </font>
    </dxf>
    <dxf>
      <font>
        <b/>
        <color rgb="FF000000"/>
      </font>
    </dxf>
    <dxf>
      <font>
        <b/>
        <color rgb="FF000000"/>
      </font>
    </dxf>
    <dxf>
      <font>
        <b/>
        <color rgb="FF000000"/>
      </font>
    </dxf>
    <dxf>
      <font>
        <b/>
        <color rgb="FF000000"/>
      </font>
    </dxf>
    <dxf>
      <font>
        <b/>
        <color rgb="FF00000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color rgb="FF000000"/>
      </font>
    </dxf>
    <dxf>
      <font>
        <b/>
        <color rgb="FF000000"/>
      </font>
    </dxf>
    <dxf>
      <font>
        <b/>
        <color rgb="FF000000"/>
      </font>
    </dxf>
    <dxf>
      <font>
        <b/>
        <color rgb="FF000000"/>
      </font>
    </dxf>
    <dxf>
      <font>
        <b/>
        <color rgb="FF000000"/>
      </font>
    </dxf>
    <dxf>
      <font>
        <b/>
        <color rgb="FF00000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ill>
        <patternFill patternType="solid">
          <bgColor rgb="FFEBEBEB"/>
        </patternFill>
      </fill>
    </dxf>
    <dxf>
      <fill>
        <patternFill patternType="solid">
          <bgColor rgb="FFEBEBEB"/>
        </patternFill>
      </fill>
    </dxf>
    <dxf>
      <fill>
        <patternFill patternType="solid">
          <bgColor rgb="FFEBEBEB"/>
        </patternFill>
      </fill>
    </dxf>
    <dxf>
      <fill>
        <patternFill patternType="solid">
          <bgColor rgb="FFEBEBEB"/>
        </patternFill>
      </fill>
    </dxf>
    <dxf>
      <fill>
        <patternFill patternType="solid">
          <bgColor rgb="FFEBEBEB"/>
        </patternFill>
      </fill>
    </dxf>
    <dxf>
      <fill>
        <patternFill patternType="solid">
          <bgColor rgb="FFEBEBEB"/>
        </patternFill>
      </fill>
    </dxf>
  </dxfs>
  <tableStyles count="1" defaultTableStyle="TableStyleMedium9">
    <tableStyle name="Tabellenformat 1" pivot="0" count="0"/>
  </tableStyles>
  <colors>
    <mruColors>
      <color rgb="FF0033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charts/_rels/chart3.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7.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9.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10.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11.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12.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13.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14.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r>
              <a:rPr lang="de-DE" b="0" i="0" u="none" strike="noStrike">
                <a:latin typeface="Calibri"/>
              </a:rPr>
              <a:t>Verteilung der Bodenflächen auf die Nutzungsarten in den Kreisen und kreisfreien Städten in SH</a:t>
            </a:r>
          </a:p>
        </c:rich>
      </c:tx>
      <c:overlay val="0"/>
    </c:title>
    <c:autoTitleDeleted val="0"/>
    <c:plotArea>
      <c:layout/>
      <c:barChart>
        <c:barDir val="col"/>
        <c:grouping val="stacked"/>
        <c:varyColors val="1"/>
        <c:ser>
          <c:idx val="0"/>
          <c:order val="0"/>
          <c:tx>
            <c:strRef>
              <c:f>Bodenflächen!$F$5</c:f>
              <c:strCache>
                <c:ptCount val="1"/>
                <c:pt idx="0">
                  <c:v>davon Siedlung (in ha)</c:v>
                </c:pt>
              </c:strCache>
            </c:strRef>
          </c:tx>
          <c:invertIfNegative val="0"/>
          <c:cat>
            <c:strRef>
              <c:f>Bodenflächen!$B$6:$B$20</c:f>
              <c:strCache>
                <c:ptCount val="15"/>
                <c:pt idx="0">
                  <c:v>Flensburg, Stadt                            </c:v>
                </c:pt>
                <c:pt idx="1">
                  <c:v>Kiel, Landeshauptstadt                      </c:v>
                </c:pt>
                <c:pt idx="2">
                  <c:v>Lübeck, Hansestadt                          </c:v>
                </c:pt>
                <c:pt idx="3">
                  <c:v>Neumünster, Stadt                           </c:v>
                </c:pt>
                <c:pt idx="4">
                  <c:v>Dithmarschen                                </c:v>
                </c:pt>
                <c:pt idx="5">
                  <c:v>Herzogtum Lauenburg                         </c:v>
                </c:pt>
                <c:pt idx="6">
                  <c:v>Nordfriesland                               </c:v>
                </c:pt>
                <c:pt idx="7">
                  <c:v>Ostholstein                                 </c:v>
                </c:pt>
                <c:pt idx="8">
                  <c:v>Pinneberg                                   </c:v>
                </c:pt>
                <c:pt idx="9">
                  <c:v>Plön                                        </c:v>
                </c:pt>
                <c:pt idx="10">
                  <c:v>Rendsburg-Eckernförde                       </c:v>
                </c:pt>
                <c:pt idx="11">
                  <c:v>Schleswig-Flensburg                         </c:v>
                </c:pt>
                <c:pt idx="12">
                  <c:v>Segeberg                                    </c:v>
                </c:pt>
                <c:pt idx="13">
                  <c:v>Steinburg                                   </c:v>
                </c:pt>
                <c:pt idx="14">
                  <c:v>Stormarn                                    </c:v>
                </c:pt>
              </c:strCache>
            </c:strRef>
          </c:cat>
          <c:val>
            <c:numRef>
              <c:f>Bodenflächen!$F$6:$F$20</c:f>
              <c:numCache>
                <c:formatCode>#\ ###\ ##0\ \ \ \ ;\-#\ ###\ ##0\ \ \ \ ;\-\ \ \ \ </c:formatCode>
                <c:ptCount val="15"/>
                <c:pt idx="0">
                  <c:v>2217.4722000000002</c:v>
                </c:pt>
                <c:pt idx="1">
                  <c:v>4741.9858999999997</c:v>
                </c:pt>
                <c:pt idx="2">
                  <c:v>6073.2902999999997</c:v>
                </c:pt>
                <c:pt idx="3">
                  <c:v>2942.7206000000001</c:v>
                </c:pt>
                <c:pt idx="4">
                  <c:v>10326.3184</c:v>
                </c:pt>
                <c:pt idx="5">
                  <c:v>9740.1630999999998</c:v>
                </c:pt>
                <c:pt idx="6">
                  <c:v>13541.997100000001</c:v>
                </c:pt>
                <c:pt idx="7">
                  <c:v>11869.7503</c:v>
                </c:pt>
                <c:pt idx="8">
                  <c:v>11050.819</c:v>
                </c:pt>
                <c:pt idx="9">
                  <c:v>7263.7586000000001</c:v>
                </c:pt>
                <c:pt idx="10">
                  <c:v>16552.845000000001</c:v>
                </c:pt>
                <c:pt idx="11">
                  <c:v>14649.844499999999</c:v>
                </c:pt>
                <c:pt idx="12">
                  <c:v>13169.5069</c:v>
                </c:pt>
                <c:pt idx="13">
                  <c:v>8193.3598999999995</c:v>
                </c:pt>
                <c:pt idx="14">
                  <c:v>10102.315199999999</c:v>
                </c:pt>
              </c:numCache>
            </c:numRef>
          </c:val>
          <c:extLst>
            <c:ext xmlns:c16="http://schemas.microsoft.com/office/drawing/2014/chart" uri="{C3380CC4-5D6E-409C-BE32-E72D297353CC}">
              <c16:uniqueId val="{00000000-484F-4947-9A0A-1E2E7786BD09}"/>
            </c:ext>
          </c:extLst>
        </c:ser>
        <c:ser>
          <c:idx val="1"/>
          <c:order val="1"/>
          <c:tx>
            <c:strRef>
              <c:f>Bodenflächen!$G$5</c:f>
              <c:strCache>
                <c:ptCount val="1"/>
                <c:pt idx="0">
                  <c:v> davon Verkehr  (in ha)</c:v>
                </c:pt>
              </c:strCache>
            </c:strRef>
          </c:tx>
          <c:invertIfNegative val="0"/>
          <c:cat>
            <c:strRef>
              <c:f>Bodenflächen!$B$6:$B$20</c:f>
              <c:strCache>
                <c:ptCount val="15"/>
                <c:pt idx="0">
                  <c:v>Flensburg, Stadt                            </c:v>
                </c:pt>
                <c:pt idx="1">
                  <c:v>Kiel, Landeshauptstadt                      </c:v>
                </c:pt>
                <c:pt idx="2">
                  <c:v>Lübeck, Hansestadt                          </c:v>
                </c:pt>
                <c:pt idx="3">
                  <c:v>Neumünster, Stadt                           </c:v>
                </c:pt>
                <c:pt idx="4">
                  <c:v>Dithmarschen                                </c:v>
                </c:pt>
                <c:pt idx="5">
                  <c:v>Herzogtum Lauenburg                         </c:v>
                </c:pt>
                <c:pt idx="6">
                  <c:v>Nordfriesland                               </c:v>
                </c:pt>
                <c:pt idx="7">
                  <c:v>Ostholstein                                 </c:v>
                </c:pt>
                <c:pt idx="8">
                  <c:v>Pinneberg                                   </c:v>
                </c:pt>
                <c:pt idx="9">
                  <c:v>Plön                                        </c:v>
                </c:pt>
                <c:pt idx="10">
                  <c:v>Rendsburg-Eckernförde                       </c:v>
                </c:pt>
                <c:pt idx="11">
                  <c:v>Schleswig-Flensburg                         </c:v>
                </c:pt>
                <c:pt idx="12">
                  <c:v>Segeberg                                    </c:v>
                </c:pt>
                <c:pt idx="13">
                  <c:v>Steinburg                                   </c:v>
                </c:pt>
                <c:pt idx="14">
                  <c:v>Stormarn                                    </c:v>
                </c:pt>
              </c:strCache>
            </c:strRef>
          </c:cat>
          <c:val>
            <c:numRef>
              <c:f>Bodenflächen!$G$6:$G$20</c:f>
              <c:numCache>
                <c:formatCode>#\ ###\ ##0\ \ \ \ ;\-#\ ###\ ##0\ \ \ \ ;\-\ \ \ \ </c:formatCode>
                <c:ptCount val="15"/>
                <c:pt idx="0">
                  <c:v>785.22050000000002</c:v>
                </c:pt>
                <c:pt idx="1">
                  <c:v>1715.0841</c:v>
                </c:pt>
                <c:pt idx="2">
                  <c:v>2002.08</c:v>
                </c:pt>
                <c:pt idx="3">
                  <c:v>727.36980000000005</c:v>
                </c:pt>
                <c:pt idx="4">
                  <c:v>5709.0805</c:v>
                </c:pt>
                <c:pt idx="5">
                  <c:v>5269.1044000000002</c:v>
                </c:pt>
                <c:pt idx="6">
                  <c:v>8992.0365000000002</c:v>
                </c:pt>
                <c:pt idx="7">
                  <c:v>5225.0641999999998</c:v>
                </c:pt>
                <c:pt idx="8">
                  <c:v>3660.0648000000001</c:v>
                </c:pt>
                <c:pt idx="9">
                  <c:v>3292.49</c:v>
                </c:pt>
                <c:pt idx="10">
                  <c:v>8763.5247999999992</c:v>
                </c:pt>
                <c:pt idx="11">
                  <c:v>8668.4930000000004</c:v>
                </c:pt>
                <c:pt idx="12">
                  <c:v>6032.8320999999996</c:v>
                </c:pt>
                <c:pt idx="13">
                  <c:v>4075.6017999999999</c:v>
                </c:pt>
                <c:pt idx="14">
                  <c:v>4106.7182000000003</c:v>
                </c:pt>
              </c:numCache>
            </c:numRef>
          </c:val>
          <c:extLst>
            <c:ext xmlns:c16="http://schemas.microsoft.com/office/drawing/2014/chart" uri="{C3380CC4-5D6E-409C-BE32-E72D297353CC}">
              <c16:uniqueId val="{00000001-484F-4947-9A0A-1E2E7786BD09}"/>
            </c:ext>
          </c:extLst>
        </c:ser>
        <c:ser>
          <c:idx val="2"/>
          <c:order val="2"/>
          <c:tx>
            <c:strRef>
              <c:f>Bodenflächen!$H$5</c:f>
              <c:strCache>
                <c:ptCount val="1"/>
                <c:pt idx="0">
                  <c:v>davon Vegetation (in ha)</c:v>
                </c:pt>
              </c:strCache>
            </c:strRef>
          </c:tx>
          <c:invertIfNegative val="0"/>
          <c:cat>
            <c:strRef>
              <c:f>Bodenflächen!$B$6:$B$20</c:f>
              <c:strCache>
                <c:ptCount val="15"/>
                <c:pt idx="0">
                  <c:v>Flensburg, Stadt                            </c:v>
                </c:pt>
                <c:pt idx="1">
                  <c:v>Kiel, Landeshauptstadt                      </c:v>
                </c:pt>
                <c:pt idx="2">
                  <c:v>Lübeck, Hansestadt                          </c:v>
                </c:pt>
                <c:pt idx="3">
                  <c:v>Neumünster, Stadt                           </c:v>
                </c:pt>
                <c:pt idx="4">
                  <c:v>Dithmarschen                                </c:v>
                </c:pt>
                <c:pt idx="5">
                  <c:v>Herzogtum Lauenburg                         </c:v>
                </c:pt>
                <c:pt idx="6">
                  <c:v>Nordfriesland                               </c:v>
                </c:pt>
                <c:pt idx="7">
                  <c:v>Ostholstein                                 </c:v>
                </c:pt>
                <c:pt idx="8">
                  <c:v>Pinneberg                                   </c:v>
                </c:pt>
                <c:pt idx="9">
                  <c:v>Plön                                        </c:v>
                </c:pt>
                <c:pt idx="10">
                  <c:v>Rendsburg-Eckernförde                       </c:v>
                </c:pt>
                <c:pt idx="11">
                  <c:v>Schleswig-Flensburg                         </c:v>
                </c:pt>
                <c:pt idx="12">
                  <c:v>Segeberg                                    </c:v>
                </c:pt>
                <c:pt idx="13">
                  <c:v>Steinburg                                   </c:v>
                </c:pt>
                <c:pt idx="14">
                  <c:v>Stormarn                                    </c:v>
                </c:pt>
              </c:strCache>
            </c:strRef>
          </c:cat>
          <c:val>
            <c:numRef>
              <c:f>Bodenflächen!$H$6:$H$20</c:f>
              <c:numCache>
                <c:formatCode>#\ ###\ ##0\ \ \ \ ;\-#\ ###\ ##0\ \ \ \ ;\-\ \ \ \ </c:formatCode>
                <c:ptCount val="15"/>
                <c:pt idx="0">
                  <c:v>1851.5381</c:v>
                </c:pt>
                <c:pt idx="1">
                  <c:v>4317.6365999999998</c:v>
                </c:pt>
                <c:pt idx="2">
                  <c:v>10427.220600000001</c:v>
                </c:pt>
                <c:pt idx="3">
                  <c:v>3311.3168000000001</c:v>
                </c:pt>
                <c:pt idx="4">
                  <c:v>120004.6292</c:v>
                </c:pt>
                <c:pt idx="5">
                  <c:v>106092.7999</c:v>
                </c:pt>
                <c:pt idx="6">
                  <c:v>177426.41570000001</c:v>
                </c:pt>
                <c:pt idx="7">
                  <c:v>116556.0202</c:v>
                </c:pt>
                <c:pt idx="8">
                  <c:v>47934.981599999999</c:v>
                </c:pt>
                <c:pt idx="9">
                  <c:v>86756.979300000006</c:v>
                </c:pt>
                <c:pt idx="10">
                  <c:v>184099.4792</c:v>
                </c:pt>
                <c:pt idx="11">
                  <c:v>172402.94260000001</c:v>
                </c:pt>
                <c:pt idx="12">
                  <c:v>112804.534</c:v>
                </c:pt>
                <c:pt idx="13">
                  <c:v>87255.745899999994</c:v>
                </c:pt>
                <c:pt idx="14">
                  <c:v>61208.448900000003</c:v>
                </c:pt>
              </c:numCache>
            </c:numRef>
          </c:val>
          <c:extLst>
            <c:ext xmlns:c16="http://schemas.microsoft.com/office/drawing/2014/chart" uri="{C3380CC4-5D6E-409C-BE32-E72D297353CC}">
              <c16:uniqueId val="{00000002-484F-4947-9A0A-1E2E7786BD09}"/>
            </c:ext>
          </c:extLst>
        </c:ser>
        <c:ser>
          <c:idx val="3"/>
          <c:order val="3"/>
          <c:tx>
            <c:strRef>
              <c:f>Bodenflächen!$I$5</c:f>
              <c:strCache>
                <c:ptCount val="1"/>
                <c:pt idx="0">
                  <c:v>davon Gewässer 
(in ha)</c:v>
                </c:pt>
              </c:strCache>
            </c:strRef>
          </c:tx>
          <c:invertIfNegative val="0"/>
          <c:cat>
            <c:strRef>
              <c:f>Bodenflächen!$B$6:$B$20</c:f>
              <c:strCache>
                <c:ptCount val="15"/>
                <c:pt idx="0">
                  <c:v>Flensburg, Stadt                            </c:v>
                </c:pt>
                <c:pt idx="1">
                  <c:v>Kiel, Landeshauptstadt                      </c:v>
                </c:pt>
                <c:pt idx="2">
                  <c:v>Lübeck, Hansestadt                          </c:v>
                </c:pt>
                <c:pt idx="3">
                  <c:v>Neumünster, Stadt                           </c:v>
                </c:pt>
                <c:pt idx="4">
                  <c:v>Dithmarschen                                </c:v>
                </c:pt>
                <c:pt idx="5">
                  <c:v>Herzogtum Lauenburg                         </c:v>
                </c:pt>
                <c:pt idx="6">
                  <c:v>Nordfriesland                               </c:v>
                </c:pt>
                <c:pt idx="7">
                  <c:v>Ostholstein                                 </c:v>
                </c:pt>
                <c:pt idx="8">
                  <c:v>Pinneberg                                   </c:v>
                </c:pt>
                <c:pt idx="9">
                  <c:v>Plön                                        </c:v>
                </c:pt>
                <c:pt idx="10">
                  <c:v>Rendsburg-Eckernförde                       </c:v>
                </c:pt>
                <c:pt idx="11">
                  <c:v>Schleswig-Flensburg                         </c:v>
                </c:pt>
                <c:pt idx="12">
                  <c:v>Segeberg                                    </c:v>
                </c:pt>
                <c:pt idx="13">
                  <c:v>Steinburg                                   </c:v>
                </c:pt>
                <c:pt idx="14">
                  <c:v>Stormarn                                    </c:v>
                </c:pt>
              </c:strCache>
            </c:strRef>
          </c:cat>
          <c:val>
            <c:numRef>
              <c:f>Bodenflächen!$I$6:$I$20</c:f>
              <c:numCache>
                <c:formatCode>#\ ###\ ##0\ \ \ \ ;\-#\ ###\ ##0\ \ \ \ ;\-\ \ \ \ </c:formatCode>
                <c:ptCount val="15"/>
                <c:pt idx="0">
                  <c:v>818.83209999999997</c:v>
                </c:pt>
                <c:pt idx="1">
                  <c:v>1090.0309999999999</c:v>
                </c:pt>
                <c:pt idx="2">
                  <c:v>2916.3622</c:v>
                </c:pt>
                <c:pt idx="3">
                  <c:v>184.66120000000001</c:v>
                </c:pt>
                <c:pt idx="4">
                  <c:v>6777.4263000000001</c:v>
                </c:pt>
                <c:pt idx="5">
                  <c:v>5204.5693000000001</c:v>
                </c:pt>
                <c:pt idx="6">
                  <c:v>8394.9889000000003</c:v>
                </c:pt>
                <c:pt idx="7">
                  <c:v>5651.1203999999998</c:v>
                </c:pt>
                <c:pt idx="8">
                  <c:v>3779.5230999999999</c:v>
                </c:pt>
                <c:pt idx="9">
                  <c:v>11042.827600000001</c:v>
                </c:pt>
                <c:pt idx="10">
                  <c:v>9563.0120999999999</c:v>
                </c:pt>
                <c:pt idx="11">
                  <c:v>11406.394399999999</c:v>
                </c:pt>
                <c:pt idx="12">
                  <c:v>2439.7496999999998</c:v>
                </c:pt>
                <c:pt idx="13">
                  <c:v>6044.9813999999997</c:v>
                </c:pt>
                <c:pt idx="14">
                  <c:v>1203.9007999999999</c:v>
                </c:pt>
              </c:numCache>
            </c:numRef>
          </c:val>
          <c:extLst>
            <c:ext xmlns:c16="http://schemas.microsoft.com/office/drawing/2014/chart" uri="{C3380CC4-5D6E-409C-BE32-E72D297353CC}">
              <c16:uniqueId val="{00000003-484F-4947-9A0A-1E2E7786BD09}"/>
            </c:ext>
          </c:extLst>
        </c:ser>
        <c:dLbls>
          <c:showLegendKey val="0"/>
          <c:showVal val="0"/>
          <c:showCatName val="0"/>
          <c:showSerName val="0"/>
          <c:showPercent val="0"/>
          <c:showBubbleSize val="0"/>
        </c:dLbls>
        <c:gapWidth val="150"/>
        <c:overlap val="100"/>
        <c:axId val="75091328"/>
        <c:axId val="75089408"/>
      </c:barChart>
      <c:catAx>
        <c:axId val="75091328"/>
        <c:scaling>
          <c:orientation val="minMax"/>
        </c:scaling>
        <c:delete val="0"/>
        <c:axPos val="b"/>
        <c:title>
          <c:tx>
            <c:rich>
              <a:bodyPr/>
              <a:lstStyle/>
              <a:p>
                <a:endParaRPr lang="de-DE"/>
              </a:p>
            </c:rich>
          </c:tx>
          <c:overlay val="0"/>
        </c:title>
        <c:numFmt formatCode="General" sourceLinked="1"/>
        <c:majorTickMark val="none"/>
        <c:minorTickMark val="none"/>
        <c:tickLblPos val="nextTo"/>
        <c:crossAx val="75089408"/>
        <c:crosses val="autoZero"/>
        <c:auto val="1"/>
        <c:lblAlgn val="ctr"/>
        <c:lblOffset val="100"/>
        <c:noMultiLvlLbl val="0"/>
      </c:catAx>
      <c:valAx>
        <c:axId val="75089408"/>
        <c:scaling>
          <c:orientation val="minMax"/>
        </c:scaling>
        <c:delete val="0"/>
        <c:axPos val="l"/>
        <c:majorGridlines>
          <c:spPr>
            <a:effectLst/>
          </c:spPr>
        </c:majorGridlines>
        <c:title>
          <c:tx>
            <c:rich>
              <a:bodyPr/>
              <a:lstStyle/>
              <a:p>
                <a:endParaRPr lang="de-DE"/>
              </a:p>
            </c:rich>
          </c:tx>
          <c:overlay val="0"/>
        </c:title>
        <c:numFmt formatCode="#\ ###\ ##0\ \ \ \ ;\-#\ ###\ ##0\ \ \ \ ;\-\ \ \ \ " sourceLinked="1"/>
        <c:majorTickMark val="none"/>
        <c:minorTickMark val="none"/>
        <c:tickLblPos val="nextTo"/>
        <c:spPr>
          <a:ln w="9525" cap="flat" cmpd="sng">
            <a:prstDash val="solid"/>
            <a:bevel/>
          </a:ln>
          <a:effectLst/>
        </c:spPr>
        <c:crossAx val="75089408"/>
        <c:crosses val="autoZero"/>
        <c:crossBetween val="midCat"/>
      </c:valAx>
    </c:plotArea>
    <c:legend>
      <c:legendPos val="tr"/>
      <c:overlay val="0"/>
      <c:txPr>
        <a:bodyPr/>
        <a:lstStyle/>
        <a:p>
          <a:pPr rtl="0">
            <a:defRPr/>
          </a:pPr>
          <a:endParaRPr lang="de-DE"/>
        </a:p>
      </c:txPr>
    </c:legend>
    <c:plotVisOnly val="1"/>
    <c:dispBlanksAs val="gap"/>
    <c:showDLblsOverMax val="0"/>
  </c:chart>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endParaRPr lang="de-DE"/>
          </a:p>
        </c:rich>
      </c:tx>
      <c:overlay val="0"/>
    </c:title>
    <c:autoTitleDeleted val="0"/>
    <c:plotArea>
      <c:layout/>
      <c:lineChart>
        <c:grouping val="standard"/>
        <c:varyColors val="0"/>
        <c:ser>
          <c:idx val="0"/>
          <c:order val="0"/>
          <c:tx>
            <c:strRef>
              <c:f>Arbeitslosenquote!$B$8</c:f>
              <c:strCache>
                <c:ptCount val="1"/>
                <c:pt idx="0">
                  <c:v>Kiel, Landeshauptstadt</c:v>
                </c:pt>
              </c:strCache>
            </c:strRef>
          </c:tx>
          <c:spPr>
            <a:ln w="12700"/>
          </c:spPr>
          <c:marker>
            <c:symbol val="none"/>
          </c:marker>
          <c:cat>
            <c:numRef>
              <c:f>Arbeitslosenquote!$D$6:$M$6</c:f>
              <c:numCache>
                <c:formatCode>General</c:formatCode>
                <c:ptCount val="10"/>
                <c:pt idx="0">
                  <c:v>2010</c:v>
                </c:pt>
                <c:pt idx="1">
                  <c:v>2011</c:v>
                </c:pt>
                <c:pt idx="2">
                  <c:v>2012</c:v>
                </c:pt>
                <c:pt idx="3">
                  <c:v>2013</c:v>
                </c:pt>
                <c:pt idx="4">
                  <c:v>2014</c:v>
                </c:pt>
                <c:pt idx="5">
                  <c:v>2015</c:v>
                </c:pt>
                <c:pt idx="6">
                  <c:v>2016</c:v>
                </c:pt>
                <c:pt idx="7">
                  <c:v>2017</c:v>
                </c:pt>
                <c:pt idx="8">
                  <c:v>2018</c:v>
                </c:pt>
                <c:pt idx="9">
                  <c:v>2019</c:v>
                </c:pt>
              </c:numCache>
            </c:numRef>
          </c:cat>
          <c:val>
            <c:numRef>
              <c:f>Arbeitslosenquote!$D$8:$M$8</c:f>
              <c:numCache>
                <c:formatCode>#,##0.0</c:formatCode>
                <c:ptCount val="10"/>
                <c:pt idx="0">
                  <c:v>10.8</c:v>
                </c:pt>
                <c:pt idx="1">
                  <c:v>11</c:v>
                </c:pt>
                <c:pt idx="2">
                  <c:v>10.1</c:v>
                </c:pt>
                <c:pt idx="3">
                  <c:v>10.199999999999999</c:v>
                </c:pt>
                <c:pt idx="4">
                  <c:v>10.1</c:v>
                </c:pt>
                <c:pt idx="5">
                  <c:v>9.9</c:v>
                </c:pt>
                <c:pt idx="6">
                  <c:v>9.6999999999999993</c:v>
                </c:pt>
                <c:pt idx="7">
                  <c:v>9.1</c:v>
                </c:pt>
                <c:pt idx="8" formatCode="* 0.0;* \-_ 0.0;\-">
                  <c:v>8.1999999999999993</c:v>
                </c:pt>
                <c:pt idx="9" formatCode="* 0.0;* \-_ 0.0;\-">
                  <c:v>7.6</c:v>
                </c:pt>
              </c:numCache>
            </c:numRef>
          </c:val>
          <c:smooth val="0"/>
          <c:extLst>
            <c:ext xmlns:c16="http://schemas.microsoft.com/office/drawing/2014/chart" uri="{C3380CC4-5D6E-409C-BE32-E72D297353CC}">
              <c16:uniqueId val="{00000000-CB69-44B9-81D4-D6FFCF5A409A}"/>
            </c:ext>
          </c:extLst>
        </c:ser>
        <c:ser>
          <c:idx val="1"/>
          <c:order val="1"/>
          <c:tx>
            <c:strRef>
              <c:f>Arbeitslosenquote!$B$10</c:f>
              <c:strCache>
                <c:ptCount val="1"/>
                <c:pt idx="0">
                  <c:v>Neumünster, Stadt</c:v>
                </c:pt>
              </c:strCache>
            </c:strRef>
          </c:tx>
          <c:spPr>
            <a:ln w="12700"/>
          </c:spPr>
          <c:marker>
            <c:symbol val="none"/>
          </c:marker>
          <c:cat>
            <c:numRef>
              <c:f>Arbeitslosenquote!$D$6:$M$6</c:f>
              <c:numCache>
                <c:formatCode>General</c:formatCode>
                <c:ptCount val="10"/>
                <c:pt idx="0">
                  <c:v>2010</c:v>
                </c:pt>
                <c:pt idx="1">
                  <c:v>2011</c:v>
                </c:pt>
                <c:pt idx="2">
                  <c:v>2012</c:v>
                </c:pt>
                <c:pt idx="3">
                  <c:v>2013</c:v>
                </c:pt>
                <c:pt idx="4">
                  <c:v>2014</c:v>
                </c:pt>
                <c:pt idx="5">
                  <c:v>2015</c:v>
                </c:pt>
                <c:pt idx="6">
                  <c:v>2016</c:v>
                </c:pt>
                <c:pt idx="7">
                  <c:v>2017</c:v>
                </c:pt>
                <c:pt idx="8">
                  <c:v>2018</c:v>
                </c:pt>
                <c:pt idx="9">
                  <c:v>2019</c:v>
                </c:pt>
              </c:numCache>
            </c:numRef>
          </c:cat>
          <c:val>
            <c:numRef>
              <c:f>Arbeitslosenquote!$D$10:$M$10</c:f>
              <c:numCache>
                <c:formatCode>#,##0.0</c:formatCode>
                <c:ptCount val="10"/>
                <c:pt idx="0">
                  <c:v>11.5</c:v>
                </c:pt>
                <c:pt idx="1">
                  <c:v>11.2</c:v>
                </c:pt>
                <c:pt idx="2">
                  <c:v>11</c:v>
                </c:pt>
                <c:pt idx="3">
                  <c:v>11.1</c:v>
                </c:pt>
                <c:pt idx="4">
                  <c:v>10.9</c:v>
                </c:pt>
                <c:pt idx="5">
                  <c:v>10.199999999999999</c:v>
                </c:pt>
                <c:pt idx="6">
                  <c:v>9.6</c:v>
                </c:pt>
                <c:pt idx="7">
                  <c:v>9.1999999999999993</c:v>
                </c:pt>
                <c:pt idx="8" formatCode="* 0.0;* \-_ 0.0;\-">
                  <c:v>8.3000000000000007</c:v>
                </c:pt>
                <c:pt idx="9" formatCode="* 0.0;* \-_ 0.0;\-">
                  <c:v>7.9</c:v>
                </c:pt>
              </c:numCache>
            </c:numRef>
          </c:val>
          <c:smooth val="0"/>
          <c:extLst>
            <c:ext xmlns:c16="http://schemas.microsoft.com/office/drawing/2014/chart" uri="{C3380CC4-5D6E-409C-BE32-E72D297353CC}">
              <c16:uniqueId val="{00000001-CB69-44B9-81D4-D6FFCF5A409A}"/>
            </c:ext>
          </c:extLst>
        </c:ser>
        <c:ser>
          <c:idx val="2"/>
          <c:order val="2"/>
          <c:tx>
            <c:strRef>
              <c:f>Arbeitslosenquote!$B$15</c:f>
              <c:strCache>
                <c:ptCount val="1"/>
                <c:pt idx="0">
                  <c:v>Pinneberg</c:v>
                </c:pt>
              </c:strCache>
            </c:strRef>
          </c:tx>
          <c:spPr>
            <a:ln w="12700"/>
          </c:spPr>
          <c:marker>
            <c:symbol val="none"/>
          </c:marker>
          <c:cat>
            <c:numRef>
              <c:f>Arbeitslosenquote!$D$6:$M$6</c:f>
              <c:numCache>
                <c:formatCode>General</c:formatCode>
                <c:ptCount val="10"/>
                <c:pt idx="0">
                  <c:v>2010</c:v>
                </c:pt>
                <c:pt idx="1">
                  <c:v>2011</c:v>
                </c:pt>
                <c:pt idx="2">
                  <c:v>2012</c:v>
                </c:pt>
                <c:pt idx="3">
                  <c:v>2013</c:v>
                </c:pt>
                <c:pt idx="4">
                  <c:v>2014</c:v>
                </c:pt>
                <c:pt idx="5">
                  <c:v>2015</c:v>
                </c:pt>
                <c:pt idx="6">
                  <c:v>2016</c:v>
                </c:pt>
                <c:pt idx="7">
                  <c:v>2017</c:v>
                </c:pt>
                <c:pt idx="8">
                  <c:v>2018</c:v>
                </c:pt>
                <c:pt idx="9">
                  <c:v>2019</c:v>
                </c:pt>
              </c:numCache>
            </c:numRef>
          </c:cat>
          <c:val>
            <c:numRef>
              <c:f>Arbeitslosenquote!$D$15:$M$15</c:f>
              <c:numCache>
                <c:formatCode>#,##0.0</c:formatCode>
                <c:ptCount val="10"/>
                <c:pt idx="0">
                  <c:v>6.1</c:v>
                </c:pt>
                <c:pt idx="1">
                  <c:v>5.6</c:v>
                </c:pt>
                <c:pt idx="2">
                  <c:v>5.5</c:v>
                </c:pt>
                <c:pt idx="3">
                  <c:v>5.4</c:v>
                </c:pt>
                <c:pt idx="4">
                  <c:v>5.4</c:v>
                </c:pt>
                <c:pt idx="5">
                  <c:v>5.2</c:v>
                </c:pt>
                <c:pt idx="6">
                  <c:v>5.2</c:v>
                </c:pt>
                <c:pt idx="7">
                  <c:v>5</c:v>
                </c:pt>
                <c:pt idx="8" formatCode="* 0.0;* \-_ 0.0;\-">
                  <c:v>4.5999999999999996</c:v>
                </c:pt>
                <c:pt idx="9" formatCode="* 0.0;* \-_ 0.0;\-">
                  <c:v>4.5</c:v>
                </c:pt>
              </c:numCache>
            </c:numRef>
          </c:val>
          <c:smooth val="0"/>
          <c:extLst>
            <c:ext xmlns:c16="http://schemas.microsoft.com/office/drawing/2014/chart" uri="{C3380CC4-5D6E-409C-BE32-E72D297353CC}">
              <c16:uniqueId val="{00000002-CB69-44B9-81D4-D6FFCF5A409A}"/>
            </c:ext>
          </c:extLst>
        </c:ser>
        <c:ser>
          <c:idx val="3"/>
          <c:order val="3"/>
          <c:tx>
            <c:strRef>
              <c:f>Arbeitslosenquote!$B$16</c:f>
              <c:strCache>
                <c:ptCount val="1"/>
                <c:pt idx="0">
                  <c:v>Plön</c:v>
                </c:pt>
              </c:strCache>
            </c:strRef>
          </c:tx>
          <c:spPr>
            <a:ln w="12700"/>
          </c:spPr>
          <c:marker>
            <c:symbol val="none"/>
          </c:marker>
          <c:cat>
            <c:numRef>
              <c:f>Arbeitslosenquote!$D$6:$M$6</c:f>
              <c:numCache>
                <c:formatCode>General</c:formatCode>
                <c:ptCount val="10"/>
                <c:pt idx="0">
                  <c:v>2010</c:v>
                </c:pt>
                <c:pt idx="1">
                  <c:v>2011</c:v>
                </c:pt>
                <c:pt idx="2">
                  <c:v>2012</c:v>
                </c:pt>
                <c:pt idx="3">
                  <c:v>2013</c:v>
                </c:pt>
                <c:pt idx="4">
                  <c:v>2014</c:v>
                </c:pt>
                <c:pt idx="5">
                  <c:v>2015</c:v>
                </c:pt>
                <c:pt idx="6">
                  <c:v>2016</c:v>
                </c:pt>
                <c:pt idx="7">
                  <c:v>2017</c:v>
                </c:pt>
                <c:pt idx="8">
                  <c:v>2018</c:v>
                </c:pt>
                <c:pt idx="9">
                  <c:v>2019</c:v>
                </c:pt>
              </c:numCache>
            </c:numRef>
          </c:cat>
          <c:val>
            <c:numRef>
              <c:f>Arbeitslosenquote!$D$16:$M$16</c:f>
              <c:numCache>
                <c:formatCode>#,##0.0</c:formatCode>
                <c:ptCount val="10"/>
                <c:pt idx="0">
                  <c:v>6.3</c:v>
                </c:pt>
                <c:pt idx="1">
                  <c:v>6.2</c:v>
                </c:pt>
                <c:pt idx="2">
                  <c:v>5.7</c:v>
                </c:pt>
                <c:pt idx="3">
                  <c:v>5.6</c:v>
                </c:pt>
                <c:pt idx="4">
                  <c:v>5.7</c:v>
                </c:pt>
                <c:pt idx="5">
                  <c:v>5.5</c:v>
                </c:pt>
                <c:pt idx="6">
                  <c:v>5.4</c:v>
                </c:pt>
                <c:pt idx="7">
                  <c:v>5</c:v>
                </c:pt>
                <c:pt idx="8" formatCode="* 0.0;* \-_ 0.0;\-">
                  <c:v>4.5</c:v>
                </c:pt>
                <c:pt idx="9" formatCode="* 0.0;* \-_ 0.0;\-">
                  <c:v>4</c:v>
                </c:pt>
              </c:numCache>
            </c:numRef>
          </c:val>
          <c:smooth val="0"/>
          <c:extLst>
            <c:ext xmlns:c16="http://schemas.microsoft.com/office/drawing/2014/chart" uri="{C3380CC4-5D6E-409C-BE32-E72D297353CC}">
              <c16:uniqueId val="{00000003-CB69-44B9-81D4-D6FFCF5A409A}"/>
            </c:ext>
          </c:extLst>
        </c:ser>
        <c:ser>
          <c:idx val="4"/>
          <c:order val="4"/>
          <c:tx>
            <c:strRef>
              <c:f>Arbeitslosenquote!$B$17</c:f>
              <c:strCache>
                <c:ptCount val="1"/>
                <c:pt idx="0">
                  <c:v>Rendsburg-Eckernförde</c:v>
                </c:pt>
              </c:strCache>
            </c:strRef>
          </c:tx>
          <c:spPr>
            <a:ln w="12700"/>
          </c:spPr>
          <c:marker>
            <c:symbol val="none"/>
          </c:marker>
          <c:cat>
            <c:numRef>
              <c:f>Arbeitslosenquote!$D$6:$M$6</c:f>
              <c:numCache>
                <c:formatCode>General</c:formatCode>
                <c:ptCount val="10"/>
                <c:pt idx="0">
                  <c:v>2010</c:v>
                </c:pt>
                <c:pt idx="1">
                  <c:v>2011</c:v>
                </c:pt>
                <c:pt idx="2">
                  <c:v>2012</c:v>
                </c:pt>
                <c:pt idx="3">
                  <c:v>2013</c:v>
                </c:pt>
                <c:pt idx="4">
                  <c:v>2014</c:v>
                </c:pt>
                <c:pt idx="5">
                  <c:v>2015</c:v>
                </c:pt>
                <c:pt idx="6">
                  <c:v>2016</c:v>
                </c:pt>
                <c:pt idx="7">
                  <c:v>2017</c:v>
                </c:pt>
                <c:pt idx="8">
                  <c:v>2018</c:v>
                </c:pt>
                <c:pt idx="9">
                  <c:v>2019</c:v>
                </c:pt>
              </c:numCache>
            </c:numRef>
          </c:cat>
          <c:val>
            <c:numRef>
              <c:f>Arbeitslosenquote!$D$17:$M$17</c:f>
              <c:numCache>
                <c:formatCode>#,##0.0</c:formatCode>
                <c:ptCount val="10"/>
                <c:pt idx="0">
                  <c:v>6</c:v>
                </c:pt>
                <c:pt idx="1">
                  <c:v>5.6</c:v>
                </c:pt>
                <c:pt idx="2">
                  <c:v>5.5</c:v>
                </c:pt>
                <c:pt idx="3">
                  <c:v>5.7</c:v>
                </c:pt>
                <c:pt idx="4">
                  <c:v>5.5</c:v>
                </c:pt>
                <c:pt idx="5">
                  <c:v>5.2</c:v>
                </c:pt>
                <c:pt idx="6">
                  <c:v>4.9000000000000004</c:v>
                </c:pt>
                <c:pt idx="7">
                  <c:v>4.9000000000000004</c:v>
                </c:pt>
                <c:pt idx="8" formatCode="* 0.0;* \-_ 0.0;\-">
                  <c:v>4.3</c:v>
                </c:pt>
                <c:pt idx="9" formatCode="* 0.0;* \-_ 0.0;\-">
                  <c:v>3.9</c:v>
                </c:pt>
              </c:numCache>
            </c:numRef>
          </c:val>
          <c:smooth val="0"/>
          <c:extLst>
            <c:ext xmlns:c16="http://schemas.microsoft.com/office/drawing/2014/chart" uri="{C3380CC4-5D6E-409C-BE32-E72D297353CC}">
              <c16:uniqueId val="{00000004-CB69-44B9-81D4-D6FFCF5A409A}"/>
            </c:ext>
          </c:extLst>
        </c:ser>
        <c:ser>
          <c:idx val="5"/>
          <c:order val="5"/>
          <c:tx>
            <c:strRef>
              <c:f>Arbeitslosenquote!$B$20</c:f>
              <c:strCache>
                <c:ptCount val="1"/>
                <c:pt idx="0">
                  <c:v>Steinburg</c:v>
                </c:pt>
              </c:strCache>
            </c:strRef>
          </c:tx>
          <c:spPr>
            <a:ln w="12700"/>
          </c:spPr>
          <c:marker>
            <c:symbol val="none"/>
          </c:marker>
          <c:cat>
            <c:numRef>
              <c:f>Arbeitslosenquote!$D$6:$M$6</c:f>
              <c:numCache>
                <c:formatCode>General</c:formatCode>
                <c:ptCount val="10"/>
                <c:pt idx="0">
                  <c:v>2010</c:v>
                </c:pt>
                <c:pt idx="1">
                  <c:v>2011</c:v>
                </c:pt>
                <c:pt idx="2">
                  <c:v>2012</c:v>
                </c:pt>
                <c:pt idx="3">
                  <c:v>2013</c:v>
                </c:pt>
                <c:pt idx="4">
                  <c:v>2014</c:v>
                </c:pt>
                <c:pt idx="5">
                  <c:v>2015</c:v>
                </c:pt>
                <c:pt idx="6">
                  <c:v>2016</c:v>
                </c:pt>
                <c:pt idx="7">
                  <c:v>2017</c:v>
                </c:pt>
                <c:pt idx="8">
                  <c:v>2018</c:v>
                </c:pt>
                <c:pt idx="9">
                  <c:v>2019</c:v>
                </c:pt>
              </c:numCache>
            </c:numRef>
          </c:cat>
          <c:val>
            <c:numRef>
              <c:f>Arbeitslosenquote!$D$20:$M$20</c:f>
              <c:numCache>
                <c:formatCode>#,##0.0</c:formatCode>
                <c:ptCount val="10"/>
                <c:pt idx="0">
                  <c:v>6.3</c:v>
                </c:pt>
                <c:pt idx="1">
                  <c:v>6.1</c:v>
                </c:pt>
                <c:pt idx="2">
                  <c:v>5.9</c:v>
                </c:pt>
                <c:pt idx="3">
                  <c:v>6.1</c:v>
                </c:pt>
                <c:pt idx="4">
                  <c:v>6.3</c:v>
                </c:pt>
                <c:pt idx="5">
                  <c:v>6.4</c:v>
                </c:pt>
                <c:pt idx="6">
                  <c:v>6.3</c:v>
                </c:pt>
                <c:pt idx="7">
                  <c:v>6.1</c:v>
                </c:pt>
                <c:pt idx="8" formatCode="* 0.0;* \-_ 0.0;\-">
                  <c:v>5.6</c:v>
                </c:pt>
                <c:pt idx="9" formatCode="* 0.0;* \-_ 0.0;\-">
                  <c:v>5.0999999999999996</c:v>
                </c:pt>
              </c:numCache>
            </c:numRef>
          </c:val>
          <c:smooth val="0"/>
          <c:extLst>
            <c:ext xmlns:c16="http://schemas.microsoft.com/office/drawing/2014/chart" uri="{C3380CC4-5D6E-409C-BE32-E72D297353CC}">
              <c16:uniqueId val="{00000005-CB69-44B9-81D4-D6FFCF5A409A}"/>
            </c:ext>
          </c:extLst>
        </c:ser>
        <c:ser>
          <c:idx val="6"/>
          <c:order val="6"/>
          <c:tx>
            <c:strRef>
              <c:f>Arbeitslosenquote!$B$22</c:f>
              <c:strCache>
                <c:ptCount val="1"/>
                <c:pt idx="0">
                  <c:v>Schleswig-Holstein</c:v>
                </c:pt>
              </c:strCache>
            </c:strRef>
          </c:tx>
          <c:spPr>
            <a:ln w="12700"/>
          </c:spPr>
          <c:marker>
            <c:symbol val="none"/>
          </c:marker>
          <c:cat>
            <c:numRef>
              <c:f>Arbeitslosenquote!$D$6:$M$6</c:f>
              <c:numCache>
                <c:formatCode>General</c:formatCode>
                <c:ptCount val="10"/>
                <c:pt idx="0">
                  <c:v>2010</c:v>
                </c:pt>
                <c:pt idx="1">
                  <c:v>2011</c:v>
                </c:pt>
                <c:pt idx="2">
                  <c:v>2012</c:v>
                </c:pt>
                <c:pt idx="3">
                  <c:v>2013</c:v>
                </c:pt>
                <c:pt idx="4">
                  <c:v>2014</c:v>
                </c:pt>
                <c:pt idx="5">
                  <c:v>2015</c:v>
                </c:pt>
                <c:pt idx="6">
                  <c:v>2016</c:v>
                </c:pt>
                <c:pt idx="7">
                  <c:v>2017</c:v>
                </c:pt>
                <c:pt idx="8">
                  <c:v>2018</c:v>
                </c:pt>
                <c:pt idx="9">
                  <c:v>2019</c:v>
                </c:pt>
              </c:numCache>
            </c:numRef>
          </c:cat>
          <c:val>
            <c:numRef>
              <c:f>Arbeitslosenquote!$D$22:$M$22</c:f>
              <c:numCache>
                <c:formatCode>#,##0.0</c:formatCode>
                <c:ptCount val="10"/>
                <c:pt idx="0">
                  <c:v>7.5</c:v>
                </c:pt>
                <c:pt idx="1">
                  <c:v>7.2</c:v>
                </c:pt>
                <c:pt idx="2">
                  <c:v>6.9</c:v>
                </c:pt>
                <c:pt idx="3">
                  <c:v>6.9</c:v>
                </c:pt>
                <c:pt idx="4">
                  <c:v>6.8</c:v>
                </c:pt>
                <c:pt idx="5">
                  <c:v>6.5</c:v>
                </c:pt>
                <c:pt idx="6">
                  <c:v>6.3</c:v>
                </c:pt>
                <c:pt idx="7">
                  <c:v>6</c:v>
                </c:pt>
                <c:pt idx="8" formatCode="General">
                  <c:v>5.5</c:v>
                </c:pt>
                <c:pt idx="9" formatCode="0.0">
                  <c:v>5.0999999999999996</c:v>
                </c:pt>
              </c:numCache>
            </c:numRef>
          </c:val>
          <c:smooth val="0"/>
          <c:extLst>
            <c:ext xmlns:c16="http://schemas.microsoft.com/office/drawing/2014/chart" uri="{C3380CC4-5D6E-409C-BE32-E72D297353CC}">
              <c16:uniqueId val="{00000006-CB69-44B9-81D4-D6FFCF5A409A}"/>
            </c:ext>
          </c:extLst>
        </c:ser>
        <c:ser>
          <c:idx val="7"/>
          <c:order val="7"/>
          <c:tx>
            <c:strRef>
              <c:f>Arbeitslosenquote!$B$23</c:f>
              <c:strCache>
                <c:ptCount val="1"/>
                <c:pt idx="0">
                  <c:v>Deutschland</c:v>
                </c:pt>
              </c:strCache>
            </c:strRef>
          </c:tx>
          <c:spPr>
            <a:ln w="12700"/>
          </c:spPr>
          <c:marker>
            <c:symbol val="none"/>
          </c:marker>
          <c:cat>
            <c:numRef>
              <c:f>Arbeitslosenquote!$D$6:$M$6</c:f>
              <c:numCache>
                <c:formatCode>General</c:formatCode>
                <c:ptCount val="10"/>
                <c:pt idx="0">
                  <c:v>2010</c:v>
                </c:pt>
                <c:pt idx="1">
                  <c:v>2011</c:v>
                </c:pt>
                <c:pt idx="2">
                  <c:v>2012</c:v>
                </c:pt>
                <c:pt idx="3">
                  <c:v>2013</c:v>
                </c:pt>
                <c:pt idx="4">
                  <c:v>2014</c:v>
                </c:pt>
                <c:pt idx="5">
                  <c:v>2015</c:v>
                </c:pt>
                <c:pt idx="6">
                  <c:v>2016</c:v>
                </c:pt>
                <c:pt idx="7">
                  <c:v>2017</c:v>
                </c:pt>
                <c:pt idx="8">
                  <c:v>2018</c:v>
                </c:pt>
                <c:pt idx="9">
                  <c:v>2019</c:v>
                </c:pt>
              </c:numCache>
            </c:numRef>
          </c:cat>
          <c:val>
            <c:numRef>
              <c:f>Arbeitslosenquote!$D$23:$M$23</c:f>
              <c:numCache>
                <c:formatCode>General</c:formatCode>
                <c:ptCount val="10"/>
                <c:pt idx="0">
                  <c:v>7.7</c:v>
                </c:pt>
                <c:pt idx="1">
                  <c:v>7.1</c:v>
                </c:pt>
                <c:pt idx="2">
                  <c:v>6.8</c:v>
                </c:pt>
                <c:pt idx="3">
                  <c:v>6.9</c:v>
                </c:pt>
                <c:pt idx="4">
                  <c:v>6.7</c:v>
                </c:pt>
                <c:pt idx="5">
                  <c:v>6.4</c:v>
                </c:pt>
                <c:pt idx="6">
                  <c:v>6.1</c:v>
                </c:pt>
                <c:pt idx="7">
                  <c:v>5.7</c:v>
                </c:pt>
                <c:pt idx="8">
                  <c:v>5.2</c:v>
                </c:pt>
                <c:pt idx="9" formatCode="0.0">
                  <c:v>5</c:v>
                </c:pt>
              </c:numCache>
            </c:numRef>
          </c:val>
          <c:smooth val="0"/>
          <c:extLst>
            <c:ext xmlns:c16="http://schemas.microsoft.com/office/drawing/2014/chart" uri="{C3380CC4-5D6E-409C-BE32-E72D297353CC}">
              <c16:uniqueId val="{00000007-CB69-44B9-81D4-D6FFCF5A409A}"/>
            </c:ext>
          </c:extLst>
        </c:ser>
        <c:dLbls>
          <c:showLegendKey val="0"/>
          <c:showVal val="0"/>
          <c:showCatName val="0"/>
          <c:showSerName val="0"/>
          <c:showPercent val="0"/>
          <c:showBubbleSize val="0"/>
        </c:dLbls>
        <c:smooth val="0"/>
        <c:axId val="75091328"/>
        <c:axId val="75089408"/>
      </c:lineChart>
      <c:catAx>
        <c:axId val="75091328"/>
        <c:scaling>
          <c:orientation val="minMax"/>
        </c:scaling>
        <c:delete val="0"/>
        <c:axPos val="b"/>
        <c:title>
          <c:tx>
            <c:rich>
              <a:bodyPr/>
              <a:lstStyle/>
              <a:p>
                <a:endParaRPr lang="de-DE"/>
              </a:p>
            </c:rich>
          </c:tx>
          <c:overlay val="0"/>
        </c:title>
        <c:numFmt formatCode="General" sourceLinked="1"/>
        <c:majorTickMark val="none"/>
        <c:minorTickMark val="none"/>
        <c:tickLblPos val="nextTo"/>
        <c:crossAx val="75089408"/>
        <c:crosses val="autoZero"/>
        <c:auto val="1"/>
        <c:lblAlgn val="ctr"/>
        <c:lblOffset val="100"/>
        <c:noMultiLvlLbl val="0"/>
      </c:catAx>
      <c:valAx>
        <c:axId val="75089408"/>
        <c:scaling>
          <c:orientation val="minMax"/>
        </c:scaling>
        <c:delete val="0"/>
        <c:axPos val="l"/>
        <c:majorGridlines>
          <c:spPr>
            <a:effectLst/>
          </c:spPr>
        </c:majorGridlines>
        <c:title>
          <c:tx>
            <c:rich>
              <a:bodyPr/>
              <a:lstStyle/>
              <a:p>
                <a:endParaRPr lang="de-DE"/>
              </a:p>
            </c:rich>
          </c:tx>
          <c:overlay val="0"/>
        </c:title>
        <c:numFmt formatCode="#,##0.0" sourceLinked="1"/>
        <c:majorTickMark val="none"/>
        <c:minorTickMark val="none"/>
        <c:tickLblPos val="nextTo"/>
        <c:spPr>
          <a:ln w="9525" cap="flat" cmpd="sng">
            <a:prstDash val="solid"/>
            <a:bevel/>
          </a:ln>
          <a:effectLst/>
        </c:spPr>
        <c:crossAx val="75089408"/>
        <c:crosses val="autoZero"/>
        <c:crossBetween val="midCat"/>
      </c:valAx>
    </c:plotArea>
    <c:legend>
      <c:legendPos val="tr"/>
      <c:overlay val="0"/>
      <c:txPr>
        <a:bodyPr/>
        <a:lstStyle/>
        <a:p>
          <a:pPr rtl="0">
            <a:defRPr/>
          </a:pPr>
          <a:endParaRPr lang="de-DE"/>
        </a:p>
      </c:txPr>
    </c:legend>
    <c:plotVisOnly val="1"/>
    <c:dispBlanksAs val="gap"/>
    <c:showDLblsOverMax val="0"/>
  </c:chart>
  <c:printSettings>
    <c:headerFooter/>
    <c:pageMargins b="0.75" l="0.7" r="0.7" t="0.75" header="0.3" footer="0.3"/>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de-DE"/>
              <a:t>Entwicklung</a:t>
            </a:r>
            <a:r>
              <a:rPr lang="de-DE" baseline="0"/>
              <a:t> BWS (Index(2006=100))</a:t>
            </a:r>
            <a:endParaRPr lang="de-DE"/>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lineChart>
        <c:grouping val="standard"/>
        <c:varyColors val="0"/>
        <c:ser>
          <c:idx val="0"/>
          <c:order val="0"/>
          <c:tx>
            <c:v>BWS insgesamt</c:v>
          </c:tx>
          <c:spPr>
            <a:ln w="28575" cap="rnd">
              <a:solidFill>
                <a:schemeClr val="accent1">
                  <a:shade val="65000"/>
                </a:schemeClr>
              </a:solidFill>
              <a:round/>
            </a:ln>
            <a:effectLst/>
          </c:spPr>
          <c:marker>
            <c:symbol val="none"/>
          </c:marker>
          <c:cat>
            <c:numRef>
              <c:f>Bruttowertschöpfung!$P$47:$AA$47</c:f>
              <c:numCache>
                <c:formatCode>General</c:formatCode>
                <c:ptCount val="12"/>
                <c:pt idx="0">
                  <c:v>2006</c:v>
                </c:pt>
                <c:pt idx="1">
                  <c:v>2007</c:v>
                </c:pt>
                <c:pt idx="2">
                  <c:v>2008</c:v>
                </c:pt>
                <c:pt idx="3">
                  <c:v>2009</c:v>
                </c:pt>
                <c:pt idx="4">
                  <c:v>2010</c:v>
                </c:pt>
                <c:pt idx="5">
                  <c:v>2011</c:v>
                </c:pt>
                <c:pt idx="6">
                  <c:v>2012</c:v>
                </c:pt>
                <c:pt idx="7">
                  <c:v>2013</c:v>
                </c:pt>
                <c:pt idx="8">
                  <c:v>2014</c:v>
                </c:pt>
                <c:pt idx="9">
                  <c:v>2015</c:v>
                </c:pt>
                <c:pt idx="10">
                  <c:v>2016</c:v>
                </c:pt>
                <c:pt idx="11">
                  <c:v>2017</c:v>
                </c:pt>
              </c:numCache>
            </c:numRef>
          </c:cat>
          <c:val>
            <c:numRef>
              <c:f>Bruttowertschöpfung!$P$23:$AA$23</c:f>
              <c:numCache>
                <c:formatCode>0.00</c:formatCode>
                <c:ptCount val="12"/>
                <c:pt idx="0">
                  <c:v>100</c:v>
                </c:pt>
                <c:pt idx="1">
                  <c:v>102.11047635443353</c:v>
                </c:pt>
                <c:pt idx="2">
                  <c:v>105.46982372850681</c:v>
                </c:pt>
                <c:pt idx="3">
                  <c:v>102.17567620189014</c:v>
                </c:pt>
                <c:pt idx="4">
                  <c:v>104.83455993926012</c:v>
                </c:pt>
                <c:pt idx="5">
                  <c:v>108.46863046582965</c:v>
                </c:pt>
                <c:pt idx="6">
                  <c:v>113.10269106036736</c:v>
                </c:pt>
                <c:pt idx="7">
                  <c:v>115.5652910487327</c:v>
                </c:pt>
                <c:pt idx="8">
                  <c:v>119.59914634974973</c:v>
                </c:pt>
                <c:pt idx="9">
                  <c:v>122.45234004186905</c:v>
                </c:pt>
                <c:pt idx="10">
                  <c:v>126.91892608566174</c:v>
                </c:pt>
                <c:pt idx="11">
                  <c:v>132.91375859140456</c:v>
                </c:pt>
              </c:numCache>
            </c:numRef>
          </c:val>
          <c:smooth val="0"/>
          <c:extLst>
            <c:ext xmlns:c16="http://schemas.microsoft.com/office/drawing/2014/chart" uri="{C3380CC4-5D6E-409C-BE32-E72D297353CC}">
              <c16:uniqueId val="{00000000-90D0-40BB-901B-69F20DDFD9E0}"/>
            </c:ext>
          </c:extLst>
        </c:ser>
        <c:ser>
          <c:idx val="1"/>
          <c:order val="1"/>
          <c:tx>
            <c:v>BWS Produzierendes Gewerbe</c:v>
          </c:tx>
          <c:spPr>
            <a:ln w="28575" cap="rnd">
              <a:solidFill>
                <a:schemeClr val="accent1"/>
              </a:solidFill>
              <a:round/>
            </a:ln>
            <a:effectLst/>
          </c:spPr>
          <c:marker>
            <c:symbol val="none"/>
          </c:marker>
          <c:cat>
            <c:numRef>
              <c:f>Bruttowertschöpfung!$P$47:$AA$47</c:f>
              <c:numCache>
                <c:formatCode>General</c:formatCode>
                <c:ptCount val="12"/>
                <c:pt idx="0">
                  <c:v>2006</c:v>
                </c:pt>
                <c:pt idx="1">
                  <c:v>2007</c:v>
                </c:pt>
                <c:pt idx="2">
                  <c:v>2008</c:v>
                </c:pt>
                <c:pt idx="3">
                  <c:v>2009</c:v>
                </c:pt>
                <c:pt idx="4">
                  <c:v>2010</c:v>
                </c:pt>
                <c:pt idx="5">
                  <c:v>2011</c:v>
                </c:pt>
                <c:pt idx="6">
                  <c:v>2012</c:v>
                </c:pt>
                <c:pt idx="7">
                  <c:v>2013</c:v>
                </c:pt>
                <c:pt idx="8">
                  <c:v>2014</c:v>
                </c:pt>
                <c:pt idx="9">
                  <c:v>2015</c:v>
                </c:pt>
                <c:pt idx="10">
                  <c:v>2016</c:v>
                </c:pt>
                <c:pt idx="11">
                  <c:v>2017</c:v>
                </c:pt>
              </c:numCache>
            </c:numRef>
          </c:cat>
          <c:val>
            <c:numRef>
              <c:f>Bruttowertschöpfung!$P$65:$AA$65</c:f>
              <c:numCache>
                <c:formatCode>0.00</c:formatCode>
                <c:ptCount val="12"/>
                <c:pt idx="0">
                  <c:v>100</c:v>
                </c:pt>
                <c:pt idx="1">
                  <c:v>100.71551697849443</c:v>
                </c:pt>
                <c:pt idx="2">
                  <c:v>102.90414040088692</c:v>
                </c:pt>
                <c:pt idx="3">
                  <c:v>92.938458896825225</c:v>
                </c:pt>
                <c:pt idx="4">
                  <c:v>97.055451031611057</c:v>
                </c:pt>
                <c:pt idx="5">
                  <c:v>102.74256939777632</c:v>
                </c:pt>
                <c:pt idx="6">
                  <c:v>110.10451438417203</c:v>
                </c:pt>
                <c:pt idx="7">
                  <c:v>112.00282499351198</c:v>
                </c:pt>
                <c:pt idx="8">
                  <c:v>115.76733193496618</c:v>
                </c:pt>
                <c:pt idx="9">
                  <c:v>118.29281362698114</c:v>
                </c:pt>
                <c:pt idx="10">
                  <c:v>126.0254963066683</c:v>
                </c:pt>
                <c:pt idx="11">
                  <c:v>134.26029039252936</c:v>
                </c:pt>
              </c:numCache>
            </c:numRef>
          </c:val>
          <c:smooth val="0"/>
          <c:extLst>
            <c:ext xmlns:c16="http://schemas.microsoft.com/office/drawing/2014/chart" uri="{C3380CC4-5D6E-409C-BE32-E72D297353CC}">
              <c16:uniqueId val="{00000001-90D0-40BB-901B-69F20DDFD9E0}"/>
            </c:ext>
          </c:extLst>
        </c:ser>
        <c:ser>
          <c:idx val="2"/>
          <c:order val="2"/>
          <c:tx>
            <c:v>BWS Dienstleistungbereich</c:v>
          </c:tx>
          <c:spPr>
            <a:ln w="28575" cap="rnd">
              <a:solidFill>
                <a:schemeClr val="accent1">
                  <a:tint val="65000"/>
                </a:schemeClr>
              </a:solidFill>
              <a:round/>
            </a:ln>
            <a:effectLst/>
          </c:spPr>
          <c:marker>
            <c:symbol val="none"/>
          </c:marker>
          <c:cat>
            <c:numRef>
              <c:f>Bruttowertschöpfung!$P$47:$AA$47</c:f>
              <c:numCache>
                <c:formatCode>General</c:formatCode>
                <c:ptCount val="12"/>
                <c:pt idx="0">
                  <c:v>2006</c:v>
                </c:pt>
                <c:pt idx="1">
                  <c:v>2007</c:v>
                </c:pt>
                <c:pt idx="2">
                  <c:v>2008</c:v>
                </c:pt>
                <c:pt idx="3">
                  <c:v>2009</c:v>
                </c:pt>
                <c:pt idx="4">
                  <c:v>2010</c:v>
                </c:pt>
                <c:pt idx="5">
                  <c:v>2011</c:v>
                </c:pt>
                <c:pt idx="6">
                  <c:v>2012</c:v>
                </c:pt>
                <c:pt idx="7">
                  <c:v>2013</c:v>
                </c:pt>
                <c:pt idx="8">
                  <c:v>2014</c:v>
                </c:pt>
                <c:pt idx="9">
                  <c:v>2015</c:v>
                </c:pt>
                <c:pt idx="10">
                  <c:v>2016</c:v>
                </c:pt>
                <c:pt idx="11">
                  <c:v>2017</c:v>
                </c:pt>
              </c:numCache>
            </c:numRef>
          </c:cat>
          <c:val>
            <c:numRef>
              <c:f>Bruttowertschöpfung!$P$86:$AA$86</c:f>
              <c:numCache>
                <c:formatCode>0.00</c:formatCode>
                <c:ptCount val="12"/>
                <c:pt idx="0">
                  <c:v>100</c:v>
                </c:pt>
                <c:pt idx="1">
                  <c:v>102.56324161910054</c:v>
                </c:pt>
                <c:pt idx="2">
                  <c:v>105.92509052008465</c:v>
                </c:pt>
                <c:pt idx="3">
                  <c:v>105.5057629921837</c:v>
                </c:pt>
                <c:pt idx="4">
                  <c:v>107.56732752379108</c:v>
                </c:pt>
                <c:pt idx="5">
                  <c:v>110.50458739554915</c:v>
                </c:pt>
                <c:pt idx="6">
                  <c:v>114.26822620020454</c:v>
                </c:pt>
                <c:pt idx="7">
                  <c:v>116.02361330970609</c:v>
                </c:pt>
                <c:pt idx="8">
                  <c:v>120.51841885078194</c:v>
                </c:pt>
                <c:pt idx="9">
                  <c:v>124.2476224350074</c:v>
                </c:pt>
                <c:pt idx="10">
                  <c:v>127.66577025639481</c:v>
                </c:pt>
                <c:pt idx="11">
                  <c:v>132.34244436422571</c:v>
                </c:pt>
              </c:numCache>
            </c:numRef>
          </c:val>
          <c:smooth val="0"/>
          <c:extLst>
            <c:ext xmlns:c16="http://schemas.microsoft.com/office/drawing/2014/chart" uri="{C3380CC4-5D6E-409C-BE32-E72D297353CC}">
              <c16:uniqueId val="{00000002-90D0-40BB-901B-69F20DDFD9E0}"/>
            </c:ext>
          </c:extLst>
        </c:ser>
        <c:dLbls>
          <c:showLegendKey val="0"/>
          <c:showVal val="0"/>
          <c:showCatName val="0"/>
          <c:showSerName val="0"/>
          <c:showPercent val="0"/>
          <c:showBubbleSize val="0"/>
        </c:dLbls>
        <c:smooth val="0"/>
        <c:axId val="792774512"/>
        <c:axId val="792775496"/>
      </c:lineChart>
      <c:catAx>
        <c:axId val="7927745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792775496"/>
        <c:crosses val="autoZero"/>
        <c:auto val="1"/>
        <c:lblAlgn val="ctr"/>
        <c:lblOffset val="100"/>
        <c:noMultiLvlLbl val="0"/>
      </c:catAx>
      <c:valAx>
        <c:axId val="792775496"/>
        <c:scaling>
          <c:orientation val="minMax"/>
          <c:max val="135"/>
          <c:min val="90"/>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79277451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r>
              <a:rPr lang="de-DE" b="0" i="0" u="none" strike="noStrike">
                <a:latin typeface="Calibri"/>
              </a:rPr>
              <a:t>IHK-Konjunkturklimaindex</a:t>
            </a:r>
          </a:p>
        </c:rich>
      </c:tx>
      <c:overlay val="0"/>
    </c:title>
    <c:autoTitleDeleted val="0"/>
    <c:plotArea>
      <c:layout/>
      <c:lineChart>
        <c:grouping val="standard"/>
        <c:varyColors val="0"/>
        <c:ser>
          <c:idx val="0"/>
          <c:order val="0"/>
          <c:tx>
            <c:strRef>
              <c:f>'Konjunktur - Klimaindex'!$C$5</c:f>
              <c:strCache>
                <c:ptCount val="1"/>
                <c:pt idx="0">
                  <c:v>Klimaindex</c:v>
                </c:pt>
              </c:strCache>
            </c:strRef>
          </c:tx>
          <c:spPr>
            <a:ln w="12700"/>
          </c:spPr>
          <c:marker>
            <c:symbol val="none"/>
          </c:marker>
          <c:cat>
            <c:strRef>
              <c:f>'Konjunktur - Klimaindex'!$B$6:$B$45</c:f>
              <c:strCache>
                <c:ptCount val="40"/>
                <c:pt idx="0">
                  <c:v>Q4 2019</c:v>
                </c:pt>
                <c:pt idx="1">
                  <c:v>Q3 2019</c:v>
                </c:pt>
                <c:pt idx="2">
                  <c:v>Q2 2019</c:v>
                </c:pt>
                <c:pt idx="3">
                  <c:v>Q1 2019</c:v>
                </c:pt>
                <c:pt idx="4">
                  <c:v>Q4 2018</c:v>
                </c:pt>
                <c:pt idx="5">
                  <c:v>Q3 2018</c:v>
                </c:pt>
                <c:pt idx="6">
                  <c:v>Q2 2018</c:v>
                </c:pt>
                <c:pt idx="7">
                  <c:v>Q1 2018</c:v>
                </c:pt>
                <c:pt idx="8">
                  <c:v>Q4 2017</c:v>
                </c:pt>
                <c:pt idx="9">
                  <c:v>Q3 2017</c:v>
                </c:pt>
                <c:pt idx="10">
                  <c:v>Q2 2017</c:v>
                </c:pt>
                <c:pt idx="11">
                  <c:v>Q1 2017</c:v>
                </c:pt>
                <c:pt idx="12">
                  <c:v>Q4 2016</c:v>
                </c:pt>
                <c:pt idx="13">
                  <c:v>Q3 2016</c:v>
                </c:pt>
                <c:pt idx="14">
                  <c:v>Q2 2016</c:v>
                </c:pt>
                <c:pt idx="15">
                  <c:v>Q1 2016</c:v>
                </c:pt>
                <c:pt idx="16">
                  <c:v>Q4 2015</c:v>
                </c:pt>
                <c:pt idx="17">
                  <c:v>Q3 2015</c:v>
                </c:pt>
                <c:pt idx="18">
                  <c:v>Q2 2015</c:v>
                </c:pt>
                <c:pt idx="19">
                  <c:v>Q1 2015</c:v>
                </c:pt>
                <c:pt idx="20">
                  <c:v>Q4 2014</c:v>
                </c:pt>
                <c:pt idx="21">
                  <c:v>Q3 2014</c:v>
                </c:pt>
                <c:pt idx="22">
                  <c:v>Q2 2014</c:v>
                </c:pt>
                <c:pt idx="23">
                  <c:v>Q1 2014</c:v>
                </c:pt>
                <c:pt idx="24">
                  <c:v>Q4 2013</c:v>
                </c:pt>
                <c:pt idx="25">
                  <c:v>Q3 2013</c:v>
                </c:pt>
                <c:pt idx="26">
                  <c:v>Q2 2013</c:v>
                </c:pt>
                <c:pt idx="27">
                  <c:v>Q1 2013</c:v>
                </c:pt>
                <c:pt idx="28">
                  <c:v>Q4 2012</c:v>
                </c:pt>
                <c:pt idx="29">
                  <c:v>Q3 2012</c:v>
                </c:pt>
                <c:pt idx="30">
                  <c:v>Q2 2012</c:v>
                </c:pt>
                <c:pt idx="31">
                  <c:v>Q1 2012</c:v>
                </c:pt>
                <c:pt idx="32">
                  <c:v>Q4 2011</c:v>
                </c:pt>
                <c:pt idx="33">
                  <c:v>Q3 2011</c:v>
                </c:pt>
                <c:pt idx="34">
                  <c:v>Q2 2011</c:v>
                </c:pt>
                <c:pt idx="35">
                  <c:v>Q1 2011</c:v>
                </c:pt>
                <c:pt idx="36">
                  <c:v>Q4 2010</c:v>
                </c:pt>
                <c:pt idx="37">
                  <c:v>Q3 2010</c:v>
                </c:pt>
                <c:pt idx="38">
                  <c:v>Q2 2010</c:v>
                </c:pt>
                <c:pt idx="39">
                  <c:v>Q1 2010</c:v>
                </c:pt>
              </c:strCache>
            </c:strRef>
          </c:cat>
          <c:val>
            <c:numRef>
              <c:f>'Konjunktur - Klimaindex'!$C$6:$C$45</c:f>
              <c:numCache>
                <c:formatCode>0.0</c:formatCode>
                <c:ptCount val="40"/>
                <c:pt idx="0">
                  <c:v>111.5</c:v>
                </c:pt>
                <c:pt idx="1">
                  <c:v>97.3</c:v>
                </c:pt>
                <c:pt idx="2">
                  <c:v>113.6</c:v>
                </c:pt>
                <c:pt idx="3">
                  <c:v>114</c:v>
                </c:pt>
                <c:pt idx="4" formatCode="General">
                  <c:v>116.9</c:v>
                </c:pt>
                <c:pt idx="5">
                  <c:v>120.6</c:v>
                </c:pt>
                <c:pt idx="6">
                  <c:v>120.7</c:v>
                </c:pt>
                <c:pt idx="7">
                  <c:v>122.5</c:v>
                </c:pt>
                <c:pt idx="8">
                  <c:v>125.5</c:v>
                </c:pt>
                <c:pt idx="9">
                  <c:v>124.3</c:v>
                </c:pt>
                <c:pt idx="10">
                  <c:v>124.2</c:v>
                </c:pt>
                <c:pt idx="11">
                  <c:v>118.2</c:v>
                </c:pt>
                <c:pt idx="12">
                  <c:v>113.5</c:v>
                </c:pt>
                <c:pt idx="13">
                  <c:v>110.4</c:v>
                </c:pt>
                <c:pt idx="14">
                  <c:v>117.7</c:v>
                </c:pt>
                <c:pt idx="15">
                  <c:v>120.3</c:v>
                </c:pt>
                <c:pt idx="16">
                  <c:v>121.7</c:v>
                </c:pt>
                <c:pt idx="17">
                  <c:v>116.3</c:v>
                </c:pt>
                <c:pt idx="18">
                  <c:v>114.1</c:v>
                </c:pt>
                <c:pt idx="19">
                  <c:v>115.5</c:v>
                </c:pt>
                <c:pt idx="20">
                  <c:v>119.7</c:v>
                </c:pt>
                <c:pt idx="21">
                  <c:v>117.4</c:v>
                </c:pt>
                <c:pt idx="22">
                  <c:v>118.6</c:v>
                </c:pt>
                <c:pt idx="23">
                  <c:v>124.9</c:v>
                </c:pt>
                <c:pt idx="24">
                  <c:v>122.5</c:v>
                </c:pt>
                <c:pt idx="25">
                  <c:v>114.6</c:v>
                </c:pt>
                <c:pt idx="26">
                  <c:v>111.9</c:v>
                </c:pt>
                <c:pt idx="27">
                  <c:v>105.98262266384999</c:v>
                </c:pt>
                <c:pt idx="28">
                  <c:v>112.49807887704</c:v>
                </c:pt>
                <c:pt idx="29">
                  <c:v>103.96700284636999</c:v>
                </c:pt>
                <c:pt idx="30">
                  <c:v>110.3569145778</c:v>
                </c:pt>
                <c:pt idx="31">
                  <c:v>112.78773216107</c:v>
                </c:pt>
                <c:pt idx="32">
                  <c:v>117.00282359772</c:v>
                </c:pt>
                <c:pt idx="33">
                  <c:v>118.08157994585</c:v>
                </c:pt>
                <c:pt idx="34">
                  <c:v>128.27072866186001</c:v>
                </c:pt>
                <c:pt idx="35">
                  <c:v>129.71916744616999</c:v>
                </c:pt>
                <c:pt idx="36">
                  <c:v>130.10272098132</c:v>
                </c:pt>
                <c:pt idx="37">
                  <c:v>120.76764853717</c:v>
                </c:pt>
                <c:pt idx="38">
                  <c:v>116.03552394998999</c:v>
                </c:pt>
                <c:pt idx="39">
                  <c:v>107.48342639315</c:v>
                </c:pt>
              </c:numCache>
            </c:numRef>
          </c:val>
          <c:smooth val="0"/>
          <c:extLst>
            <c:ext xmlns:c16="http://schemas.microsoft.com/office/drawing/2014/chart" uri="{C3380CC4-5D6E-409C-BE32-E72D297353CC}">
              <c16:uniqueId val="{00000000-6AE1-42B9-B83F-3FCB1547EF46}"/>
            </c:ext>
          </c:extLst>
        </c:ser>
        <c:dLbls>
          <c:showLegendKey val="0"/>
          <c:showVal val="0"/>
          <c:showCatName val="0"/>
          <c:showSerName val="0"/>
          <c:showPercent val="0"/>
          <c:showBubbleSize val="0"/>
        </c:dLbls>
        <c:smooth val="0"/>
        <c:axId val="75091328"/>
        <c:axId val="75089408"/>
      </c:lineChart>
      <c:catAx>
        <c:axId val="75091328"/>
        <c:scaling>
          <c:orientation val="maxMin"/>
        </c:scaling>
        <c:delete val="0"/>
        <c:axPos val="b"/>
        <c:title>
          <c:tx>
            <c:rich>
              <a:bodyPr/>
              <a:lstStyle/>
              <a:p>
                <a:endParaRPr lang="de-DE"/>
              </a:p>
            </c:rich>
          </c:tx>
          <c:overlay val="0"/>
        </c:title>
        <c:numFmt formatCode="General" sourceLinked="1"/>
        <c:majorTickMark val="none"/>
        <c:minorTickMark val="none"/>
        <c:tickLblPos val="nextTo"/>
        <c:txPr>
          <a:bodyPr rot="-5400000" vert="horz"/>
          <a:lstStyle/>
          <a:p>
            <a:pPr>
              <a:defRPr/>
            </a:pPr>
            <a:endParaRPr lang="de-DE"/>
          </a:p>
        </c:txPr>
        <c:crossAx val="75089408"/>
        <c:crosses val="autoZero"/>
        <c:auto val="1"/>
        <c:lblAlgn val="ctr"/>
        <c:lblOffset val="100"/>
        <c:tickLblSkip val="2"/>
        <c:tickMarkSkip val="1"/>
        <c:noMultiLvlLbl val="1"/>
      </c:catAx>
      <c:valAx>
        <c:axId val="75089408"/>
        <c:scaling>
          <c:orientation val="minMax"/>
          <c:max val="140"/>
          <c:min val="90"/>
        </c:scaling>
        <c:delete val="0"/>
        <c:axPos val="l"/>
        <c:majorGridlines>
          <c:spPr>
            <a:effectLst/>
          </c:spPr>
        </c:majorGridlines>
        <c:title>
          <c:tx>
            <c:rich>
              <a:bodyPr/>
              <a:lstStyle/>
              <a:p>
                <a:endParaRPr lang="de-DE"/>
              </a:p>
            </c:rich>
          </c:tx>
          <c:overlay val="0"/>
        </c:title>
        <c:numFmt formatCode="0.0" sourceLinked="1"/>
        <c:majorTickMark val="none"/>
        <c:minorTickMark val="none"/>
        <c:tickLblPos val="nextTo"/>
        <c:spPr>
          <a:ln w="9525" cap="flat" cmpd="sng">
            <a:prstDash val="solid"/>
            <a:bevel/>
          </a:ln>
          <a:effectLst/>
        </c:spPr>
        <c:crossAx val="75089408"/>
        <c:crosses val="autoZero"/>
        <c:crossBetween val="midCat"/>
      </c:valAx>
      <c:spPr>
        <a:ln>
          <a:solidFill>
            <a:schemeClr val="tx1">
              <a:tint val="75000"/>
              <a:shade val="95000"/>
              <a:satMod val="105000"/>
            </a:schemeClr>
          </a:solidFill>
        </a:ln>
      </c:spPr>
    </c:plotArea>
    <c:legend>
      <c:legendPos val="t"/>
      <c:overlay val="0"/>
      <c:txPr>
        <a:bodyPr/>
        <a:lstStyle/>
        <a:p>
          <a:pPr rtl="0">
            <a:defRPr/>
          </a:pPr>
          <a:endParaRPr lang="de-DE"/>
        </a:p>
      </c:txPr>
    </c:legend>
    <c:plotVisOnly val="1"/>
    <c:dispBlanksAs val="gap"/>
    <c:showDLblsOverMax val="0"/>
  </c:chart>
  <c:printSettings>
    <c:headerFooter/>
    <c:pageMargins b="0.75" l="0.7" r="0.7" t="0.75" header="0.3" footer="0.3"/>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r>
              <a:rPr lang="de-DE" b="0" i="0" u="none" strike="noStrike">
                <a:latin typeface="Calibri"/>
              </a:rPr>
              <a:t>Geschäftslage und -erwartungen</a:t>
            </a:r>
          </a:p>
        </c:rich>
      </c:tx>
      <c:layout>
        <c:manualLayout>
          <c:xMode val="edge"/>
          <c:yMode val="edge"/>
          <c:x val="0.26878868339132028"/>
          <c:y val="1.9732205778717406E-2"/>
        </c:manualLayout>
      </c:layout>
      <c:overlay val="0"/>
    </c:title>
    <c:autoTitleDeleted val="0"/>
    <c:plotArea>
      <c:layout>
        <c:manualLayout>
          <c:layoutTarget val="inner"/>
          <c:xMode val="edge"/>
          <c:yMode val="edge"/>
          <c:x val="0.11277299382716049"/>
          <c:y val="0.21095509259259257"/>
          <c:w val="0.86037669753086421"/>
          <c:h val="0.59740833333333332"/>
        </c:manualLayout>
      </c:layout>
      <c:lineChart>
        <c:grouping val="standard"/>
        <c:varyColors val="0"/>
        <c:ser>
          <c:idx val="0"/>
          <c:order val="0"/>
          <c:tx>
            <c:strRef>
              <c:f>'Konjunktur - Klimaindex'!$E$4</c:f>
              <c:strCache>
                <c:ptCount val="1"/>
                <c:pt idx="0">
                  <c:v>gegenwärtige Geschäftslage</c:v>
                </c:pt>
              </c:strCache>
            </c:strRef>
          </c:tx>
          <c:spPr>
            <a:ln w="12700"/>
          </c:spPr>
          <c:marker>
            <c:symbol val="none"/>
          </c:marker>
          <c:cat>
            <c:strRef>
              <c:f>'Konjunktur - Klimaindex'!$B$6:$B$45</c:f>
              <c:strCache>
                <c:ptCount val="40"/>
                <c:pt idx="0">
                  <c:v>Q4 2019</c:v>
                </c:pt>
                <c:pt idx="1">
                  <c:v>Q3 2019</c:v>
                </c:pt>
                <c:pt idx="2">
                  <c:v>Q2 2019</c:v>
                </c:pt>
                <c:pt idx="3">
                  <c:v>Q1 2019</c:v>
                </c:pt>
                <c:pt idx="4">
                  <c:v>Q4 2018</c:v>
                </c:pt>
                <c:pt idx="5">
                  <c:v>Q3 2018</c:v>
                </c:pt>
                <c:pt idx="6">
                  <c:v>Q2 2018</c:v>
                </c:pt>
                <c:pt idx="7">
                  <c:v>Q1 2018</c:v>
                </c:pt>
                <c:pt idx="8">
                  <c:v>Q4 2017</c:v>
                </c:pt>
                <c:pt idx="9">
                  <c:v>Q3 2017</c:v>
                </c:pt>
                <c:pt idx="10">
                  <c:v>Q2 2017</c:v>
                </c:pt>
                <c:pt idx="11">
                  <c:v>Q1 2017</c:v>
                </c:pt>
                <c:pt idx="12">
                  <c:v>Q4 2016</c:v>
                </c:pt>
                <c:pt idx="13">
                  <c:v>Q3 2016</c:v>
                </c:pt>
                <c:pt idx="14">
                  <c:v>Q2 2016</c:v>
                </c:pt>
                <c:pt idx="15">
                  <c:v>Q1 2016</c:v>
                </c:pt>
                <c:pt idx="16">
                  <c:v>Q4 2015</c:v>
                </c:pt>
                <c:pt idx="17">
                  <c:v>Q3 2015</c:v>
                </c:pt>
                <c:pt idx="18">
                  <c:v>Q2 2015</c:v>
                </c:pt>
                <c:pt idx="19">
                  <c:v>Q1 2015</c:v>
                </c:pt>
                <c:pt idx="20">
                  <c:v>Q4 2014</c:v>
                </c:pt>
                <c:pt idx="21">
                  <c:v>Q3 2014</c:v>
                </c:pt>
                <c:pt idx="22">
                  <c:v>Q2 2014</c:v>
                </c:pt>
                <c:pt idx="23">
                  <c:v>Q1 2014</c:v>
                </c:pt>
                <c:pt idx="24">
                  <c:v>Q4 2013</c:v>
                </c:pt>
                <c:pt idx="25">
                  <c:v>Q3 2013</c:v>
                </c:pt>
                <c:pt idx="26">
                  <c:v>Q2 2013</c:v>
                </c:pt>
                <c:pt idx="27">
                  <c:v>Q1 2013</c:v>
                </c:pt>
                <c:pt idx="28">
                  <c:v>Q4 2012</c:v>
                </c:pt>
                <c:pt idx="29">
                  <c:v>Q3 2012</c:v>
                </c:pt>
                <c:pt idx="30">
                  <c:v>Q2 2012</c:v>
                </c:pt>
                <c:pt idx="31">
                  <c:v>Q1 2012</c:v>
                </c:pt>
                <c:pt idx="32">
                  <c:v>Q4 2011</c:v>
                </c:pt>
                <c:pt idx="33">
                  <c:v>Q3 2011</c:v>
                </c:pt>
                <c:pt idx="34">
                  <c:v>Q2 2011</c:v>
                </c:pt>
                <c:pt idx="35">
                  <c:v>Q1 2011</c:v>
                </c:pt>
                <c:pt idx="36">
                  <c:v>Q4 2010</c:v>
                </c:pt>
                <c:pt idx="37">
                  <c:v>Q3 2010</c:v>
                </c:pt>
                <c:pt idx="38">
                  <c:v>Q2 2010</c:v>
                </c:pt>
                <c:pt idx="39">
                  <c:v>Q1 2010</c:v>
                </c:pt>
              </c:strCache>
            </c:strRef>
          </c:cat>
          <c:val>
            <c:numRef>
              <c:f>'Konjunktur - Klimaindex'!$D$6:$D$45</c:f>
              <c:numCache>
                <c:formatCode>0.0</c:formatCode>
                <c:ptCount val="40"/>
                <c:pt idx="0">
                  <c:v>29</c:v>
                </c:pt>
                <c:pt idx="1">
                  <c:v>21.6</c:v>
                </c:pt>
                <c:pt idx="2">
                  <c:v>30.4</c:v>
                </c:pt>
                <c:pt idx="3">
                  <c:v>30.8</c:v>
                </c:pt>
                <c:pt idx="4">
                  <c:v>40.6</c:v>
                </c:pt>
                <c:pt idx="5">
                  <c:v>34.599999999999994</c:v>
                </c:pt>
                <c:pt idx="6">
                  <c:v>37.6</c:v>
                </c:pt>
                <c:pt idx="7">
                  <c:v>37.199999999999996</c:v>
                </c:pt>
                <c:pt idx="8">
                  <c:v>41.7</c:v>
                </c:pt>
                <c:pt idx="9">
                  <c:v>42</c:v>
                </c:pt>
                <c:pt idx="10">
                  <c:v>37.200000000000003</c:v>
                </c:pt>
                <c:pt idx="11">
                  <c:v>33.299999999999997</c:v>
                </c:pt>
                <c:pt idx="12">
                  <c:v>31.5</c:v>
                </c:pt>
                <c:pt idx="13">
                  <c:v>23.4</c:v>
                </c:pt>
                <c:pt idx="14">
                  <c:v>32.1</c:v>
                </c:pt>
                <c:pt idx="15">
                  <c:v>33.1</c:v>
                </c:pt>
                <c:pt idx="16">
                  <c:v>35.400000000000006</c:v>
                </c:pt>
                <c:pt idx="17">
                  <c:v>31.000000000000004</c:v>
                </c:pt>
                <c:pt idx="18">
                  <c:v>26.8</c:v>
                </c:pt>
                <c:pt idx="19">
                  <c:v>26.599999999999998</c:v>
                </c:pt>
                <c:pt idx="20">
                  <c:v>32.6</c:v>
                </c:pt>
                <c:pt idx="21">
                  <c:v>27.4</c:v>
                </c:pt>
                <c:pt idx="22">
                  <c:v>26.500000000000004</c:v>
                </c:pt>
                <c:pt idx="23">
                  <c:v>32.799999999999997</c:v>
                </c:pt>
                <c:pt idx="24">
                  <c:v>25.599999999999998</c:v>
                </c:pt>
                <c:pt idx="25">
                  <c:v>22.5</c:v>
                </c:pt>
                <c:pt idx="26">
                  <c:v>14.7</c:v>
                </c:pt>
                <c:pt idx="27">
                  <c:v>2.8717948717940018</c:v>
                </c:pt>
                <c:pt idx="28">
                  <c:v>24.31640625</c:v>
                </c:pt>
                <c:pt idx="29">
                  <c:v>17.946194225722</c:v>
                </c:pt>
                <c:pt idx="30">
                  <c:v>20.765521398432998</c:v>
                </c:pt>
                <c:pt idx="31">
                  <c:v>21.328148369727003</c:v>
                </c:pt>
                <c:pt idx="32">
                  <c:v>34.244186046512098</c:v>
                </c:pt>
                <c:pt idx="33">
                  <c:v>33.767673967286001</c:v>
                </c:pt>
                <c:pt idx="34">
                  <c:v>36.540540540540398</c:v>
                </c:pt>
                <c:pt idx="35">
                  <c:v>37.576631806707596</c:v>
                </c:pt>
                <c:pt idx="36">
                  <c:v>37.976839237057</c:v>
                </c:pt>
                <c:pt idx="37">
                  <c:v>23.033509700175998</c:v>
                </c:pt>
                <c:pt idx="38">
                  <c:v>17.378835675365998</c:v>
                </c:pt>
                <c:pt idx="39">
                  <c:v>-3.2367013791160026</c:v>
                </c:pt>
              </c:numCache>
            </c:numRef>
          </c:val>
          <c:smooth val="0"/>
          <c:extLst>
            <c:ext xmlns:c16="http://schemas.microsoft.com/office/drawing/2014/chart" uri="{C3380CC4-5D6E-409C-BE32-E72D297353CC}">
              <c16:uniqueId val="{00000000-321F-4DE7-B90C-8BEA493D30CB}"/>
            </c:ext>
          </c:extLst>
        </c:ser>
        <c:ser>
          <c:idx val="1"/>
          <c:order val="1"/>
          <c:tx>
            <c:strRef>
              <c:f>'Konjunktur - Klimaindex'!$I$4</c:f>
              <c:strCache>
                <c:ptCount val="1"/>
                <c:pt idx="0">
                  <c:v>erwartete Geschäftslage</c:v>
                </c:pt>
              </c:strCache>
            </c:strRef>
          </c:tx>
          <c:spPr>
            <a:ln w="12700"/>
          </c:spPr>
          <c:marker>
            <c:symbol val="none"/>
          </c:marker>
          <c:cat>
            <c:strRef>
              <c:f>'Konjunktur - Klimaindex'!$B$6:$B$45</c:f>
              <c:strCache>
                <c:ptCount val="40"/>
                <c:pt idx="0">
                  <c:v>Q4 2019</c:v>
                </c:pt>
                <c:pt idx="1">
                  <c:v>Q3 2019</c:v>
                </c:pt>
                <c:pt idx="2">
                  <c:v>Q2 2019</c:v>
                </c:pt>
                <c:pt idx="3">
                  <c:v>Q1 2019</c:v>
                </c:pt>
                <c:pt idx="4">
                  <c:v>Q4 2018</c:v>
                </c:pt>
                <c:pt idx="5">
                  <c:v>Q3 2018</c:v>
                </c:pt>
                <c:pt idx="6">
                  <c:v>Q2 2018</c:v>
                </c:pt>
                <c:pt idx="7">
                  <c:v>Q1 2018</c:v>
                </c:pt>
                <c:pt idx="8">
                  <c:v>Q4 2017</c:v>
                </c:pt>
                <c:pt idx="9">
                  <c:v>Q3 2017</c:v>
                </c:pt>
                <c:pt idx="10">
                  <c:v>Q2 2017</c:v>
                </c:pt>
                <c:pt idx="11">
                  <c:v>Q1 2017</c:v>
                </c:pt>
                <c:pt idx="12">
                  <c:v>Q4 2016</c:v>
                </c:pt>
                <c:pt idx="13">
                  <c:v>Q3 2016</c:v>
                </c:pt>
                <c:pt idx="14">
                  <c:v>Q2 2016</c:v>
                </c:pt>
                <c:pt idx="15">
                  <c:v>Q1 2016</c:v>
                </c:pt>
                <c:pt idx="16">
                  <c:v>Q4 2015</c:v>
                </c:pt>
                <c:pt idx="17">
                  <c:v>Q3 2015</c:v>
                </c:pt>
                <c:pt idx="18">
                  <c:v>Q2 2015</c:v>
                </c:pt>
                <c:pt idx="19">
                  <c:v>Q1 2015</c:v>
                </c:pt>
                <c:pt idx="20">
                  <c:v>Q4 2014</c:v>
                </c:pt>
                <c:pt idx="21">
                  <c:v>Q3 2014</c:v>
                </c:pt>
                <c:pt idx="22">
                  <c:v>Q2 2014</c:v>
                </c:pt>
                <c:pt idx="23">
                  <c:v>Q1 2014</c:v>
                </c:pt>
                <c:pt idx="24">
                  <c:v>Q4 2013</c:v>
                </c:pt>
                <c:pt idx="25">
                  <c:v>Q3 2013</c:v>
                </c:pt>
                <c:pt idx="26">
                  <c:v>Q2 2013</c:v>
                </c:pt>
                <c:pt idx="27">
                  <c:v>Q1 2013</c:v>
                </c:pt>
                <c:pt idx="28">
                  <c:v>Q4 2012</c:v>
                </c:pt>
                <c:pt idx="29">
                  <c:v>Q3 2012</c:v>
                </c:pt>
                <c:pt idx="30">
                  <c:v>Q2 2012</c:v>
                </c:pt>
                <c:pt idx="31">
                  <c:v>Q1 2012</c:v>
                </c:pt>
                <c:pt idx="32">
                  <c:v>Q4 2011</c:v>
                </c:pt>
                <c:pt idx="33">
                  <c:v>Q3 2011</c:v>
                </c:pt>
                <c:pt idx="34">
                  <c:v>Q2 2011</c:v>
                </c:pt>
                <c:pt idx="35">
                  <c:v>Q1 2011</c:v>
                </c:pt>
                <c:pt idx="36">
                  <c:v>Q4 2010</c:v>
                </c:pt>
                <c:pt idx="37">
                  <c:v>Q3 2010</c:v>
                </c:pt>
                <c:pt idx="38">
                  <c:v>Q2 2010</c:v>
                </c:pt>
                <c:pt idx="39">
                  <c:v>Q1 2010</c:v>
                </c:pt>
              </c:strCache>
            </c:strRef>
          </c:cat>
          <c:val>
            <c:numRef>
              <c:f>'Konjunktur - Klimaindex'!$H$6:$H$45</c:f>
              <c:numCache>
                <c:formatCode>#,##0.0</c:formatCode>
                <c:ptCount val="40"/>
                <c:pt idx="0">
                  <c:v>-3.7</c:v>
                </c:pt>
                <c:pt idx="1">
                  <c:v>-22</c:v>
                </c:pt>
                <c:pt idx="2">
                  <c:v>-1</c:v>
                </c:pt>
                <c:pt idx="3">
                  <c:v>-0.7</c:v>
                </c:pt>
                <c:pt idx="4">
                  <c:v>-2.8</c:v>
                </c:pt>
                <c:pt idx="5">
                  <c:v>8.1</c:v>
                </c:pt>
                <c:pt idx="6">
                  <c:v>5.9000000000000021</c:v>
                </c:pt>
                <c:pt idx="7">
                  <c:v>9.4000000000000021</c:v>
                </c:pt>
                <c:pt idx="8">
                  <c:v>11.299999999999999</c:v>
                </c:pt>
                <c:pt idx="9">
                  <c:v>8.9000000000000021</c:v>
                </c:pt>
                <c:pt idx="10">
                  <c:v>12.5</c:v>
                </c:pt>
                <c:pt idx="11">
                  <c:v>4.6999999999999993</c:v>
                </c:pt>
                <c:pt idx="12">
                  <c:v>-2.1000000000000014</c:v>
                </c:pt>
                <c:pt idx="13">
                  <c:v>-1.3999999999999986</c:v>
                </c:pt>
                <c:pt idx="14">
                  <c:v>5</c:v>
                </c:pt>
                <c:pt idx="15">
                  <c:v>8.6999999999999993</c:v>
                </c:pt>
                <c:pt idx="16">
                  <c:v>9.3000000000000007</c:v>
                </c:pt>
                <c:pt idx="17">
                  <c:v>3.3000000000000007</c:v>
                </c:pt>
                <c:pt idx="18">
                  <c:v>2.6000000000000014</c:v>
                </c:pt>
                <c:pt idx="19">
                  <c:v>5.3999999999999986</c:v>
                </c:pt>
                <c:pt idx="20">
                  <c:v>8.1000000000000014</c:v>
                </c:pt>
                <c:pt idx="21">
                  <c:v>8.2000000000000011</c:v>
                </c:pt>
                <c:pt idx="22">
                  <c:v>11.1</c:v>
                </c:pt>
                <c:pt idx="23">
                  <c:v>17.5</c:v>
                </c:pt>
                <c:pt idx="24">
                  <c:v>19.5</c:v>
                </c:pt>
                <c:pt idx="25">
                  <c:v>7.2000000000000011</c:v>
                </c:pt>
                <c:pt idx="26">
                  <c:v>9</c:v>
                </c:pt>
                <c:pt idx="27">
                  <c:v>9.1875214261229985</c:v>
                </c:pt>
                <c:pt idx="28">
                  <c:v>1.8032786885250012</c:v>
                </c:pt>
                <c:pt idx="29">
                  <c:v>-8.3553500660500006</c:v>
                </c:pt>
                <c:pt idx="30">
                  <c:v>0.84541062801899969</c:v>
                </c:pt>
                <c:pt idx="31">
                  <c:v>4.8484848484850005</c:v>
                </c:pt>
                <c:pt idx="32">
                  <c:v>1.9758183426719995</c:v>
                </c:pt>
                <c:pt idx="33">
                  <c:v>4.2348955392440004</c:v>
                </c:pt>
                <c:pt idx="34">
                  <c:v>20.501792114695998</c:v>
                </c:pt>
                <c:pt idx="35">
                  <c:v>22.310469314079999</c:v>
                </c:pt>
                <c:pt idx="36">
                  <c:v>22.677966101694999</c:v>
                </c:pt>
                <c:pt idx="37">
                  <c:v>18.543516873889999</c:v>
                </c:pt>
                <c:pt idx="38">
                  <c:v>14.707585408222</c:v>
                </c:pt>
                <c:pt idx="39">
                  <c:v>19.391206313415999</c:v>
                </c:pt>
              </c:numCache>
            </c:numRef>
          </c:val>
          <c:smooth val="0"/>
          <c:extLst>
            <c:ext xmlns:c16="http://schemas.microsoft.com/office/drawing/2014/chart" uri="{C3380CC4-5D6E-409C-BE32-E72D297353CC}">
              <c16:uniqueId val="{00000001-321F-4DE7-B90C-8BEA493D30CB}"/>
            </c:ext>
          </c:extLst>
        </c:ser>
        <c:dLbls>
          <c:showLegendKey val="0"/>
          <c:showVal val="0"/>
          <c:showCatName val="0"/>
          <c:showSerName val="0"/>
          <c:showPercent val="0"/>
          <c:showBubbleSize val="0"/>
        </c:dLbls>
        <c:smooth val="0"/>
        <c:axId val="75091328"/>
        <c:axId val="75089408"/>
      </c:lineChart>
      <c:catAx>
        <c:axId val="75091328"/>
        <c:scaling>
          <c:orientation val="maxMin"/>
        </c:scaling>
        <c:delete val="0"/>
        <c:axPos val="t"/>
        <c:title>
          <c:tx>
            <c:rich>
              <a:bodyPr/>
              <a:lstStyle/>
              <a:p>
                <a:endParaRPr lang="de-DE"/>
              </a:p>
            </c:rich>
          </c:tx>
          <c:overlay val="0"/>
        </c:title>
        <c:numFmt formatCode="General" sourceLinked="1"/>
        <c:majorTickMark val="none"/>
        <c:minorTickMark val="none"/>
        <c:tickLblPos val="low"/>
        <c:txPr>
          <a:bodyPr rot="-5400000" vert="horz"/>
          <a:lstStyle/>
          <a:p>
            <a:pPr>
              <a:defRPr/>
            </a:pPr>
            <a:endParaRPr lang="de-DE"/>
          </a:p>
        </c:txPr>
        <c:crossAx val="75089408"/>
        <c:crosses val="max"/>
        <c:auto val="1"/>
        <c:lblAlgn val="ctr"/>
        <c:lblOffset val="100"/>
        <c:tickLblSkip val="2"/>
        <c:noMultiLvlLbl val="1"/>
      </c:catAx>
      <c:valAx>
        <c:axId val="75089408"/>
        <c:scaling>
          <c:orientation val="minMax"/>
        </c:scaling>
        <c:delete val="0"/>
        <c:axPos val="r"/>
        <c:majorGridlines>
          <c:spPr>
            <a:effectLst/>
          </c:spPr>
        </c:majorGridlines>
        <c:title>
          <c:tx>
            <c:rich>
              <a:bodyPr/>
              <a:lstStyle/>
              <a:p>
                <a:endParaRPr lang="de-DE"/>
              </a:p>
            </c:rich>
          </c:tx>
          <c:overlay val="0"/>
        </c:title>
        <c:numFmt formatCode="0.0" sourceLinked="1"/>
        <c:majorTickMark val="none"/>
        <c:minorTickMark val="none"/>
        <c:tickLblPos val="low"/>
        <c:spPr>
          <a:ln w="9525" cap="flat" cmpd="sng">
            <a:prstDash val="solid"/>
            <a:bevel/>
          </a:ln>
          <a:effectLst/>
        </c:spPr>
        <c:crossAx val="75089408"/>
        <c:crosses val="max"/>
        <c:crossBetween val="midCat"/>
      </c:valAx>
      <c:spPr>
        <a:ln>
          <a:solidFill>
            <a:schemeClr val="tx1">
              <a:tint val="75000"/>
              <a:shade val="95000"/>
              <a:satMod val="105000"/>
            </a:schemeClr>
          </a:solidFill>
        </a:ln>
      </c:spPr>
    </c:plotArea>
    <c:legend>
      <c:legendPos val="t"/>
      <c:overlay val="0"/>
      <c:txPr>
        <a:bodyPr/>
        <a:lstStyle/>
        <a:p>
          <a:pPr rtl="0">
            <a:defRPr/>
          </a:pPr>
          <a:endParaRPr lang="de-DE"/>
        </a:p>
      </c:txPr>
    </c:legend>
    <c:plotVisOnly val="1"/>
    <c:dispBlanksAs val="gap"/>
    <c:showDLblsOverMax val="0"/>
  </c:chart>
  <c:printSettings>
    <c:headerFooter/>
    <c:pageMargins b="0.75" l="0.7" r="0.7" t="0.75" header="0.3" footer="0.3"/>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r>
              <a:rPr lang="de-DE" b="0" i="0" u="none" strike="noStrike">
                <a:latin typeface="Calibri"/>
              </a:rPr>
              <a:t>Konjunkturrisiken</a:t>
            </a:r>
          </a:p>
        </c:rich>
      </c:tx>
      <c:overlay val="0"/>
    </c:title>
    <c:autoTitleDeleted val="0"/>
    <c:plotArea>
      <c:layout/>
      <c:lineChart>
        <c:grouping val="standard"/>
        <c:varyColors val="0"/>
        <c:ser>
          <c:idx val="0"/>
          <c:order val="0"/>
          <c:tx>
            <c:strRef>
              <c:f>'Konjunktur - Risiken'!$C$4</c:f>
              <c:strCache>
                <c:ptCount val="1"/>
                <c:pt idx="0">
                  <c:v>Inlandsnachfrage</c:v>
                </c:pt>
              </c:strCache>
            </c:strRef>
          </c:tx>
          <c:spPr>
            <a:ln w="12700"/>
          </c:spPr>
          <c:marker>
            <c:symbol val="none"/>
          </c:marker>
          <c:cat>
            <c:strRef>
              <c:f>'Konjunktur - Risiken'!$B$5:$B$36</c:f>
              <c:strCache>
                <c:ptCount val="32"/>
                <c:pt idx="0">
                  <c:v>Q4 2019</c:v>
                </c:pt>
                <c:pt idx="1">
                  <c:v>Q3 2019</c:v>
                </c:pt>
                <c:pt idx="2">
                  <c:v>Q2 2019</c:v>
                </c:pt>
                <c:pt idx="3">
                  <c:v>Q1 2019</c:v>
                </c:pt>
                <c:pt idx="4">
                  <c:v>Q4 2018</c:v>
                </c:pt>
                <c:pt idx="5">
                  <c:v>Q3 2018</c:v>
                </c:pt>
                <c:pt idx="6">
                  <c:v>Q2 2018</c:v>
                </c:pt>
                <c:pt idx="7">
                  <c:v>Q1 2018</c:v>
                </c:pt>
                <c:pt idx="8">
                  <c:v>Q4 2017</c:v>
                </c:pt>
                <c:pt idx="9">
                  <c:v>Q3 2017</c:v>
                </c:pt>
                <c:pt idx="10">
                  <c:v>Q2 2017</c:v>
                </c:pt>
                <c:pt idx="11">
                  <c:v>Q1 2017</c:v>
                </c:pt>
                <c:pt idx="12">
                  <c:v>Q4 2016</c:v>
                </c:pt>
                <c:pt idx="13">
                  <c:v>Q3 2016</c:v>
                </c:pt>
                <c:pt idx="14">
                  <c:v>Q2 2016</c:v>
                </c:pt>
                <c:pt idx="15">
                  <c:v>Q1 2016</c:v>
                </c:pt>
                <c:pt idx="16">
                  <c:v>Q4 2015</c:v>
                </c:pt>
                <c:pt idx="17">
                  <c:v>Q3 2015</c:v>
                </c:pt>
                <c:pt idx="18">
                  <c:v>Q2 2015</c:v>
                </c:pt>
                <c:pt idx="19">
                  <c:v>Q1 2015</c:v>
                </c:pt>
                <c:pt idx="20">
                  <c:v>Q4 2014</c:v>
                </c:pt>
                <c:pt idx="21">
                  <c:v>Q3 2014</c:v>
                </c:pt>
                <c:pt idx="22">
                  <c:v>Q2 2014</c:v>
                </c:pt>
                <c:pt idx="23">
                  <c:v>Q1 2014</c:v>
                </c:pt>
                <c:pt idx="24">
                  <c:v>Q4 2013</c:v>
                </c:pt>
                <c:pt idx="25">
                  <c:v>Q3 2013</c:v>
                </c:pt>
                <c:pt idx="26">
                  <c:v>Q2 2013</c:v>
                </c:pt>
                <c:pt idx="27">
                  <c:v>Q1 2013</c:v>
                </c:pt>
                <c:pt idx="28">
                  <c:v>Q4 2012</c:v>
                </c:pt>
                <c:pt idx="29">
                  <c:v>Q3 2012</c:v>
                </c:pt>
                <c:pt idx="30">
                  <c:v>Q2 2012</c:v>
                </c:pt>
                <c:pt idx="31">
                  <c:v>Q1 2012</c:v>
                </c:pt>
              </c:strCache>
            </c:strRef>
          </c:cat>
          <c:val>
            <c:numRef>
              <c:f>'Konjunktur - Risiken'!$C$5:$C$36</c:f>
              <c:numCache>
                <c:formatCode>#,##0.0</c:formatCode>
                <c:ptCount val="32"/>
                <c:pt idx="0">
                  <c:v>37.1</c:v>
                </c:pt>
                <c:pt idx="1">
                  <c:v>39</c:v>
                </c:pt>
                <c:pt idx="2">
                  <c:v>30.1</c:v>
                </c:pt>
                <c:pt idx="3">
                  <c:v>34.700000000000003</c:v>
                </c:pt>
                <c:pt idx="4">
                  <c:v>31.9</c:v>
                </c:pt>
                <c:pt idx="5">
                  <c:v>29.2</c:v>
                </c:pt>
                <c:pt idx="6">
                  <c:v>24.9</c:v>
                </c:pt>
                <c:pt idx="7">
                  <c:v>29.5</c:v>
                </c:pt>
                <c:pt idx="8">
                  <c:v>30.2</c:v>
                </c:pt>
                <c:pt idx="9">
                  <c:v>32</c:v>
                </c:pt>
                <c:pt idx="10">
                  <c:v>31.5</c:v>
                </c:pt>
                <c:pt idx="11">
                  <c:v>30</c:v>
                </c:pt>
                <c:pt idx="12">
                  <c:v>32.299999999999997</c:v>
                </c:pt>
                <c:pt idx="13">
                  <c:v>36.799999999999997</c:v>
                </c:pt>
                <c:pt idx="14">
                  <c:v>35.4</c:v>
                </c:pt>
                <c:pt idx="15">
                  <c:v>38.1</c:v>
                </c:pt>
                <c:pt idx="16">
                  <c:v>32</c:v>
                </c:pt>
                <c:pt idx="17">
                  <c:v>37.4</c:v>
                </c:pt>
                <c:pt idx="18">
                  <c:v>34.4</c:v>
                </c:pt>
                <c:pt idx="19">
                  <c:v>34.9</c:v>
                </c:pt>
                <c:pt idx="20">
                  <c:v>37.9</c:v>
                </c:pt>
                <c:pt idx="21">
                  <c:v>36.700000000000003</c:v>
                </c:pt>
                <c:pt idx="22">
                  <c:v>34.799999999999997</c:v>
                </c:pt>
                <c:pt idx="23">
                  <c:v>34.4</c:v>
                </c:pt>
                <c:pt idx="24">
                  <c:v>39.9</c:v>
                </c:pt>
                <c:pt idx="25">
                  <c:v>40.5</c:v>
                </c:pt>
                <c:pt idx="26">
                  <c:v>42.6</c:v>
                </c:pt>
                <c:pt idx="27">
                  <c:v>44.115549215407</c:v>
                </c:pt>
                <c:pt idx="28">
                  <c:v>48.392612859097</c:v>
                </c:pt>
                <c:pt idx="29">
                  <c:v>46.246648793566003</c:v>
                </c:pt>
                <c:pt idx="30">
                  <c:v>48.439962180900999</c:v>
                </c:pt>
                <c:pt idx="31">
                  <c:v>41.862682771773997</c:v>
                </c:pt>
              </c:numCache>
            </c:numRef>
          </c:val>
          <c:smooth val="0"/>
          <c:extLst>
            <c:ext xmlns:c16="http://schemas.microsoft.com/office/drawing/2014/chart" uri="{C3380CC4-5D6E-409C-BE32-E72D297353CC}">
              <c16:uniqueId val="{00000000-5D74-4C0D-9B53-08BAC2948DA4}"/>
            </c:ext>
          </c:extLst>
        </c:ser>
        <c:ser>
          <c:idx val="1"/>
          <c:order val="1"/>
          <c:tx>
            <c:strRef>
              <c:f>'Konjunktur - Risiken'!$D$4</c:f>
              <c:strCache>
                <c:ptCount val="1"/>
                <c:pt idx="0">
                  <c:v>Auslandsnachfrage</c:v>
                </c:pt>
              </c:strCache>
            </c:strRef>
          </c:tx>
          <c:spPr>
            <a:ln w="12700"/>
          </c:spPr>
          <c:marker>
            <c:symbol val="none"/>
          </c:marker>
          <c:cat>
            <c:strRef>
              <c:f>'Konjunktur - Risiken'!$B$5:$B$36</c:f>
              <c:strCache>
                <c:ptCount val="32"/>
                <c:pt idx="0">
                  <c:v>Q4 2019</c:v>
                </c:pt>
                <c:pt idx="1">
                  <c:v>Q3 2019</c:v>
                </c:pt>
                <c:pt idx="2">
                  <c:v>Q2 2019</c:v>
                </c:pt>
                <c:pt idx="3">
                  <c:v>Q1 2019</c:v>
                </c:pt>
                <c:pt idx="4">
                  <c:v>Q4 2018</c:v>
                </c:pt>
                <c:pt idx="5">
                  <c:v>Q3 2018</c:v>
                </c:pt>
                <c:pt idx="6">
                  <c:v>Q2 2018</c:v>
                </c:pt>
                <c:pt idx="7">
                  <c:v>Q1 2018</c:v>
                </c:pt>
                <c:pt idx="8">
                  <c:v>Q4 2017</c:v>
                </c:pt>
                <c:pt idx="9">
                  <c:v>Q3 2017</c:v>
                </c:pt>
                <c:pt idx="10">
                  <c:v>Q2 2017</c:v>
                </c:pt>
                <c:pt idx="11">
                  <c:v>Q1 2017</c:v>
                </c:pt>
                <c:pt idx="12">
                  <c:v>Q4 2016</c:v>
                </c:pt>
                <c:pt idx="13">
                  <c:v>Q3 2016</c:v>
                </c:pt>
                <c:pt idx="14">
                  <c:v>Q2 2016</c:v>
                </c:pt>
                <c:pt idx="15">
                  <c:v>Q1 2016</c:v>
                </c:pt>
                <c:pt idx="16">
                  <c:v>Q4 2015</c:v>
                </c:pt>
                <c:pt idx="17">
                  <c:v>Q3 2015</c:v>
                </c:pt>
                <c:pt idx="18">
                  <c:v>Q2 2015</c:v>
                </c:pt>
                <c:pt idx="19">
                  <c:v>Q1 2015</c:v>
                </c:pt>
                <c:pt idx="20">
                  <c:v>Q4 2014</c:v>
                </c:pt>
                <c:pt idx="21">
                  <c:v>Q3 2014</c:v>
                </c:pt>
                <c:pt idx="22">
                  <c:v>Q2 2014</c:v>
                </c:pt>
                <c:pt idx="23">
                  <c:v>Q1 2014</c:v>
                </c:pt>
                <c:pt idx="24">
                  <c:v>Q4 2013</c:v>
                </c:pt>
                <c:pt idx="25">
                  <c:v>Q3 2013</c:v>
                </c:pt>
                <c:pt idx="26">
                  <c:v>Q2 2013</c:v>
                </c:pt>
                <c:pt idx="27">
                  <c:v>Q1 2013</c:v>
                </c:pt>
                <c:pt idx="28">
                  <c:v>Q4 2012</c:v>
                </c:pt>
                <c:pt idx="29">
                  <c:v>Q3 2012</c:v>
                </c:pt>
                <c:pt idx="30">
                  <c:v>Q2 2012</c:v>
                </c:pt>
                <c:pt idx="31">
                  <c:v>Q1 2012</c:v>
                </c:pt>
              </c:strCache>
            </c:strRef>
          </c:cat>
          <c:val>
            <c:numRef>
              <c:f>'Konjunktur - Risiken'!$D$5:$D$36</c:f>
              <c:numCache>
                <c:formatCode>#,##0.0</c:formatCode>
                <c:ptCount val="32"/>
                <c:pt idx="0">
                  <c:v>17.399999999999999</c:v>
                </c:pt>
                <c:pt idx="1">
                  <c:v>21.3</c:v>
                </c:pt>
                <c:pt idx="2">
                  <c:v>17.3</c:v>
                </c:pt>
                <c:pt idx="3">
                  <c:v>18.5</c:v>
                </c:pt>
                <c:pt idx="4">
                  <c:v>15.1</c:v>
                </c:pt>
                <c:pt idx="5">
                  <c:v>14.8</c:v>
                </c:pt>
                <c:pt idx="6">
                  <c:v>15</c:v>
                </c:pt>
                <c:pt idx="7">
                  <c:v>12.3</c:v>
                </c:pt>
                <c:pt idx="8">
                  <c:v>14.8</c:v>
                </c:pt>
                <c:pt idx="9">
                  <c:v>17.5</c:v>
                </c:pt>
                <c:pt idx="10">
                  <c:v>15.3</c:v>
                </c:pt>
                <c:pt idx="11">
                  <c:v>17.399999999999999</c:v>
                </c:pt>
                <c:pt idx="12">
                  <c:v>20.9</c:v>
                </c:pt>
                <c:pt idx="13">
                  <c:v>21.1</c:v>
                </c:pt>
                <c:pt idx="14">
                  <c:v>20.399999999999999</c:v>
                </c:pt>
                <c:pt idx="15">
                  <c:v>19.5</c:v>
                </c:pt>
                <c:pt idx="16">
                  <c:v>19.3</c:v>
                </c:pt>
                <c:pt idx="17">
                  <c:v>22.1</c:v>
                </c:pt>
                <c:pt idx="18">
                  <c:v>21.1</c:v>
                </c:pt>
                <c:pt idx="19">
                  <c:v>20</c:v>
                </c:pt>
                <c:pt idx="20">
                  <c:v>20.6</c:v>
                </c:pt>
                <c:pt idx="21">
                  <c:v>25.3</c:v>
                </c:pt>
                <c:pt idx="22">
                  <c:v>22.3</c:v>
                </c:pt>
                <c:pt idx="23">
                  <c:v>25.2</c:v>
                </c:pt>
                <c:pt idx="24">
                  <c:v>19.600000000000001</c:v>
                </c:pt>
                <c:pt idx="25">
                  <c:v>18</c:v>
                </c:pt>
                <c:pt idx="26">
                  <c:v>27.7</c:v>
                </c:pt>
                <c:pt idx="27">
                  <c:v>20.684736091297999</c:v>
                </c:pt>
                <c:pt idx="28">
                  <c:v>23.187414500684</c:v>
                </c:pt>
                <c:pt idx="29">
                  <c:v>24.798927613941</c:v>
                </c:pt>
                <c:pt idx="30">
                  <c:v>25.433343838639001</c:v>
                </c:pt>
                <c:pt idx="31">
                  <c:v>17.768595041322001</c:v>
                </c:pt>
              </c:numCache>
            </c:numRef>
          </c:val>
          <c:smooth val="0"/>
          <c:extLst>
            <c:ext xmlns:c16="http://schemas.microsoft.com/office/drawing/2014/chart" uri="{C3380CC4-5D6E-409C-BE32-E72D297353CC}">
              <c16:uniqueId val="{00000001-5D74-4C0D-9B53-08BAC2948DA4}"/>
            </c:ext>
          </c:extLst>
        </c:ser>
        <c:ser>
          <c:idx val="3"/>
          <c:order val="3"/>
          <c:tx>
            <c:strRef>
              <c:f>'Konjunktur - Risiken'!$E$4</c:f>
              <c:strCache>
                <c:ptCount val="1"/>
                <c:pt idx="0">
                  <c:v>Finanzierung</c:v>
                </c:pt>
              </c:strCache>
            </c:strRef>
          </c:tx>
          <c:spPr>
            <a:ln w="12700"/>
          </c:spPr>
          <c:marker>
            <c:symbol val="none"/>
          </c:marker>
          <c:cat>
            <c:strRef>
              <c:f>'Konjunktur - Risiken'!$B$5:$B$36</c:f>
              <c:strCache>
                <c:ptCount val="32"/>
                <c:pt idx="0">
                  <c:v>Q4 2019</c:v>
                </c:pt>
                <c:pt idx="1">
                  <c:v>Q3 2019</c:v>
                </c:pt>
                <c:pt idx="2">
                  <c:v>Q2 2019</c:v>
                </c:pt>
                <c:pt idx="3">
                  <c:v>Q1 2019</c:v>
                </c:pt>
                <c:pt idx="4">
                  <c:v>Q4 2018</c:v>
                </c:pt>
                <c:pt idx="5">
                  <c:v>Q3 2018</c:v>
                </c:pt>
                <c:pt idx="6">
                  <c:v>Q2 2018</c:v>
                </c:pt>
                <c:pt idx="7">
                  <c:v>Q1 2018</c:v>
                </c:pt>
                <c:pt idx="8">
                  <c:v>Q4 2017</c:v>
                </c:pt>
                <c:pt idx="9">
                  <c:v>Q3 2017</c:v>
                </c:pt>
                <c:pt idx="10">
                  <c:v>Q2 2017</c:v>
                </c:pt>
                <c:pt idx="11">
                  <c:v>Q1 2017</c:v>
                </c:pt>
                <c:pt idx="12">
                  <c:v>Q4 2016</c:v>
                </c:pt>
                <c:pt idx="13">
                  <c:v>Q3 2016</c:v>
                </c:pt>
                <c:pt idx="14">
                  <c:v>Q2 2016</c:v>
                </c:pt>
                <c:pt idx="15">
                  <c:v>Q1 2016</c:v>
                </c:pt>
                <c:pt idx="16">
                  <c:v>Q4 2015</c:v>
                </c:pt>
                <c:pt idx="17">
                  <c:v>Q3 2015</c:v>
                </c:pt>
                <c:pt idx="18">
                  <c:v>Q2 2015</c:v>
                </c:pt>
                <c:pt idx="19">
                  <c:v>Q1 2015</c:v>
                </c:pt>
                <c:pt idx="20">
                  <c:v>Q4 2014</c:v>
                </c:pt>
                <c:pt idx="21">
                  <c:v>Q3 2014</c:v>
                </c:pt>
                <c:pt idx="22">
                  <c:v>Q2 2014</c:v>
                </c:pt>
                <c:pt idx="23">
                  <c:v>Q1 2014</c:v>
                </c:pt>
                <c:pt idx="24">
                  <c:v>Q4 2013</c:v>
                </c:pt>
                <c:pt idx="25">
                  <c:v>Q3 2013</c:v>
                </c:pt>
                <c:pt idx="26">
                  <c:v>Q2 2013</c:v>
                </c:pt>
                <c:pt idx="27">
                  <c:v>Q1 2013</c:v>
                </c:pt>
                <c:pt idx="28">
                  <c:v>Q4 2012</c:v>
                </c:pt>
                <c:pt idx="29">
                  <c:v>Q3 2012</c:v>
                </c:pt>
                <c:pt idx="30">
                  <c:v>Q2 2012</c:v>
                </c:pt>
                <c:pt idx="31">
                  <c:v>Q1 2012</c:v>
                </c:pt>
              </c:strCache>
            </c:strRef>
          </c:cat>
          <c:val>
            <c:numRef>
              <c:f>'Konjunktur - Risiken'!$E$5:$E$36</c:f>
              <c:numCache>
                <c:formatCode>#,##0.0</c:formatCode>
                <c:ptCount val="32"/>
                <c:pt idx="0">
                  <c:v>11.2</c:v>
                </c:pt>
                <c:pt idx="1">
                  <c:v>9.3000000000000007</c:v>
                </c:pt>
                <c:pt idx="2">
                  <c:v>7.8</c:v>
                </c:pt>
                <c:pt idx="3">
                  <c:v>11.2</c:v>
                </c:pt>
                <c:pt idx="4">
                  <c:v>11.1</c:v>
                </c:pt>
                <c:pt idx="5">
                  <c:v>9.1</c:v>
                </c:pt>
                <c:pt idx="6">
                  <c:v>10.7</c:v>
                </c:pt>
                <c:pt idx="7">
                  <c:v>9.8000000000000007</c:v>
                </c:pt>
                <c:pt idx="8">
                  <c:v>9.1999999999999993</c:v>
                </c:pt>
                <c:pt idx="9">
                  <c:v>10.9</c:v>
                </c:pt>
                <c:pt idx="10">
                  <c:v>11.8</c:v>
                </c:pt>
                <c:pt idx="11">
                  <c:v>8.6999999999999993</c:v>
                </c:pt>
                <c:pt idx="12">
                  <c:v>11.4</c:v>
                </c:pt>
                <c:pt idx="13">
                  <c:v>9.8000000000000007</c:v>
                </c:pt>
                <c:pt idx="14">
                  <c:v>10.9</c:v>
                </c:pt>
                <c:pt idx="15">
                  <c:v>12.5</c:v>
                </c:pt>
                <c:pt idx="16">
                  <c:v>11.1</c:v>
                </c:pt>
                <c:pt idx="17">
                  <c:v>9.4</c:v>
                </c:pt>
                <c:pt idx="18">
                  <c:v>13</c:v>
                </c:pt>
                <c:pt idx="19">
                  <c:v>8.1999999999999993</c:v>
                </c:pt>
                <c:pt idx="20">
                  <c:v>8.6999999999999993</c:v>
                </c:pt>
                <c:pt idx="21">
                  <c:v>14</c:v>
                </c:pt>
                <c:pt idx="22">
                  <c:v>14.8</c:v>
                </c:pt>
                <c:pt idx="23">
                  <c:v>8.8000000000000007</c:v>
                </c:pt>
                <c:pt idx="24">
                  <c:v>13.1</c:v>
                </c:pt>
                <c:pt idx="25">
                  <c:v>15</c:v>
                </c:pt>
                <c:pt idx="26">
                  <c:v>13.8</c:v>
                </c:pt>
                <c:pt idx="27">
                  <c:v>12.303851640514001</c:v>
                </c:pt>
                <c:pt idx="28">
                  <c:v>12.790697674419</c:v>
                </c:pt>
                <c:pt idx="29">
                  <c:v>12.097855227882</c:v>
                </c:pt>
                <c:pt idx="30">
                  <c:v>13.488811849984</c:v>
                </c:pt>
                <c:pt idx="31">
                  <c:v>16.465352828989001</c:v>
                </c:pt>
              </c:numCache>
            </c:numRef>
          </c:val>
          <c:smooth val="0"/>
          <c:extLst>
            <c:ext xmlns:c16="http://schemas.microsoft.com/office/drawing/2014/chart" uri="{C3380CC4-5D6E-409C-BE32-E72D297353CC}">
              <c16:uniqueId val="{00000002-5D74-4C0D-9B53-08BAC2948DA4}"/>
            </c:ext>
          </c:extLst>
        </c:ser>
        <c:ser>
          <c:idx val="4"/>
          <c:order val="4"/>
          <c:tx>
            <c:strRef>
              <c:f>'Konjunktur - Risiken'!$F$4</c:f>
              <c:strCache>
                <c:ptCount val="1"/>
                <c:pt idx="0">
                  <c:v>Arbeitskosten</c:v>
                </c:pt>
              </c:strCache>
            </c:strRef>
          </c:tx>
          <c:spPr>
            <a:ln w="12700"/>
          </c:spPr>
          <c:marker>
            <c:symbol val="none"/>
          </c:marker>
          <c:cat>
            <c:strRef>
              <c:f>'Konjunktur - Risiken'!$B$5:$B$36</c:f>
              <c:strCache>
                <c:ptCount val="32"/>
                <c:pt idx="0">
                  <c:v>Q4 2019</c:v>
                </c:pt>
                <c:pt idx="1">
                  <c:v>Q3 2019</c:v>
                </c:pt>
                <c:pt idx="2">
                  <c:v>Q2 2019</c:v>
                </c:pt>
                <c:pt idx="3">
                  <c:v>Q1 2019</c:v>
                </c:pt>
                <c:pt idx="4">
                  <c:v>Q4 2018</c:v>
                </c:pt>
                <c:pt idx="5">
                  <c:v>Q3 2018</c:v>
                </c:pt>
                <c:pt idx="6">
                  <c:v>Q2 2018</c:v>
                </c:pt>
                <c:pt idx="7">
                  <c:v>Q1 2018</c:v>
                </c:pt>
                <c:pt idx="8">
                  <c:v>Q4 2017</c:v>
                </c:pt>
                <c:pt idx="9">
                  <c:v>Q3 2017</c:v>
                </c:pt>
                <c:pt idx="10">
                  <c:v>Q2 2017</c:v>
                </c:pt>
                <c:pt idx="11">
                  <c:v>Q1 2017</c:v>
                </c:pt>
                <c:pt idx="12">
                  <c:v>Q4 2016</c:v>
                </c:pt>
                <c:pt idx="13">
                  <c:v>Q3 2016</c:v>
                </c:pt>
                <c:pt idx="14">
                  <c:v>Q2 2016</c:v>
                </c:pt>
                <c:pt idx="15">
                  <c:v>Q1 2016</c:v>
                </c:pt>
                <c:pt idx="16">
                  <c:v>Q4 2015</c:v>
                </c:pt>
                <c:pt idx="17">
                  <c:v>Q3 2015</c:v>
                </c:pt>
                <c:pt idx="18">
                  <c:v>Q2 2015</c:v>
                </c:pt>
                <c:pt idx="19">
                  <c:v>Q1 2015</c:v>
                </c:pt>
                <c:pt idx="20">
                  <c:v>Q4 2014</c:v>
                </c:pt>
                <c:pt idx="21">
                  <c:v>Q3 2014</c:v>
                </c:pt>
                <c:pt idx="22">
                  <c:v>Q2 2014</c:v>
                </c:pt>
                <c:pt idx="23">
                  <c:v>Q1 2014</c:v>
                </c:pt>
                <c:pt idx="24">
                  <c:v>Q4 2013</c:v>
                </c:pt>
                <c:pt idx="25">
                  <c:v>Q3 2013</c:v>
                </c:pt>
                <c:pt idx="26">
                  <c:v>Q2 2013</c:v>
                </c:pt>
                <c:pt idx="27">
                  <c:v>Q1 2013</c:v>
                </c:pt>
                <c:pt idx="28">
                  <c:v>Q4 2012</c:v>
                </c:pt>
                <c:pt idx="29">
                  <c:v>Q3 2012</c:v>
                </c:pt>
                <c:pt idx="30">
                  <c:v>Q2 2012</c:v>
                </c:pt>
                <c:pt idx="31">
                  <c:v>Q1 2012</c:v>
                </c:pt>
              </c:strCache>
            </c:strRef>
          </c:cat>
          <c:val>
            <c:numRef>
              <c:f>'Konjunktur - Risiken'!$F$5:$F$36</c:f>
              <c:numCache>
                <c:formatCode>#,##0.0</c:formatCode>
                <c:ptCount val="32"/>
                <c:pt idx="0">
                  <c:v>37.299999999999997</c:v>
                </c:pt>
                <c:pt idx="1">
                  <c:v>39.299999999999997</c:v>
                </c:pt>
                <c:pt idx="2">
                  <c:v>40.299999999999997</c:v>
                </c:pt>
                <c:pt idx="3">
                  <c:v>41.6</c:v>
                </c:pt>
                <c:pt idx="4">
                  <c:v>41.1</c:v>
                </c:pt>
                <c:pt idx="5">
                  <c:v>38.5</c:v>
                </c:pt>
                <c:pt idx="6">
                  <c:v>37.1</c:v>
                </c:pt>
                <c:pt idx="7">
                  <c:v>42.1</c:v>
                </c:pt>
                <c:pt idx="8">
                  <c:v>39.200000000000003</c:v>
                </c:pt>
                <c:pt idx="9">
                  <c:v>31.3</c:v>
                </c:pt>
                <c:pt idx="10">
                  <c:v>36.700000000000003</c:v>
                </c:pt>
                <c:pt idx="11">
                  <c:v>35.299999999999997</c:v>
                </c:pt>
                <c:pt idx="12">
                  <c:v>31.6</c:v>
                </c:pt>
                <c:pt idx="13">
                  <c:v>33.799999999999997</c:v>
                </c:pt>
                <c:pt idx="14">
                  <c:v>32.299999999999997</c:v>
                </c:pt>
                <c:pt idx="15">
                  <c:v>30.9</c:v>
                </c:pt>
                <c:pt idx="16">
                  <c:v>32.200000000000003</c:v>
                </c:pt>
                <c:pt idx="17">
                  <c:v>34.299999999999997</c:v>
                </c:pt>
                <c:pt idx="18">
                  <c:v>39.299999999999997</c:v>
                </c:pt>
                <c:pt idx="19">
                  <c:v>34.200000000000003</c:v>
                </c:pt>
                <c:pt idx="20">
                  <c:v>34.700000000000003</c:v>
                </c:pt>
                <c:pt idx="21">
                  <c:v>31.5</c:v>
                </c:pt>
                <c:pt idx="22">
                  <c:v>35.6</c:v>
                </c:pt>
                <c:pt idx="23">
                  <c:v>35.200000000000003</c:v>
                </c:pt>
                <c:pt idx="24">
                  <c:v>37.200000000000003</c:v>
                </c:pt>
                <c:pt idx="25">
                  <c:v>32.5</c:v>
                </c:pt>
                <c:pt idx="26">
                  <c:v>31.5</c:v>
                </c:pt>
                <c:pt idx="27">
                  <c:v>35.128388017117999</c:v>
                </c:pt>
                <c:pt idx="28">
                  <c:v>31.668946648426999</c:v>
                </c:pt>
                <c:pt idx="29">
                  <c:v>29.189008042895001</c:v>
                </c:pt>
                <c:pt idx="30">
                  <c:v>29.309801449731999</c:v>
                </c:pt>
                <c:pt idx="31">
                  <c:v>28.671328671329</c:v>
                </c:pt>
              </c:numCache>
            </c:numRef>
          </c:val>
          <c:smooth val="0"/>
          <c:extLst>
            <c:ext xmlns:c16="http://schemas.microsoft.com/office/drawing/2014/chart" uri="{C3380CC4-5D6E-409C-BE32-E72D297353CC}">
              <c16:uniqueId val="{00000003-5D74-4C0D-9B53-08BAC2948DA4}"/>
            </c:ext>
          </c:extLst>
        </c:ser>
        <c:ser>
          <c:idx val="5"/>
          <c:order val="5"/>
          <c:tx>
            <c:strRef>
              <c:f>'Konjunktur - Risiken'!$G$4</c:f>
              <c:strCache>
                <c:ptCount val="1"/>
                <c:pt idx="0">
                  <c:v>Fachkräftemangel</c:v>
                </c:pt>
              </c:strCache>
            </c:strRef>
          </c:tx>
          <c:spPr>
            <a:ln w="12700"/>
          </c:spPr>
          <c:marker>
            <c:symbol val="none"/>
          </c:marker>
          <c:cat>
            <c:strRef>
              <c:f>'Konjunktur - Risiken'!$B$5:$B$36</c:f>
              <c:strCache>
                <c:ptCount val="32"/>
                <c:pt idx="0">
                  <c:v>Q4 2019</c:v>
                </c:pt>
                <c:pt idx="1">
                  <c:v>Q3 2019</c:v>
                </c:pt>
                <c:pt idx="2">
                  <c:v>Q2 2019</c:v>
                </c:pt>
                <c:pt idx="3">
                  <c:v>Q1 2019</c:v>
                </c:pt>
                <c:pt idx="4">
                  <c:v>Q4 2018</c:v>
                </c:pt>
                <c:pt idx="5">
                  <c:v>Q3 2018</c:v>
                </c:pt>
                <c:pt idx="6">
                  <c:v>Q2 2018</c:v>
                </c:pt>
                <c:pt idx="7">
                  <c:v>Q1 2018</c:v>
                </c:pt>
                <c:pt idx="8">
                  <c:v>Q4 2017</c:v>
                </c:pt>
                <c:pt idx="9">
                  <c:v>Q3 2017</c:v>
                </c:pt>
                <c:pt idx="10">
                  <c:v>Q2 2017</c:v>
                </c:pt>
                <c:pt idx="11">
                  <c:v>Q1 2017</c:v>
                </c:pt>
                <c:pt idx="12">
                  <c:v>Q4 2016</c:v>
                </c:pt>
                <c:pt idx="13">
                  <c:v>Q3 2016</c:v>
                </c:pt>
                <c:pt idx="14">
                  <c:v>Q2 2016</c:v>
                </c:pt>
                <c:pt idx="15">
                  <c:v>Q1 2016</c:v>
                </c:pt>
                <c:pt idx="16">
                  <c:v>Q4 2015</c:v>
                </c:pt>
                <c:pt idx="17">
                  <c:v>Q3 2015</c:v>
                </c:pt>
                <c:pt idx="18">
                  <c:v>Q2 2015</c:v>
                </c:pt>
                <c:pt idx="19">
                  <c:v>Q1 2015</c:v>
                </c:pt>
                <c:pt idx="20">
                  <c:v>Q4 2014</c:v>
                </c:pt>
                <c:pt idx="21">
                  <c:v>Q3 2014</c:v>
                </c:pt>
                <c:pt idx="22">
                  <c:v>Q2 2014</c:v>
                </c:pt>
                <c:pt idx="23">
                  <c:v>Q1 2014</c:v>
                </c:pt>
                <c:pt idx="24">
                  <c:v>Q4 2013</c:v>
                </c:pt>
                <c:pt idx="25">
                  <c:v>Q3 2013</c:v>
                </c:pt>
                <c:pt idx="26">
                  <c:v>Q2 2013</c:v>
                </c:pt>
                <c:pt idx="27">
                  <c:v>Q1 2013</c:v>
                </c:pt>
                <c:pt idx="28">
                  <c:v>Q4 2012</c:v>
                </c:pt>
                <c:pt idx="29">
                  <c:v>Q3 2012</c:v>
                </c:pt>
                <c:pt idx="30">
                  <c:v>Q2 2012</c:v>
                </c:pt>
                <c:pt idx="31">
                  <c:v>Q1 2012</c:v>
                </c:pt>
              </c:strCache>
            </c:strRef>
          </c:cat>
          <c:val>
            <c:numRef>
              <c:f>'Konjunktur - Risiken'!$G$5:$G$36</c:f>
              <c:numCache>
                <c:formatCode>#,##0.0</c:formatCode>
                <c:ptCount val="32"/>
                <c:pt idx="0">
                  <c:v>62.5</c:v>
                </c:pt>
                <c:pt idx="1">
                  <c:v>62.2</c:v>
                </c:pt>
                <c:pt idx="2">
                  <c:v>68.099999999999994</c:v>
                </c:pt>
                <c:pt idx="3">
                  <c:v>62.9</c:v>
                </c:pt>
                <c:pt idx="4">
                  <c:v>63.2</c:v>
                </c:pt>
                <c:pt idx="5">
                  <c:v>62.8</c:v>
                </c:pt>
                <c:pt idx="6">
                  <c:v>62.5</c:v>
                </c:pt>
                <c:pt idx="7">
                  <c:v>62.6</c:v>
                </c:pt>
                <c:pt idx="8">
                  <c:v>56.2</c:v>
                </c:pt>
                <c:pt idx="9">
                  <c:v>57.4</c:v>
                </c:pt>
                <c:pt idx="10">
                  <c:v>54.9</c:v>
                </c:pt>
                <c:pt idx="11">
                  <c:v>51</c:v>
                </c:pt>
                <c:pt idx="12">
                  <c:v>45.1</c:v>
                </c:pt>
                <c:pt idx="13">
                  <c:v>44.2</c:v>
                </c:pt>
                <c:pt idx="14">
                  <c:v>46</c:v>
                </c:pt>
                <c:pt idx="15">
                  <c:v>38.5</c:v>
                </c:pt>
                <c:pt idx="16">
                  <c:v>42.2</c:v>
                </c:pt>
                <c:pt idx="17">
                  <c:v>39.6</c:v>
                </c:pt>
                <c:pt idx="18">
                  <c:v>40.6</c:v>
                </c:pt>
                <c:pt idx="19">
                  <c:v>34.9</c:v>
                </c:pt>
                <c:pt idx="20">
                  <c:v>41.5</c:v>
                </c:pt>
                <c:pt idx="21">
                  <c:v>37.200000000000003</c:v>
                </c:pt>
                <c:pt idx="22">
                  <c:v>37.799999999999997</c:v>
                </c:pt>
                <c:pt idx="23">
                  <c:v>34.1</c:v>
                </c:pt>
                <c:pt idx="24">
                  <c:v>35.9</c:v>
                </c:pt>
                <c:pt idx="25">
                  <c:v>33.4</c:v>
                </c:pt>
                <c:pt idx="26">
                  <c:v>30.7</c:v>
                </c:pt>
                <c:pt idx="27">
                  <c:v>32.774607703280999</c:v>
                </c:pt>
                <c:pt idx="28">
                  <c:v>32.660738714090002</c:v>
                </c:pt>
                <c:pt idx="29">
                  <c:v>31.099195710456002</c:v>
                </c:pt>
                <c:pt idx="30">
                  <c:v>32.776552158839998</c:v>
                </c:pt>
                <c:pt idx="31">
                  <c:v>30.610298792117</c:v>
                </c:pt>
              </c:numCache>
            </c:numRef>
          </c:val>
          <c:smooth val="0"/>
          <c:extLst>
            <c:ext xmlns:c16="http://schemas.microsoft.com/office/drawing/2014/chart" uri="{C3380CC4-5D6E-409C-BE32-E72D297353CC}">
              <c16:uniqueId val="{00000004-5D74-4C0D-9B53-08BAC2948DA4}"/>
            </c:ext>
          </c:extLst>
        </c:ser>
        <c:ser>
          <c:idx val="6"/>
          <c:order val="6"/>
          <c:tx>
            <c:strRef>
              <c:f>'Konjunktur - Risiken'!$H$4</c:f>
              <c:strCache>
                <c:ptCount val="1"/>
                <c:pt idx="0">
                  <c:v>Wechselkurs</c:v>
                </c:pt>
              </c:strCache>
            </c:strRef>
          </c:tx>
          <c:spPr>
            <a:ln w="12700"/>
          </c:spPr>
          <c:marker>
            <c:symbol val="none"/>
          </c:marker>
          <c:cat>
            <c:strRef>
              <c:f>'Konjunktur - Risiken'!$B$5:$B$36</c:f>
              <c:strCache>
                <c:ptCount val="32"/>
                <c:pt idx="0">
                  <c:v>Q4 2019</c:v>
                </c:pt>
                <c:pt idx="1">
                  <c:v>Q3 2019</c:v>
                </c:pt>
                <c:pt idx="2">
                  <c:v>Q2 2019</c:v>
                </c:pt>
                <c:pt idx="3">
                  <c:v>Q1 2019</c:v>
                </c:pt>
                <c:pt idx="4">
                  <c:v>Q4 2018</c:v>
                </c:pt>
                <c:pt idx="5">
                  <c:v>Q3 2018</c:v>
                </c:pt>
                <c:pt idx="6">
                  <c:v>Q2 2018</c:v>
                </c:pt>
                <c:pt idx="7">
                  <c:v>Q1 2018</c:v>
                </c:pt>
                <c:pt idx="8">
                  <c:v>Q4 2017</c:v>
                </c:pt>
                <c:pt idx="9">
                  <c:v>Q3 2017</c:v>
                </c:pt>
                <c:pt idx="10">
                  <c:v>Q2 2017</c:v>
                </c:pt>
                <c:pt idx="11">
                  <c:v>Q1 2017</c:v>
                </c:pt>
                <c:pt idx="12">
                  <c:v>Q4 2016</c:v>
                </c:pt>
                <c:pt idx="13">
                  <c:v>Q3 2016</c:v>
                </c:pt>
                <c:pt idx="14">
                  <c:v>Q2 2016</c:v>
                </c:pt>
                <c:pt idx="15">
                  <c:v>Q1 2016</c:v>
                </c:pt>
                <c:pt idx="16">
                  <c:v>Q4 2015</c:v>
                </c:pt>
                <c:pt idx="17">
                  <c:v>Q3 2015</c:v>
                </c:pt>
                <c:pt idx="18">
                  <c:v>Q2 2015</c:v>
                </c:pt>
                <c:pt idx="19">
                  <c:v>Q1 2015</c:v>
                </c:pt>
                <c:pt idx="20">
                  <c:v>Q4 2014</c:v>
                </c:pt>
                <c:pt idx="21">
                  <c:v>Q3 2014</c:v>
                </c:pt>
                <c:pt idx="22">
                  <c:v>Q2 2014</c:v>
                </c:pt>
                <c:pt idx="23">
                  <c:v>Q1 2014</c:v>
                </c:pt>
                <c:pt idx="24">
                  <c:v>Q4 2013</c:v>
                </c:pt>
                <c:pt idx="25">
                  <c:v>Q3 2013</c:v>
                </c:pt>
                <c:pt idx="26">
                  <c:v>Q2 2013</c:v>
                </c:pt>
                <c:pt idx="27">
                  <c:v>Q1 2013</c:v>
                </c:pt>
                <c:pt idx="28">
                  <c:v>Q4 2012</c:v>
                </c:pt>
                <c:pt idx="29">
                  <c:v>Q3 2012</c:v>
                </c:pt>
                <c:pt idx="30">
                  <c:v>Q2 2012</c:v>
                </c:pt>
                <c:pt idx="31">
                  <c:v>Q1 2012</c:v>
                </c:pt>
              </c:strCache>
            </c:strRef>
          </c:cat>
          <c:val>
            <c:numRef>
              <c:f>'Konjunktur - Risiken'!$H$5:$H$36</c:f>
              <c:numCache>
                <c:formatCode>#,##0.0</c:formatCode>
                <c:ptCount val="32"/>
                <c:pt idx="0">
                  <c:v>4.9000000000000004</c:v>
                </c:pt>
                <c:pt idx="1">
                  <c:v>10.3</c:v>
                </c:pt>
                <c:pt idx="2">
                  <c:v>8</c:v>
                </c:pt>
                <c:pt idx="3">
                  <c:v>8.5</c:v>
                </c:pt>
                <c:pt idx="4">
                  <c:v>6.8</c:v>
                </c:pt>
                <c:pt idx="5">
                  <c:v>10.7</c:v>
                </c:pt>
                <c:pt idx="6">
                  <c:v>7.1</c:v>
                </c:pt>
                <c:pt idx="7">
                  <c:v>7.7</c:v>
                </c:pt>
                <c:pt idx="8">
                  <c:v>10.8</c:v>
                </c:pt>
                <c:pt idx="9">
                  <c:v>11.4</c:v>
                </c:pt>
                <c:pt idx="10">
                  <c:v>7.8</c:v>
                </c:pt>
                <c:pt idx="11">
                  <c:v>10.9</c:v>
                </c:pt>
                <c:pt idx="12">
                  <c:v>11.2</c:v>
                </c:pt>
                <c:pt idx="13">
                  <c:v>9</c:v>
                </c:pt>
                <c:pt idx="14">
                  <c:v>10.5</c:v>
                </c:pt>
                <c:pt idx="15">
                  <c:v>9.5</c:v>
                </c:pt>
                <c:pt idx="16">
                  <c:v>12.7</c:v>
                </c:pt>
                <c:pt idx="17">
                  <c:v>11.2</c:v>
                </c:pt>
                <c:pt idx="18">
                  <c:v>15.8</c:v>
                </c:pt>
                <c:pt idx="19">
                  <c:v>14.3</c:v>
                </c:pt>
                <c:pt idx="20">
                  <c:v>8.4</c:v>
                </c:pt>
                <c:pt idx="21">
                  <c:v>7.2</c:v>
                </c:pt>
                <c:pt idx="22">
                  <c:v>8.1</c:v>
                </c:pt>
                <c:pt idx="23">
                  <c:v>7.8</c:v>
                </c:pt>
                <c:pt idx="24">
                  <c:v>6.9</c:v>
                </c:pt>
                <c:pt idx="25">
                  <c:v>6.9</c:v>
                </c:pt>
                <c:pt idx="26">
                  <c:v>9</c:v>
                </c:pt>
                <c:pt idx="27">
                  <c:v>8.9871611982882005</c:v>
                </c:pt>
                <c:pt idx="28">
                  <c:v>8.6525307797537998</c:v>
                </c:pt>
                <c:pt idx="29">
                  <c:v>11.695710455764001</c:v>
                </c:pt>
                <c:pt idx="30">
                  <c:v>10.494799873936</c:v>
                </c:pt>
                <c:pt idx="31">
                  <c:v>7.8512396694215001</c:v>
                </c:pt>
              </c:numCache>
            </c:numRef>
          </c:val>
          <c:smooth val="0"/>
          <c:extLst>
            <c:ext xmlns:c16="http://schemas.microsoft.com/office/drawing/2014/chart" uri="{C3380CC4-5D6E-409C-BE32-E72D297353CC}">
              <c16:uniqueId val="{00000005-5D74-4C0D-9B53-08BAC2948DA4}"/>
            </c:ext>
          </c:extLst>
        </c:ser>
        <c:ser>
          <c:idx val="7"/>
          <c:order val="7"/>
          <c:tx>
            <c:strRef>
              <c:f>'Konjunktur - Risiken'!$I$4</c:f>
              <c:strCache>
                <c:ptCount val="1"/>
                <c:pt idx="0">
                  <c:v>Energie- und Rohstoffpreise</c:v>
                </c:pt>
              </c:strCache>
            </c:strRef>
          </c:tx>
          <c:spPr>
            <a:ln w="12700"/>
          </c:spPr>
          <c:marker>
            <c:symbol val="none"/>
          </c:marker>
          <c:cat>
            <c:strRef>
              <c:f>'Konjunktur - Risiken'!$B$5:$B$36</c:f>
              <c:strCache>
                <c:ptCount val="32"/>
                <c:pt idx="0">
                  <c:v>Q4 2019</c:v>
                </c:pt>
                <c:pt idx="1">
                  <c:v>Q3 2019</c:v>
                </c:pt>
                <c:pt idx="2">
                  <c:v>Q2 2019</c:v>
                </c:pt>
                <c:pt idx="3">
                  <c:v>Q1 2019</c:v>
                </c:pt>
                <c:pt idx="4">
                  <c:v>Q4 2018</c:v>
                </c:pt>
                <c:pt idx="5">
                  <c:v>Q3 2018</c:v>
                </c:pt>
                <c:pt idx="6">
                  <c:v>Q2 2018</c:v>
                </c:pt>
                <c:pt idx="7">
                  <c:v>Q1 2018</c:v>
                </c:pt>
                <c:pt idx="8">
                  <c:v>Q4 2017</c:v>
                </c:pt>
                <c:pt idx="9">
                  <c:v>Q3 2017</c:v>
                </c:pt>
                <c:pt idx="10">
                  <c:v>Q2 2017</c:v>
                </c:pt>
                <c:pt idx="11">
                  <c:v>Q1 2017</c:v>
                </c:pt>
                <c:pt idx="12">
                  <c:v>Q4 2016</c:v>
                </c:pt>
                <c:pt idx="13">
                  <c:v>Q3 2016</c:v>
                </c:pt>
                <c:pt idx="14">
                  <c:v>Q2 2016</c:v>
                </c:pt>
                <c:pt idx="15">
                  <c:v>Q1 2016</c:v>
                </c:pt>
                <c:pt idx="16">
                  <c:v>Q4 2015</c:v>
                </c:pt>
                <c:pt idx="17">
                  <c:v>Q3 2015</c:v>
                </c:pt>
                <c:pt idx="18">
                  <c:v>Q2 2015</c:v>
                </c:pt>
                <c:pt idx="19">
                  <c:v>Q1 2015</c:v>
                </c:pt>
                <c:pt idx="20">
                  <c:v>Q4 2014</c:v>
                </c:pt>
                <c:pt idx="21">
                  <c:v>Q3 2014</c:v>
                </c:pt>
                <c:pt idx="22">
                  <c:v>Q2 2014</c:v>
                </c:pt>
                <c:pt idx="23">
                  <c:v>Q1 2014</c:v>
                </c:pt>
                <c:pt idx="24">
                  <c:v>Q4 2013</c:v>
                </c:pt>
                <c:pt idx="25">
                  <c:v>Q3 2013</c:v>
                </c:pt>
                <c:pt idx="26">
                  <c:v>Q2 2013</c:v>
                </c:pt>
                <c:pt idx="27">
                  <c:v>Q1 2013</c:v>
                </c:pt>
                <c:pt idx="28">
                  <c:v>Q4 2012</c:v>
                </c:pt>
                <c:pt idx="29">
                  <c:v>Q3 2012</c:v>
                </c:pt>
                <c:pt idx="30">
                  <c:v>Q2 2012</c:v>
                </c:pt>
                <c:pt idx="31">
                  <c:v>Q1 2012</c:v>
                </c:pt>
              </c:strCache>
            </c:strRef>
          </c:cat>
          <c:val>
            <c:numRef>
              <c:f>'Konjunktur - Risiken'!$I$5:$I$36</c:f>
              <c:numCache>
                <c:formatCode>#,##0.0</c:formatCode>
                <c:ptCount val="32"/>
                <c:pt idx="0">
                  <c:v>36.299999999999997</c:v>
                </c:pt>
                <c:pt idx="1">
                  <c:v>29.2</c:v>
                </c:pt>
                <c:pt idx="2">
                  <c:v>26.5</c:v>
                </c:pt>
                <c:pt idx="3">
                  <c:v>31.8</c:v>
                </c:pt>
                <c:pt idx="4">
                  <c:v>28.3</c:v>
                </c:pt>
                <c:pt idx="5">
                  <c:v>28.7</c:v>
                </c:pt>
                <c:pt idx="6">
                  <c:v>26</c:v>
                </c:pt>
                <c:pt idx="7">
                  <c:v>25.6</c:v>
                </c:pt>
                <c:pt idx="8">
                  <c:v>28.6</c:v>
                </c:pt>
                <c:pt idx="9">
                  <c:v>28.2</c:v>
                </c:pt>
                <c:pt idx="10">
                  <c:v>31.4</c:v>
                </c:pt>
                <c:pt idx="11">
                  <c:v>27.4</c:v>
                </c:pt>
                <c:pt idx="12">
                  <c:v>32.299999999999997</c:v>
                </c:pt>
                <c:pt idx="13">
                  <c:v>23.1</c:v>
                </c:pt>
                <c:pt idx="14">
                  <c:v>24.9</c:v>
                </c:pt>
                <c:pt idx="15">
                  <c:v>21.4</c:v>
                </c:pt>
                <c:pt idx="16">
                  <c:v>23.1</c:v>
                </c:pt>
                <c:pt idx="17">
                  <c:v>28.3</c:v>
                </c:pt>
                <c:pt idx="18">
                  <c:v>30.3</c:v>
                </c:pt>
                <c:pt idx="19">
                  <c:v>27.2</c:v>
                </c:pt>
                <c:pt idx="20">
                  <c:v>24.1</c:v>
                </c:pt>
                <c:pt idx="21">
                  <c:v>32.799999999999997</c:v>
                </c:pt>
                <c:pt idx="22">
                  <c:v>41.1</c:v>
                </c:pt>
                <c:pt idx="23">
                  <c:v>41.3</c:v>
                </c:pt>
                <c:pt idx="24">
                  <c:v>44.7</c:v>
                </c:pt>
                <c:pt idx="25">
                  <c:v>52</c:v>
                </c:pt>
                <c:pt idx="26">
                  <c:v>43.3</c:v>
                </c:pt>
                <c:pt idx="27">
                  <c:v>45.328102710414001</c:v>
                </c:pt>
                <c:pt idx="28">
                  <c:v>50.341997264021998</c:v>
                </c:pt>
                <c:pt idx="29">
                  <c:v>45.911528150133996</c:v>
                </c:pt>
                <c:pt idx="30">
                  <c:v>45.256854711629003</c:v>
                </c:pt>
                <c:pt idx="31">
                  <c:v>56.230133502861001</c:v>
                </c:pt>
              </c:numCache>
            </c:numRef>
          </c:val>
          <c:smooth val="0"/>
          <c:extLst>
            <c:ext xmlns:c16="http://schemas.microsoft.com/office/drawing/2014/chart" uri="{C3380CC4-5D6E-409C-BE32-E72D297353CC}">
              <c16:uniqueId val="{00000006-5D74-4C0D-9B53-08BAC2948DA4}"/>
            </c:ext>
          </c:extLst>
        </c:ser>
        <c:ser>
          <c:idx val="2"/>
          <c:order val="2"/>
          <c:tx>
            <c:strRef>
              <c:f>'Konjunktur - Risiken'!$J$4</c:f>
              <c:strCache>
                <c:ptCount val="1"/>
                <c:pt idx="0">
                  <c:v>Wirtschaftspolitische Rahmenbedingungen</c:v>
                </c:pt>
              </c:strCache>
            </c:strRef>
          </c:tx>
          <c:spPr>
            <a:ln w="12700"/>
          </c:spPr>
          <c:marker>
            <c:symbol val="none"/>
          </c:marker>
          <c:cat>
            <c:strRef>
              <c:f>'Konjunktur - Risiken'!$B$5:$B$36</c:f>
              <c:strCache>
                <c:ptCount val="32"/>
                <c:pt idx="0">
                  <c:v>Q4 2019</c:v>
                </c:pt>
                <c:pt idx="1">
                  <c:v>Q3 2019</c:v>
                </c:pt>
                <c:pt idx="2">
                  <c:v>Q2 2019</c:v>
                </c:pt>
                <c:pt idx="3">
                  <c:v>Q1 2019</c:v>
                </c:pt>
                <c:pt idx="4">
                  <c:v>Q4 2018</c:v>
                </c:pt>
                <c:pt idx="5">
                  <c:v>Q3 2018</c:v>
                </c:pt>
                <c:pt idx="6">
                  <c:v>Q2 2018</c:v>
                </c:pt>
                <c:pt idx="7">
                  <c:v>Q1 2018</c:v>
                </c:pt>
                <c:pt idx="8">
                  <c:v>Q4 2017</c:v>
                </c:pt>
                <c:pt idx="9">
                  <c:v>Q3 2017</c:v>
                </c:pt>
                <c:pt idx="10">
                  <c:v>Q2 2017</c:v>
                </c:pt>
                <c:pt idx="11">
                  <c:v>Q1 2017</c:v>
                </c:pt>
                <c:pt idx="12">
                  <c:v>Q4 2016</c:v>
                </c:pt>
                <c:pt idx="13">
                  <c:v>Q3 2016</c:v>
                </c:pt>
                <c:pt idx="14">
                  <c:v>Q2 2016</c:v>
                </c:pt>
                <c:pt idx="15">
                  <c:v>Q1 2016</c:v>
                </c:pt>
                <c:pt idx="16">
                  <c:v>Q4 2015</c:v>
                </c:pt>
                <c:pt idx="17">
                  <c:v>Q3 2015</c:v>
                </c:pt>
                <c:pt idx="18">
                  <c:v>Q2 2015</c:v>
                </c:pt>
                <c:pt idx="19">
                  <c:v>Q1 2015</c:v>
                </c:pt>
                <c:pt idx="20">
                  <c:v>Q4 2014</c:v>
                </c:pt>
                <c:pt idx="21">
                  <c:v>Q3 2014</c:v>
                </c:pt>
                <c:pt idx="22">
                  <c:v>Q2 2014</c:v>
                </c:pt>
                <c:pt idx="23">
                  <c:v>Q1 2014</c:v>
                </c:pt>
                <c:pt idx="24">
                  <c:v>Q4 2013</c:v>
                </c:pt>
                <c:pt idx="25">
                  <c:v>Q3 2013</c:v>
                </c:pt>
                <c:pt idx="26">
                  <c:v>Q2 2013</c:v>
                </c:pt>
                <c:pt idx="27">
                  <c:v>Q1 2013</c:v>
                </c:pt>
                <c:pt idx="28">
                  <c:v>Q4 2012</c:v>
                </c:pt>
                <c:pt idx="29">
                  <c:v>Q3 2012</c:v>
                </c:pt>
                <c:pt idx="30">
                  <c:v>Q2 2012</c:v>
                </c:pt>
                <c:pt idx="31">
                  <c:v>Q1 2012</c:v>
                </c:pt>
              </c:strCache>
            </c:strRef>
          </c:cat>
          <c:val>
            <c:numRef>
              <c:f>'Konjunktur - Risiken'!$J$5:$J$36</c:f>
              <c:numCache>
                <c:formatCode>#,##0.0</c:formatCode>
                <c:ptCount val="32"/>
                <c:pt idx="0">
                  <c:v>48.9</c:v>
                </c:pt>
                <c:pt idx="1">
                  <c:v>55.5</c:v>
                </c:pt>
                <c:pt idx="2">
                  <c:v>48.2</c:v>
                </c:pt>
                <c:pt idx="3">
                  <c:v>51.5</c:v>
                </c:pt>
                <c:pt idx="4">
                  <c:v>50.7</c:v>
                </c:pt>
                <c:pt idx="5">
                  <c:v>48</c:v>
                </c:pt>
                <c:pt idx="6">
                  <c:v>46.4</c:v>
                </c:pt>
                <c:pt idx="7">
                  <c:v>48.5</c:v>
                </c:pt>
                <c:pt idx="8">
                  <c:v>43.5</c:v>
                </c:pt>
                <c:pt idx="9">
                  <c:v>39.799999999999997</c:v>
                </c:pt>
                <c:pt idx="10">
                  <c:v>48.9</c:v>
                </c:pt>
                <c:pt idx="11">
                  <c:v>49.2</c:v>
                </c:pt>
                <c:pt idx="12">
                  <c:v>47.1</c:v>
                </c:pt>
                <c:pt idx="13">
                  <c:v>38.700000000000003</c:v>
                </c:pt>
                <c:pt idx="14">
                  <c:v>55.5</c:v>
                </c:pt>
                <c:pt idx="15">
                  <c:v>54.1</c:v>
                </c:pt>
                <c:pt idx="16">
                  <c:v>52.2</c:v>
                </c:pt>
                <c:pt idx="17">
                  <c:v>44.9</c:v>
                </c:pt>
                <c:pt idx="18">
                  <c:v>48.1</c:v>
                </c:pt>
                <c:pt idx="19">
                  <c:v>44.2</c:v>
                </c:pt>
                <c:pt idx="20">
                  <c:v>48.9</c:v>
                </c:pt>
                <c:pt idx="21">
                  <c:v>48.2</c:v>
                </c:pt>
                <c:pt idx="22">
                  <c:v>39.6</c:v>
                </c:pt>
                <c:pt idx="23">
                  <c:v>46.3</c:v>
                </c:pt>
                <c:pt idx="24">
                  <c:v>39.700000000000003</c:v>
                </c:pt>
                <c:pt idx="25">
                  <c:v>41.1</c:v>
                </c:pt>
                <c:pt idx="26">
                  <c:v>38.5</c:v>
                </c:pt>
                <c:pt idx="27">
                  <c:v>36.162624821683004</c:v>
                </c:pt>
                <c:pt idx="28">
                  <c:v>33.994528043776</c:v>
                </c:pt>
                <c:pt idx="29">
                  <c:v>37.164879356568001</c:v>
                </c:pt>
                <c:pt idx="30">
                  <c:v>39.300346675070998</c:v>
                </c:pt>
                <c:pt idx="31">
                  <c:v>32.867132867133002</c:v>
                </c:pt>
              </c:numCache>
            </c:numRef>
          </c:val>
          <c:smooth val="0"/>
          <c:extLst>
            <c:ext xmlns:c16="http://schemas.microsoft.com/office/drawing/2014/chart" uri="{C3380CC4-5D6E-409C-BE32-E72D297353CC}">
              <c16:uniqueId val="{00000007-5D74-4C0D-9B53-08BAC2948DA4}"/>
            </c:ext>
          </c:extLst>
        </c:ser>
        <c:dLbls>
          <c:showLegendKey val="0"/>
          <c:showVal val="0"/>
          <c:showCatName val="0"/>
          <c:showSerName val="0"/>
          <c:showPercent val="0"/>
          <c:showBubbleSize val="0"/>
        </c:dLbls>
        <c:smooth val="0"/>
        <c:axId val="75091328"/>
        <c:axId val="75089408"/>
      </c:lineChart>
      <c:catAx>
        <c:axId val="75091328"/>
        <c:scaling>
          <c:orientation val="maxMin"/>
        </c:scaling>
        <c:delete val="0"/>
        <c:axPos val="b"/>
        <c:title>
          <c:tx>
            <c:rich>
              <a:bodyPr/>
              <a:lstStyle/>
              <a:p>
                <a:endParaRPr lang="de-DE"/>
              </a:p>
            </c:rich>
          </c:tx>
          <c:overlay val="0"/>
        </c:title>
        <c:numFmt formatCode="General" sourceLinked="1"/>
        <c:majorTickMark val="none"/>
        <c:minorTickMark val="none"/>
        <c:tickLblPos val="nextTo"/>
        <c:txPr>
          <a:bodyPr rot="-5400000" vert="horz"/>
          <a:lstStyle/>
          <a:p>
            <a:pPr>
              <a:defRPr/>
            </a:pPr>
            <a:endParaRPr lang="de-DE"/>
          </a:p>
        </c:txPr>
        <c:crossAx val="75089408"/>
        <c:crosses val="autoZero"/>
        <c:auto val="1"/>
        <c:lblAlgn val="ctr"/>
        <c:lblOffset val="100"/>
        <c:tickLblSkip val="2"/>
        <c:noMultiLvlLbl val="1"/>
      </c:catAx>
      <c:valAx>
        <c:axId val="75089408"/>
        <c:scaling>
          <c:orientation val="minMax"/>
          <c:max val="70"/>
        </c:scaling>
        <c:delete val="0"/>
        <c:axPos val="l"/>
        <c:majorGridlines>
          <c:spPr>
            <a:effectLst/>
          </c:spPr>
        </c:majorGridlines>
        <c:title>
          <c:tx>
            <c:rich>
              <a:bodyPr/>
              <a:lstStyle/>
              <a:p>
                <a:endParaRPr lang="de-DE"/>
              </a:p>
            </c:rich>
          </c:tx>
          <c:overlay val="0"/>
        </c:title>
        <c:numFmt formatCode="#,##0.0" sourceLinked="1"/>
        <c:majorTickMark val="none"/>
        <c:minorTickMark val="none"/>
        <c:tickLblPos val="nextTo"/>
        <c:spPr>
          <a:ln w="9525" cap="flat" cmpd="sng">
            <a:prstDash val="solid"/>
            <a:bevel/>
          </a:ln>
          <a:effectLst/>
        </c:spPr>
        <c:crossAx val="75089408"/>
        <c:crosses val="autoZero"/>
        <c:crossBetween val="midCat"/>
      </c:valAx>
    </c:plotArea>
    <c:legend>
      <c:legendPos val="t"/>
      <c:overlay val="0"/>
      <c:txPr>
        <a:bodyPr/>
        <a:lstStyle/>
        <a:p>
          <a:pPr rtl="0">
            <a:defRPr/>
          </a:pPr>
          <a:endParaRPr lang="de-DE"/>
        </a:p>
      </c:txPr>
    </c:legend>
    <c:plotVisOnly val="1"/>
    <c:dispBlanksAs val="gap"/>
    <c:showDLblsOverMax val="0"/>
  </c:chart>
  <c:printSettings>
    <c:headerFooter/>
    <c:pageMargins b="0.75" l="0.7" r="0.7" t="0.75" header="0.3" footer="0.3"/>
    <c:pageSetup orientation="portrait"/>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de-DE"/>
              <a:t>Wanderungssaldo</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barChart>
        <c:barDir val="col"/>
        <c:grouping val="clustered"/>
        <c:varyColors val="0"/>
        <c:ser>
          <c:idx val="0"/>
          <c:order val="0"/>
          <c:spPr>
            <a:solidFill>
              <a:schemeClr val="accent1"/>
            </a:solidFill>
            <a:ln>
              <a:noFill/>
            </a:ln>
            <a:effectLst/>
          </c:spPr>
          <c:invertIfNegative val="0"/>
          <c:cat>
            <c:numRef>
              <c:f>Wanderungsbewegung!$H$8:$H$26</c:f>
              <c:numCache>
                <c:formatCode>General</c:formatCode>
                <c:ptCount val="19"/>
                <c:pt idx="0">
                  <c:v>2000</c:v>
                </c:pt>
                <c:pt idx="1">
                  <c:v>2001</c:v>
                </c:pt>
                <c:pt idx="2">
                  <c:v>2002</c:v>
                </c:pt>
                <c:pt idx="3">
                  <c:v>2003</c:v>
                </c:pt>
                <c:pt idx="4">
                  <c:v>2004</c:v>
                </c:pt>
                <c:pt idx="5">
                  <c:v>2005</c:v>
                </c:pt>
                <c:pt idx="6">
                  <c:v>2006</c:v>
                </c:pt>
                <c:pt idx="7">
                  <c:v>2007</c:v>
                </c:pt>
                <c:pt idx="8">
                  <c:v>2008</c:v>
                </c:pt>
                <c:pt idx="9">
                  <c:v>2009</c:v>
                </c:pt>
                <c:pt idx="10">
                  <c:v>2010</c:v>
                </c:pt>
                <c:pt idx="11">
                  <c:v>2011</c:v>
                </c:pt>
                <c:pt idx="12">
                  <c:v>2012</c:v>
                </c:pt>
                <c:pt idx="13">
                  <c:v>2013</c:v>
                </c:pt>
                <c:pt idx="14">
                  <c:v>2014</c:v>
                </c:pt>
                <c:pt idx="15">
                  <c:v>2015</c:v>
                </c:pt>
                <c:pt idx="16">
                  <c:v>2016</c:v>
                </c:pt>
                <c:pt idx="17">
                  <c:v>2017</c:v>
                </c:pt>
                <c:pt idx="18">
                  <c:v>2018</c:v>
                </c:pt>
              </c:numCache>
            </c:numRef>
          </c:cat>
          <c:val>
            <c:numRef>
              <c:f>Wanderungsbewegung!$K$8:$K$26</c:f>
              <c:numCache>
                <c:formatCode>General</c:formatCode>
                <c:ptCount val="19"/>
                <c:pt idx="0">
                  <c:v>4729</c:v>
                </c:pt>
                <c:pt idx="1">
                  <c:v>6360</c:v>
                </c:pt>
                <c:pt idx="2">
                  <c:v>6581</c:v>
                </c:pt>
                <c:pt idx="3">
                  <c:v>3789</c:v>
                </c:pt>
                <c:pt idx="4">
                  <c:v>3747</c:v>
                </c:pt>
                <c:pt idx="5">
                  <c:v>3728</c:v>
                </c:pt>
                <c:pt idx="6">
                  <c:v>3279</c:v>
                </c:pt>
                <c:pt idx="7">
                  <c:v>3137</c:v>
                </c:pt>
                <c:pt idx="8">
                  <c:v>1022</c:v>
                </c:pt>
                <c:pt idx="9">
                  <c:v>2923</c:v>
                </c:pt>
                <c:pt idx="10">
                  <c:v>3726</c:v>
                </c:pt>
                <c:pt idx="11">
                  <c:v>5418</c:v>
                </c:pt>
                <c:pt idx="12">
                  <c:v>4982</c:v>
                </c:pt>
                <c:pt idx="13">
                  <c:v>7166</c:v>
                </c:pt>
                <c:pt idx="14">
                  <c:v>8410</c:v>
                </c:pt>
                <c:pt idx="15">
                  <c:v>15430</c:v>
                </c:pt>
                <c:pt idx="16">
                  <c:v>10790</c:v>
                </c:pt>
                <c:pt idx="17">
                  <c:v>5737</c:v>
                </c:pt>
                <c:pt idx="18">
                  <c:v>4835</c:v>
                </c:pt>
              </c:numCache>
            </c:numRef>
          </c:val>
          <c:extLst>
            <c:ext xmlns:c16="http://schemas.microsoft.com/office/drawing/2014/chart" uri="{C3380CC4-5D6E-409C-BE32-E72D297353CC}">
              <c16:uniqueId val="{00000000-E1AF-4655-8878-260CB2797C76}"/>
            </c:ext>
          </c:extLst>
        </c:ser>
        <c:dLbls>
          <c:showLegendKey val="0"/>
          <c:showVal val="0"/>
          <c:showCatName val="0"/>
          <c:showSerName val="0"/>
          <c:showPercent val="0"/>
          <c:showBubbleSize val="0"/>
        </c:dLbls>
        <c:gapWidth val="219"/>
        <c:overlap val="-27"/>
        <c:axId val="902695896"/>
        <c:axId val="902694584"/>
      </c:barChart>
      <c:catAx>
        <c:axId val="90269589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902694584"/>
        <c:crosses val="autoZero"/>
        <c:auto val="1"/>
        <c:lblAlgn val="ctr"/>
        <c:lblOffset val="100"/>
        <c:noMultiLvlLbl val="0"/>
      </c:catAx>
      <c:valAx>
        <c:axId val="902694584"/>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90269589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r>
              <a:rPr lang="de-DE" b="0" i="0" u="none" strike="noStrike">
                <a:latin typeface="Calibri"/>
              </a:rPr>
              <a:t>Zu- und Fortzüge</a:t>
            </a:r>
          </a:p>
        </c:rich>
      </c:tx>
      <c:overlay val="0"/>
    </c:title>
    <c:autoTitleDeleted val="0"/>
    <c:plotArea>
      <c:layout>
        <c:manualLayout>
          <c:layoutTarget val="inner"/>
          <c:xMode val="edge"/>
          <c:yMode val="edge"/>
          <c:x val="0.20852767166480426"/>
          <c:y val="0.1857728876605656"/>
          <c:w val="0.76726990809317153"/>
          <c:h val="0.54667813874259097"/>
        </c:manualLayout>
      </c:layout>
      <c:areaChart>
        <c:grouping val="standard"/>
        <c:varyColors val="0"/>
        <c:ser>
          <c:idx val="0"/>
          <c:order val="0"/>
          <c:tx>
            <c:v>Wanderungssaldo</c:v>
          </c:tx>
          <c:val>
            <c:numRef>
              <c:f>'Zu- und Fortzüge'!$E$32:$E$50</c:f>
              <c:numCache>
                <c:formatCode>General</c:formatCode>
                <c:ptCount val="19"/>
                <c:pt idx="0">
                  <c:v>15387</c:v>
                </c:pt>
                <c:pt idx="1">
                  <c:v>18469</c:v>
                </c:pt>
                <c:pt idx="2">
                  <c:v>17248</c:v>
                </c:pt>
                <c:pt idx="3">
                  <c:v>12983</c:v>
                </c:pt>
                <c:pt idx="4">
                  <c:v>11153</c:v>
                </c:pt>
                <c:pt idx="5">
                  <c:v>10748</c:v>
                </c:pt>
                <c:pt idx="6">
                  <c:v>8392</c:v>
                </c:pt>
                <c:pt idx="7">
                  <c:v>10230</c:v>
                </c:pt>
                <c:pt idx="8">
                  <c:v>5054</c:v>
                </c:pt>
                <c:pt idx="9">
                  <c:v>6872</c:v>
                </c:pt>
                <c:pt idx="10">
                  <c:v>10823</c:v>
                </c:pt>
                <c:pt idx="11">
                  <c:v>13013</c:v>
                </c:pt>
                <c:pt idx="12">
                  <c:v>13138</c:v>
                </c:pt>
                <c:pt idx="13">
                  <c:v>18067</c:v>
                </c:pt>
                <c:pt idx="14">
                  <c:v>22796</c:v>
                </c:pt>
                <c:pt idx="15">
                  <c:v>37344</c:v>
                </c:pt>
                <c:pt idx="16">
                  <c:v>32481</c:v>
                </c:pt>
                <c:pt idx="17">
                  <c:v>17278</c:v>
                </c:pt>
                <c:pt idx="18">
                  <c:v>18207</c:v>
                </c:pt>
              </c:numCache>
            </c:numRef>
          </c:val>
          <c:extLst>
            <c:ext xmlns:c16="http://schemas.microsoft.com/office/drawing/2014/chart" uri="{C3380CC4-5D6E-409C-BE32-E72D297353CC}">
              <c16:uniqueId val="{00000000-0409-4C61-92EA-2123E0AC614C}"/>
            </c:ext>
          </c:extLst>
        </c:ser>
        <c:dLbls>
          <c:showLegendKey val="0"/>
          <c:showVal val="0"/>
          <c:showCatName val="0"/>
          <c:showSerName val="0"/>
          <c:showPercent val="0"/>
          <c:showBubbleSize val="0"/>
        </c:dLbls>
        <c:axId val="75091328"/>
        <c:axId val="75089408"/>
      </c:areaChart>
      <c:barChart>
        <c:barDir val="col"/>
        <c:grouping val="stacked"/>
        <c:varyColors val="1"/>
        <c:ser>
          <c:idx val="2"/>
          <c:order val="1"/>
          <c:tx>
            <c:v>Zuzüge</c:v>
          </c:tx>
          <c:invertIfNegative val="0"/>
          <c:cat>
            <c:numRef>
              <c:f>'Zu- und Fortzüge'!$A$32:$A$50</c:f>
              <c:numCache>
                <c:formatCode>General</c:formatCode>
                <c:ptCount val="19"/>
                <c:pt idx="0">
                  <c:v>2000</c:v>
                </c:pt>
                <c:pt idx="1">
                  <c:v>2001</c:v>
                </c:pt>
                <c:pt idx="2">
                  <c:v>2002</c:v>
                </c:pt>
                <c:pt idx="3">
                  <c:v>2003</c:v>
                </c:pt>
                <c:pt idx="4">
                  <c:v>2004</c:v>
                </c:pt>
                <c:pt idx="5">
                  <c:v>2005</c:v>
                </c:pt>
                <c:pt idx="6">
                  <c:v>2006</c:v>
                </c:pt>
                <c:pt idx="7">
                  <c:v>2007</c:v>
                </c:pt>
                <c:pt idx="8">
                  <c:v>2008</c:v>
                </c:pt>
                <c:pt idx="9">
                  <c:v>2009</c:v>
                </c:pt>
                <c:pt idx="10">
                  <c:v>2010</c:v>
                </c:pt>
                <c:pt idx="11">
                  <c:v>2011</c:v>
                </c:pt>
                <c:pt idx="12">
                  <c:v>2012</c:v>
                </c:pt>
                <c:pt idx="13">
                  <c:v>2013</c:v>
                </c:pt>
                <c:pt idx="14">
                  <c:v>2014</c:v>
                </c:pt>
                <c:pt idx="15">
                  <c:v>2015</c:v>
                </c:pt>
                <c:pt idx="16">
                  <c:v>2016</c:v>
                </c:pt>
                <c:pt idx="17">
                  <c:v>2017</c:v>
                </c:pt>
                <c:pt idx="18">
                  <c:v>2018</c:v>
                </c:pt>
              </c:numCache>
            </c:numRef>
          </c:cat>
          <c:val>
            <c:numRef>
              <c:f>'Zu- und Fortzüge'!$C$32:$C$50</c:f>
              <c:numCache>
                <c:formatCode>General</c:formatCode>
                <c:ptCount val="19"/>
                <c:pt idx="0">
                  <c:v>79416</c:v>
                </c:pt>
                <c:pt idx="1">
                  <c:v>81024</c:v>
                </c:pt>
                <c:pt idx="2">
                  <c:v>81154</c:v>
                </c:pt>
                <c:pt idx="3">
                  <c:v>77358</c:v>
                </c:pt>
                <c:pt idx="4">
                  <c:v>77891</c:v>
                </c:pt>
                <c:pt idx="5">
                  <c:v>74534</c:v>
                </c:pt>
                <c:pt idx="6">
                  <c:v>72789</c:v>
                </c:pt>
                <c:pt idx="7">
                  <c:v>73871</c:v>
                </c:pt>
                <c:pt idx="8">
                  <c:v>73493</c:v>
                </c:pt>
                <c:pt idx="9">
                  <c:v>75743</c:v>
                </c:pt>
                <c:pt idx="10">
                  <c:v>76032</c:v>
                </c:pt>
                <c:pt idx="11">
                  <c:v>80446</c:v>
                </c:pt>
                <c:pt idx="12">
                  <c:v>81472</c:v>
                </c:pt>
                <c:pt idx="13">
                  <c:v>87939</c:v>
                </c:pt>
                <c:pt idx="14">
                  <c:v>94900</c:v>
                </c:pt>
                <c:pt idx="15">
                  <c:v>111661</c:v>
                </c:pt>
                <c:pt idx="16">
                  <c:v>120235</c:v>
                </c:pt>
                <c:pt idx="17">
                  <c:v>96375</c:v>
                </c:pt>
                <c:pt idx="18">
                  <c:v>98424</c:v>
                </c:pt>
              </c:numCache>
            </c:numRef>
          </c:val>
          <c:extLst>
            <c:ext xmlns:c16="http://schemas.microsoft.com/office/drawing/2014/chart" uri="{C3380CC4-5D6E-409C-BE32-E72D297353CC}">
              <c16:uniqueId val="{00000001-0409-4C61-92EA-2123E0AC614C}"/>
            </c:ext>
          </c:extLst>
        </c:ser>
        <c:ser>
          <c:idx val="3"/>
          <c:order val="2"/>
          <c:tx>
            <c:v>Fortzüge</c:v>
          </c:tx>
          <c:invertIfNegative val="0"/>
          <c:cat>
            <c:numRef>
              <c:f>'Zu- und Fortzüge'!$A$32:$A$50</c:f>
              <c:numCache>
                <c:formatCode>General</c:formatCode>
                <c:ptCount val="19"/>
                <c:pt idx="0">
                  <c:v>2000</c:v>
                </c:pt>
                <c:pt idx="1">
                  <c:v>2001</c:v>
                </c:pt>
                <c:pt idx="2">
                  <c:v>2002</c:v>
                </c:pt>
                <c:pt idx="3">
                  <c:v>2003</c:v>
                </c:pt>
                <c:pt idx="4">
                  <c:v>2004</c:v>
                </c:pt>
                <c:pt idx="5">
                  <c:v>2005</c:v>
                </c:pt>
                <c:pt idx="6">
                  <c:v>2006</c:v>
                </c:pt>
                <c:pt idx="7">
                  <c:v>2007</c:v>
                </c:pt>
                <c:pt idx="8">
                  <c:v>2008</c:v>
                </c:pt>
                <c:pt idx="9">
                  <c:v>2009</c:v>
                </c:pt>
                <c:pt idx="10">
                  <c:v>2010</c:v>
                </c:pt>
                <c:pt idx="11">
                  <c:v>2011</c:v>
                </c:pt>
                <c:pt idx="12">
                  <c:v>2012</c:v>
                </c:pt>
                <c:pt idx="13">
                  <c:v>2013</c:v>
                </c:pt>
                <c:pt idx="14">
                  <c:v>2014</c:v>
                </c:pt>
                <c:pt idx="15">
                  <c:v>2015</c:v>
                </c:pt>
                <c:pt idx="16">
                  <c:v>2016</c:v>
                </c:pt>
                <c:pt idx="17">
                  <c:v>2017</c:v>
                </c:pt>
                <c:pt idx="18">
                  <c:v>2018</c:v>
                </c:pt>
              </c:numCache>
            </c:numRef>
          </c:cat>
          <c:val>
            <c:numRef>
              <c:f>'Zu- und Fortzüge'!$F$32:$F$50</c:f>
              <c:numCache>
                <c:formatCode>##\ ###\ ##0\ \ \ \ ;\-\ ##\ ###\ ##0\ \ \ \ ;"–    "</c:formatCode>
                <c:ptCount val="19"/>
                <c:pt idx="0">
                  <c:v>-64029</c:v>
                </c:pt>
                <c:pt idx="1">
                  <c:v>-62555</c:v>
                </c:pt>
                <c:pt idx="2">
                  <c:v>-63906</c:v>
                </c:pt>
                <c:pt idx="3">
                  <c:v>-64375</c:v>
                </c:pt>
                <c:pt idx="4">
                  <c:v>-66738</c:v>
                </c:pt>
                <c:pt idx="5">
                  <c:v>-63786</c:v>
                </c:pt>
                <c:pt idx="6">
                  <c:v>-64397</c:v>
                </c:pt>
                <c:pt idx="7">
                  <c:v>-63641</c:v>
                </c:pt>
                <c:pt idx="8">
                  <c:v>-68439</c:v>
                </c:pt>
                <c:pt idx="9">
                  <c:v>-68871</c:v>
                </c:pt>
                <c:pt idx="10">
                  <c:v>-65209</c:v>
                </c:pt>
                <c:pt idx="11">
                  <c:v>-67433</c:v>
                </c:pt>
                <c:pt idx="12">
                  <c:v>-68334</c:v>
                </c:pt>
                <c:pt idx="13">
                  <c:v>-69872</c:v>
                </c:pt>
                <c:pt idx="14">
                  <c:v>-72104</c:v>
                </c:pt>
                <c:pt idx="15">
                  <c:v>-74317</c:v>
                </c:pt>
                <c:pt idx="16">
                  <c:v>-87754</c:v>
                </c:pt>
                <c:pt idx="17">
                  <c:v>-79097</c:v>
                </c:pt>
                <c:pt idx="18">
                  <c:v>-80217</c:v>
                </c:pt>
              </c:numCache>
            </c:numRef>
          </c:val>
          <c:extLst>
            <c:ext xmlns:c16="http://schemas.microsoft.com/office/drawing/2014/chart" uri="{C3380CC4-5D6E-409C-BE32-E72D297353CC}">
              <c16:uniqueId val="{00000002-0409-4C61-92EA-2123E0AC614C}"/>
            </c:ext>
          </c:extLst>
        </c:ser>
        <c:dLbls>
          <c:showLegendKey val="0"/>
          <c:showVal val="0"/>
          <c:showCatName val="0"/>
          <c:showSerName val="0"/>
          <c:showPercent val="0"/>
          <c:showBubbleSize val="0"/>
        </c:dLbls>
        <c:gapWidth val="150"/>
        <c:overlap val="100"/>
        <c:axId val="75091328"/>
        <c:axId val="75089408"/>
      </c:barChart>
      <c:catAx>
        <c:axId val="75091328"/>
        <c:scaling>
          <c:orientation val="minMax"/>
        </c:scaling>
        <c:delete val="0"/>
        <c:axPos val="b"/>
        <c:title>
          <c:tx>
            <c:rich>
              <a:bodyPr/>
              <a:lstStyle/>
              <a:p>
                <a:endParaRPr lang="de-DE"/>
              </a:p>
            </c:rich>
          </c:tx>
          <c:overlay val="0"/>
        </c:title>
        <c:numFmt formatCode="General" sourceLinked="1"/>
        <c:majorTickMark val="none"/>
        <c:minorTickMark val="none"/>
        <c:tickLblPos val="low"/>
        <c:txPr>
          <a:bodyPr rot="-5400000" vert="horz"/>
          <a:lstStyle/>
          <a:p>
            <a:pPr>
              <a:defRPr/>
            </a:pPr>
            <a:endParaRPr lang="de-DE"/>
          </a:p>
        </c:txPr>
        <c:crossAx val="75089408"/>
        <c:crosses val="autoZero"/>
        <c:auto val="1"/>
        <c:lblAlgn val="ctr"/>
        <c:lblOffset val="100"/>
        <c:noMultiLvlLbl val="0"/>
      </c:catAx>
      <c:valAx>
        <c:axId val="75089408"/>
        <c:scaling>
          <c:orientation val="minMax"/>
          <c:max val="125000"/>
          <c:min val="-125000"/>
        </c:scaling>
        <c:delete val="0"/>
        <c:axPos val="l"/>
        <c:majorGridlines>
          <c:spPr>
            <a:effectLst/>
          </c:spPr>
        </c:majorGridlines>
        <c:title>
          <c:tx>
            <c:rich>
              <a:bodyPr/>
              <a:lstStyle/>
              <a:p>
                <a:endParaRPr lang="de-DE"/>
              </a:p>
            </c:rich>
          </c:tx>
          <c:overlay val="0"/>
        </c:title>
        <c:numFmt formatCode="#,##0" sourceLinked="0"/>
        <c:majorTickMark val="none"/>
        <c:minorTickMark val="none"/>
        <c:tickLblPos val="low"/>
        <c:spPr>
          <a:ln w="9525" cap="flat" cmpd="sng">
            <a:prstDash val="solid"/>
            <a:bevel/>
          </a:ln>
          <a:effectLst/>
        </c:spPr>
        <c:crossAx val="75089408"/>
        <c:crosses val="autoZero"/>
        <c:crossBetween val="midCat"/>
        <c:majorUnit val="25000"/>
      </c:valAx>
    </c:plotArea>
    <c:legend>
      <c:legendPos val="b"/>
      <c:overlay val="0"/>
      <c:txPr>
        <a:bodyPr/>
        <a:lstStyle/>
        <a:p>
          <a:pPr rtl="0">
            <a:defRPr/>
          </a:pPr>
          <a:endParaRPr lang="de-DE"/>
        </a:p>
      </c:txPr>
    </c:legend>
    <c:plotVisOnly val="1"/>
    <c:dispBlanksAs val="gap"/>
    <c:showDLblsOverMax val="0"/>
  </c:chart>
  <c:printSettings>
    <c:headerFooter/>
    <c:pageMargins b="0.75" l="0.7" r="0.7" t="0.75" header="0.3" footer="0.3"/>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de-DE"/>
              <a:t>Spüren Sie negative Auswirkungen des Corona-Virus auf Ihre Geschäfte?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barChart>
        <c:barDir val="bar"/>
        <c:grouping val="stacked"/>
        <c:varyColors val="0"/>
        <c:ser>
          <c:idx val="0"/>
          <c:order val="0"/>
          <c:tx>
            <c:v>Ja</c:v>
          </c:tx>
          <c:spPr>
            <a:solidFill>
              <a:schemeClr val="accent1"/>
            </a:solidFill>
            <a:ln>
              <a:noFill/>
            </a:ln>
            <a:effectLst/>
          </c:spPr>
          <c:invertIfNegative val="0"/>
          <c:dPt>
            <c:idx val="10"/>
            <c:invertIfNegative val="0"/>
            <c:bubble3D val="0"/>
            <c:spPr>
              <a:solidFill>
                <a:schemeClr val="tx2"/>
              </a:solidFill>
              <a:ln>
                <a:solidFill>
                  <a:schemeClr val="tx2"/>
                </a:solidFill>
              </a:ln>
              <a:effectLst/>
            </c:spPr>
            <c:extLst>
              <c:ext xmlns:c16="http://schemas.microsoft.com/office/drawing/2014/chart" uri="{C3380CC4-5D6E-409C-BE32-E72D297353CC}">
                <c16:uniqueId val="{0000000F-1E9B-4237-A9A4-69C82FF6B372}"/>
              </c:ext>
            </c:extLst>
          </c:dPt>
          <c:dLbls>
            <c:numFmt formatCode="0.0%" sourceLinked="0"/>
            <c:spPr>
              <a:solidFill>
                <a:schemeClr val="bg1"/>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e-DE"/>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Coronaumfrage!$A$14:$A$24</c:f>
              <c:strCache>
                <c:ptCount val="11"/>
                <c:pt idx="0">
                  <c:v>Industrie</c:v>
                </c:pt>
                <c:pt idx="1">
                  <c:v>Baugewerbe</c:v>
                </c:pt>
                <c:pt idx="2">
                  <c:v>Einzelhandel</c:v>
                </c:pt>
                <c:pt idx="3">
                  <c:v>Großhandel</c:v>
                </c:pt>
                <c:pt idx="4">
                  <c:v>Verkehr und Lagerei</c:v>
                </c:pt>
                <c:pt idx="5">
                  <c:v>Reisewirtschaft</c:v>
                </c:pt>
                <c:pt idx="6">
                  <c:v>Gastgewerbe</c:v>
                </c:pt>
                <c:pt idx="7">
                  <c:v>Gesundheitswirtschaft</c:v>
                </c:pt>
                <c:pt idx="8">
                  <c:v>Personenbezogene Dienstleistungen</c:v>
                </c:pt>
                <c:pt idx="9">
                  <c:v>Unternehmensbezogene Dienstleistungen</c:v>
                </c:pt>
                <c:pt idx="10">
                  <c:v>Insgesamt</c:v>
                </c:pt>
              </c:strCache>
            </c:strRef>
          </c:cat>
          <c:val>
            <c:numRef>
              <c:f>Coronaumfrage!$E$14:$E$24</c:f>
              <c:numCache>
                <c:formatCode>0.00%</c:formatCode>
                <c:ptCount val="11"/>
                <c:pt idx="0">
                  <c:v>0.81599999999999995</c:v>
                </c:pt>
                <c:pt idx="1">
                  <c:v>0.88</c:v>
                </c:pt>
                <c:pt idx="2">
                  <c:v>0.92300000000000004</c:v>
                </c:pt>
                <c:pt idx="3">
                  <c:v>0.86499999999999999</c:v>
                </c:pt>
                <c:pt idx="4">
                  <c:v>0.87</c:v>
                </c:pt>
                <c:pt idx="5">
                  <c:v>1</c:v>
                </c:pt>
                <c:pt idx="6">
                  <c:v>1</c:v>
                </c:pt>
                <c:pt idx="7">
                  <c:v>0.89200000000000002</c:v>
                </c:pt>
                <c:pt idx="8">
                  <c:v>0.94199999999999995</c:v>
                </c:pt>
                <c:pt idx="9">
                  <c:v>0.89600000000000002</c:v>
                </c:pt>
                <c:pt idx="10" formatCode="0.0%">
                  <c:v>0.91455972101133387</c:v>
                </c:pt>
              </c:numCache>
            </c:numRef>
          </c:val>
          <c:extLst>
            <c:ext xmlns:c16="http://schemas.microsoft.com/office/drawing/2014/chart" uri="{C3380CC4-5D6E-409C-BE32-E72D297353CC}">
              <c16:uniqueId val="{00000000-1E9B-4237-A9A4-69C82FF6B372}"/>
            </c:ext>
          </c:extLst>
        </c:ser>
        <c:ser>
          <c:idx val="1"/>
          <c:order val="1"/>
          <c:tx>
            <c:v>Nein</c:v>
          </c:tx>
          <c:spPr>
            <a:solidFill>
              <a:schemeClr val="accent2"/>
            </a:solidFill>
            <a:ln>
              <a:noFill/>
            </a:ln>
            <a:effectLst/>
          </c:spPr>
          <c:invertIfNegative val="0"/>
          <c:dPt>
            <c:idx val="10"/>
            <c:invertIfNegative val="0"/>
            <c:bubble3D val="0"/>
            <c:spPr>
              <a:solidFill>
                <a:srgbClr val="FFC000"/>
              </a:solidFill>
              <a:ln>
                <a:noFill/>
              </a:ln>
              <a:effectLst/>
            </c:spPr>
            <c:extLst>
              <c:ext xmlns:c16="http://schemas.microsoft.com/office/drawing/2014/chart" uri="{C3380CC4-5D6E-409C-BE32-E72D297353CC}">
                <c16:uniqueId val="{00000012-1E9B-4237-A9A4-69C82FF6B372}"/>
              </c:ext>
            </c:extLst>
          </c:dPt>
          <c:dLbls>
            <c:numFmt formatCode="0.0%" sourceLinked="0"/>
            <c:spPr>
              <a:solidFill>
                <a:schemeClr val="bg1"/>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Coronaumfrage!$A$14:$A$24</c:f>
              <c:strCache>
                <c:ptCount val="11"/>
                <c:pt idx="0">
                  <c:v>Industrie</c:v>
                </c:pt>
                <c:pt idx="1">
                  <c:v>Baugewerbe</c:v>
                </c:pt>
                <c:pt idx="2">
                  <c:v>Einzelhandel</c:v>
                </c:pt>
                <c:pt idx="3">
                  <c:v>Großhandel</c:v>
                </c:pt>
                <c:pt idx="4">
                  <c:v>Verkehr und Lagerei</c:v>
                </c:pt>
                <c:pt idx="5">
                  <c:v>Reisewirtschaft</c:v>
                </c:pt>
                <c:pt idx="6">
                  <c:v>Gastgewerbe</c:v>
                </c:pt>
                <c:pt idx="7">
                  <c:v>Gesundheitswirtschaft</c:v>
                </c:pt>
                <c:pt idx="8">
                  <c:v>Personenbezogene Dienstleistungen</c:v>
                </c:pt>
                <c:pt idx="9">
                  <c:v>Unternehmensbezogene Dienstleistungen</c:v>
                </c:pt>
                <c:pt idx="10">
                  <c:v>Insgesamt</c:v>
                </c:pt>
              </c:strCache>
            </c:strRef>
          </c:cat>
          <c:val>
            <c:numRef>
              <c:f>Coronaumfrage!$F$14:$F$24</c:f>
              <c:numCache>
                <c:formatCode>0.00%</c:formatCode>
                <c:ptCount val="11"/>
                <c:pt idx="0">
                  <c:v>0.184</c:v>
                </c:pt>
                <c:pt idx="1">
                  <c:v>0.12</c:v>
                </c:pt>
                <c:pt idx="2">
                  <c:v>7.6999999999999999E-2</c:v>
                </c:pt>
                <c:pt idx="3">
                  <c:v>0.13500000000000001</c:v>
                </c:pt>
                <c:pt idx="4">
                  <c:v>0.13</c:v>
                </c:pt>
                <c:pt idx="5">
                  <c:v>0</c:v>
                </c:pt>
                <c:pt idx="6">
                  <c:v>0</c:v>
                </c:pt>
                <c:pt idx="7">
                  <c:v>0.108</c:v>
                </c:pt>
                <c:pt idx="8">
                  <c:v>5.8000000000000003E-2</c:v>
                </c:pt>
                <c:pt idx="9">
                  <c:v>0.104</c:v>
                </c:pt>
                <c:pt idx="10" formatCode="0.0%">
                  <c:v>8.5440278988666088E-2</c:v>
                </c:pt>
              </c:numCache>
            </c:numRef>
          </c:val>
          <c:extLst>
            <c:ext xmlns:c16="http://schemas.microsoft.com/office/drawing/2014/chart" uri="{C3380CC4-5D6E-409C-BE32-E72D297353CC}">
              <c16:uniqueId val="{00000001-1E9B-4237-A9A4-69C82FF6B372}"/>
            </c:ext>
          </c:extLst>
        </c:ser>
        <c:dLbls>
          <c:showLegendKey val="0"/>
          <c:showVal val="0"/>
          <c:showCatName val="0"/>
          <c:showSerName val="0"/>
          <c:showPercent val="0"/>
          <c:showBubbleSize val="0"/>
        </c:dLbls>
        <c:gapWidth val="150"/>
        <c:overlap val="100"/>
        <c:axId val="520397008"/>
        <c:axId val="520390448"/>
      </c:barChart>
      <c:catAx>
        <c:axId val="520397008"/>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520390448"/>
        <c:crosses val="autoZero"/>
        <c:auto val="1"/>
        <c:lblAlgn val="ctr"/>
        <c:lblOffset val="100"/>
        <c:noMultiLvlLbl val="0"/>
      </c:catAx>
      <c:valAx>
        <c:axId val="520390448"/>
        <c:scaling>
          <c:orientation val="minMax"/>
          <c:max val="1"/>
        </c:scaling>
        <c:delete val="0"/>
        <c:axPos val="t"/>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520397008"/>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rot="0" spcFirstLastPara="1" vertOverflow="ellipsis" vert="horz" wrap="square" anchor="ctr" anchorCtr="1"/>
          <a:lstStyle/>
          <a:p>
            <a:pPr>
              <a:defRPr sz="1800" b="0" i="0" u="none" strike="noStrike" kern="1200" baseline="0">
                <a:solidFill>
                  <a:schemeClr val="dk1">
                    <a:lumMod val="75000"/>
                    <a:lumOff val="25000"/>
                  </a:schemeClr>
                </a:solidFill>
                <a:latin typeface="+mn-lt"/>
                <a:ea typeface="+mn-ea"/>
                <a:cs typeface="+mn-cs"/>
              </a:defRPr>
            </a:pPr>
            <a:r>
              <a:rPr lang="de-DE" b="0"/>
              <a:t>Für das Gesamtjahr 2020: mit welcher Umsatzentwicklung rechnen Sie als Folge der Corona-Pandemie?</a:t>
            </a:r>
          </a:p>
        </c:rich>
      </c:tx>
      <c:overlay val="0"/>
      <c:spPr>
        <a:noFill/>
        <a:ln>
          <a:noFill/>
        </a:ln>
        <a:effectLst/>
      </c:spPr>
      <c:txPr>
        <a:bodyPr rot="0" spcFirstLastPara="1" vertOverflow="ellipsis" vert="horz" wrap="square" anchor="ctr" anchorCtr="1"/>
        <a:lstStyle/>
        <a:p>
          <a:pPr>
            <a:defRPr sz="1800" b="0" i="0" u="none" strike="noStrike" kern="1200" baseline="0">
              <a:solidFill>
                <a:schemeClr val="dk1">
                  <a:lumMod val="75000"/>
                  <a:lumOff val="25000"/>
                </a:schemeClr>
              </a:solidFill>
              <a:latin typeface="+mn-lt"/>
              <a:ea typeface="+mn-ea"/>
              <a:cs typeface="+mn-cs"/>
            </a:defRPr>
          </a:pPr>
          <a:endParaRPr lang="de-DE"/>
        </a:p>
      </c:txPr>
    </c:title>
    <c:autoTitleDeleted val="0"/>
    <c:plotArea>
      <c:layout/>
      <c:barChart>
        <c:barDir val="col"/>
        <c:grouping val="clustered"/>
        <c:varyColors val="0"/>
        <c:ser>
          <c:idx val="0"/>
          <c:order val="0"/>
          <c:tx>
            <c:strRef>
              <c:f>Coronaumfrage!$J$27</c:f>
              <c:strCache>
                <c:ptCount val="1"/>
                <c:pt idx="0">
                  <c:v>Rückgang bis zu 10 %</c:v>
                </c:pt>
              </c:strCache>
            </c:strRef>
          </c:tx>
          <c:spPr>
            <a:solidFill>
              <a:schemeClr val="accent1">
                <a:shade val="47000"/>
              </a:schemeClr>
            </a:solidFill>
            <a:ln>
              <a:noFill/>
            </a:ln>
            <a:effectLst>
              <a:outerShdw blurRad="254000" sx="102000" sy="102000" algn="ctr" rotWithShape="0">
                <a:prstClr val="black">
                  <a:alpha val="20000"/>
                </a:prstClr>
              </a:outerShdw>
            </a:effectLst>
          </c:spPr>
          <c:invertIfNegative val="0"/>
          <c:dPt>
            <c:idx val="5"/>
            <c:invertIfNegative val="0"/>
            <c:bubble3D val="0"/>
            <c:spPr>
              <a:solidFill>
                <a:srgbClr val="FFC000"/>
              </a:solidFill>
              <a:ln>
                <a:noFill/>
              </a:ln>
              <a:effectLst>
                <a:outerShdw blurRad="254000" sx="102000" sy="102000" algn="ctr" rotWithShape="0">
                  <a:prstClr val="black">
                    <a:alpha val="20000"/>
                  </a:prstClr>
                </a:outerShdw>
              </a:effectLst>
            </c:spPr>
            <c:extLst>
              <c:ext xmlns:c16="http://schemas.microsoft.com/office/drawing/2014/chart" uri="{C3380CC4-5D6E-409C-BE32-E72D297353CC}">
                <c16:uniqueId val="{00000006-8AC4-4B40-B016-766559C02804}"/>
              </c:ext>
            </c:extLst>
          </c:dPt>
          <c:dLbls>
            <c:dLbl>
              <c:idx val="4"/>
              <c:layout>
                <c:manualLayout>
                  <c:x val="-1.3405145102779313E-2"/>
                  <c:y val="2.359882005899697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8AC4-4B40-B016-766559C02804}"/>
                </c:ext>
              </c:extLst>
            </c:dLbl>
            <c:spPr>
              <a:solidFill>
                <a:schemeClr val="bg1"/>
              </a:solidFill>
              <a:ln>
                <a:noFill/>
              </a:ln>
              <a:effectLst>
                <a:outerShdw blurRad="50800" dist="38100" dir="2700000" algn="tl" rotWithShape="0">
                  <a:prstClr val="black">
                    <a:alpha val="40000"/>
                  </a:prstClr>
                </a:outerShdw>
              </a:effectLst>
            </c:spPr>
            <c:txPr>
              <a:bodyPr rot="0" spcFirstLastPara="1" vertOverflow="clip" horzOverflow="clip" vert="horz" wrap="none" lIns="38100" tIns="19050" rIns="38100" bIns="19050" anchor="ctr" anchorCtr="0">
                <a:spAutoFit/>
              </a:bodyPr>
              <a:lstStyle/>
              <a:p>
                <a:pPr>
                  <a:defRPr sz="1000" b="1" i="0" u="none" strike="noStrike" kern="1200" baseline="0">
                    <a:solidFill>
                      <a:schemeClr val="tx1"/>
                    </a:solidFill>
                    <a:latin typeface="+mn-lt"/>
                    <a:ea typeface="+mn-ea"/>
                    <a:cs typeface="+mn-cs"/>
                  </a:defRPr>
                </a:pPr>
                <a:endParaRPr lang="de-DE"/>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a:pattFill prst="pct75">
                    <a:fgClr>
                      <a:schemeClr val="dk1">
                        <a:lumMod val="75000"/>
                        <a:lumOff val="25000"/>
                      </a:schemeClr>
                    </a:fgClr>
                    <a:bgClr>
                      <a:schemeClr val="dk1">
                        <a:lumMod val="65000"/>
                        <a:lumOff val="35000"/>
                      </a:schemeClr>
                    </a:bgClr>
                  </a:pattFill>
                  <a:ln>
                    <a:noFill/>
                  </a:ln>
                </c15:spPr>
                <c15:showLeaderLines val="1"/>
                <c15:leaderLines>
                  <c:spPr>
                    <a:ln w="9525">
                      <a:solidFill>
                        <a:schemeClr val="dk1">
                          <a:lumMod val="50000"/>
                          <a:lumOff val="50000"/>
                        </a:schemeClr>
                      </a:solidFill>
                    </a:ln>
                    <a:effectLst/>
                  </c:spPr>
                </c15:leaderLines>
              </c:ext>
            </c:extLst>
          </c:dLbls>
          <c:val>
            <c:numRef>
              <c:f>Coronaumfrage!$J$38</c:f>
              <c:numCache>
                <c:formatCode>0.0%</c:formatCode>
                <c:ptCount val="1"/>
                <c:pt idx="0">
                  <c:v>4.3478260869565216E-2</c:v>
                </c:pt>
              </c:numCache>
            </c:numRef>
          </c:val>
          <c:extLst>
            <c:ext xmlns:c16="http://schemas.microsoft.com/office/drawing/2014/chart" uri="{C3380CC4-5D6E-409C-BE32-E72D297353CC}">
              <c16:uniqueId val="{00000000-8AC4-4B40-B016-766559C02804}"/>
            </c:ext>
          </c:extLst>
        </c:ser>
        <c:ser>
          <c:idx val="1"/>
          <c:order val="1"/>
          <c:tx>
            <c:strRef>
              <c:f>Coronaumfrage!$K$27</c:f>
              <c:strCache>
                <c:ptCount val="1"/>
                <c:pt idx="0">
                  <c:v>Rückgang zwischen 10 % und 25 %</c:v>
                </c:pt>
              </c:strCache>
            </c:strRef>
          </c:tx>
          <c:spPr>
            <a:solidFill>
              <a:schemeClr val="accent1">
                <a:shade val="65000"/>
              </a:schemeClr>
            </a:solidFill>
            <a:ln>
              <a:noFill/>
            </a:ln>
            <a:effectLst>
              <a:outerShdw blurRad="254000" sx="102000" sy="102000" algn="ctr" rotWithShape="0">
                <a:prstClr val="black">
                  <a:alpha val="20000"/>
                </a:prstClr>
              </a:outerShdw>
            </a:effectLst>
          </c:spPr>
          <c:invertIfNegative val="0"/>
          <c:dLbls>
            <c:spPr>
              <a:no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ysClr val="windowText" lastClr="000000"/>
                    </a:solidFill>
                    <a:latin typeface="+mn-lt"/>
                    <a:ea typeface="+mn-ea"/>
                    <a:cs typeface="+mn-cs"/>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val>
            <c:numRef>
              <c:f>Coronaumfrage!$K$38</c:f>
              <c:numCache>
                <c:formatCode>0.0%</c:formatCode>
                <c:ptCount val="1"/>
                <c:pt idx="0">
                  <c:v>0.20165631469979295</c:v>
                </c:pt>
              </c:numCache>
            </c:numRef>
          </c:val>
          <c:extLst>
            <c:ext xmlns:c16="http://schemas.microsoft.com/office/drawing/2014/chart" uri="{C3380CC4-5D6E-409C-BE32-E72D297353CC}">
              <c16:uniqueId val="{00000008-8AC4-4B40-B016-766559C02804}"/>
            </c:ext>
          </c:extLst>
        </c:ser>
        <c:ser>
          <c:idx val="2"/>
          <c:order val="2"/>
          <c:tx>
            <c:strRef>
              <c:f>Coronaumfrage!$L$27</c:f>
              <c:strCache>
                <c:ptCount val="1"/>
                <c:pt idx="0">
                  <c:v>Rückgang zwischen 25 % und 50 %</c:v>
                </c:pt>
              </c:strCache>
            </c:strRef>
          </c:tx>
          <c:spPr>
            <a:solidFill>
              <a:schemeClr val="accent1">
                <a:shade val="82000"/>
              </a:schemeClr>
            </a:solidFill>
            <a:ln>
              <a:noFill/>
            </a:ln>
            <a:effectLst>
              <a:outerShdw blurRad="254000" sx="102000" sy="102000" algn="ctr" rotWithShape="0">
                <a:prstClr val="black">
                  <a:alpha val="20000"/>
                </a:prstClr>
              </a:outerShdw>
            </a:effectLst>
          </c:spPr>
          <c:invertIfNegative val="0"/>
          <c:dLbls>
            <c:spPr>
              <a:no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ysClr val="windowText" lastClr="000000"/>
                    </a:solidFill>
                    <a:latin typeface="+mn-lt"/>
                    <a:ea typeface="+mn-ea"/>
                    <a:cs typeface="+mn-cs"/>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val>
            <c:numRef>
              <c:f>Coronaumfrage!$L$38</c:f>
              <c:numCache>
                <c:formatCode>0.0%</c:formatCode>
                <c:ptCount val="1"/>
                <c:pt idx="0">
                  <c:v>0.24761904761904763</c:v>
                </c:pt>
              </c:numCache>
            </c:numRef>
          </c:val>
          <c:extLst>
            <c:ext xmlns:c16="http://schemas.microsoft.com/office/drawing/2014/chart" uri="{C3380CC4-5D6E-409C-BE32-E72D297353CC}">
              <c16:uniqueId val="{00000009-8AC4-4B40-B016-766559C02804}"/>
            </c:ext>
          </c:extLst>
        </c:ser>
        <c:ser>
          <c:idx val="3"/>
          <c:order val="3"/>
          <c:tx>
            <c:strRef>
              <c:f>Coronaumfrage!$M$27</c:f>
              <c:strCache>
                <c:ptCount val="1"/>
                <c:pt idx="0">
                  <c:v>Rückgang von mehr als 50 %</c:v>
                </c:pt>
              </c:strCache>
            </c:strRef>
          </c:tx>
          <c:spPr>
            <a:solidFill>
              <a:schemeClr val="accent1"/>
            </a:solidFill>
            <a:ln>
              <a:noFill/>
            </a:ln>
            <a:effectLst>
              <a:outerShdw blurRad="254000" sx="102000" sy="102000" algn="ctr" rotWithShape="0">
                <a:prstClr val="black">
                  <a:alpha val="20000"/>
                </a:prstClr>
              </a:outerShdw>
            </a:effectLst>
          </c:spPr>
          <c:invertIfNegative val="0"/>
          <c:dLbls>
            <c:spPr>
              <a:solidFill>
                <a:sysClr val="window" lastClr="FFFFFF"/>
              </a:solid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ysClr val="windowText" lastClr="000000"/>
                    </a:solidFill>
                    <a:latin typeface="+mn-lt"/>
                    <a:ea typeface="+mn-ea"/>
                    <a:cs typeface="+mn-cs"/>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val>
            <c:numRef>
              <c:f>Coronaumfrage!$M$38</c:f>
              <c:numCache>
                <c:formatCode>0.0%</c:formatCode>
                <c:ptCount val="1"/>
                <c:pt idx="0">
                  <c:v>0.31345755693581778</c:v>
                </c:pt>
              </c:numCache>
            </c:numRef>
          </c:val>
          <c:extLst>
            <c:ext xmlns:c16="http://schemas.microsoft.com/office/drawing/2014/chart" uri="{C3380CC4-5D6E-409C-BE32-E72D297353CC}">
              <c16:uniqueId val="{0000000A-8AC4-4B40-B016-766559C02804}"/>
            </c:ext>
          </c:extLst>
        </c:ser>
        <c:ser>
          <c:idx val="4"/>
          <c:order val="4"/>
          <c:tx>
            <c:strRef>
              <c:f>Coronaumfrage!$N$27</c:f>
              <c:strCache>
                <c:ptCount val="1"/>
                <c:pt idx="0">
                  <c:v>Keine Veränderung</c:v>
                </c:pt>
              </c:strCache>
            </c:strRef>
          </c:tx>
          <c:spPr>
            <a:solidFill>
              <a:schemeClr val="accent1">
                <a:tint val="83000"/>
              </a:schemeClr>
            </a:solidFill>
            <a:ln>
              <a:noFill/>
            </a:ln>
            <a:effectLst>
              <a:outerShdw blurRad="254000" sx="102000" sy="102000" algn="ctr" rotWithShape="0">
                <a:prstClr val="black">
                  <a:alpha val="20000"/>
                </a:prstClr>
              </a:outerShdw>
            </a:effectLst>
          </c:spPr>
          <c:invertIfNegative val="0"/>
          <c:dLbls>
            <c:spPr>
              <a:no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ysClr val="windowText" lastClr="000000"/>
                    </a:solidFill>
                    <a:latin typeface="+mn-lt"/>
                    <a:ea typeface="+mn-ea"/>
                    <a:cs typeface="+mn-cs"/>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val>
            <c:numRef>
              <c:f>Coronaumfrage!$N$38</c:f>
              <c:numCache>
                <c:formatCode>0.0%</c:formatCode>
                <c:ptCount val="1"/>
                <c:pt idx="0">
                  <c:v>3.6024844720496892E-2</c:v>
                </c:pt>
              </c:numCache>
            </c:numRef>
          </c:val>
          <c:extLst>
            <c:ext xmlns:c16="http://schemas.microsoft.com/office/drawing/2014/chart" uri="{C3380CC4-5D6E-409C-BE32-E72D297353CC}">
              <c16:uniqueId val="{0000000B-8AC4-4B40-B016-766559C02804}"/>
            </c:ext>
          </c:extLst>
        </c:ser>
        <c:ser>
          <c:idx val="5"/>
          <c:order val="5"/>
          <c:tx>
            <c:strRef>
              <c:f>Coronaumfrage!$O$27</c:f>
              <c:strCache>
                <c:ptCount val="1"/>
                <c:pt idx="0">
                  <c:v>Umsatzsteigerung</c:v>
                </c:pt>
              </c:strCache>
            </c:strRef>
          </c:tx>
          <c:spPr>
            <a:solidFill>
              <a:srgbClr val="FFC000"/>
            </a:solidFill>
            <a:ln>
              <a:noFill/>
            </a:ln>
            <a:effectLst>
              <a:outerShdw blurRad="254000" sx="102000" sy="102000" algn="ctr" rotWithShape="0">
                <a:prstClr val="black">
                  <a:alpha val="20000"/>
                </a:prstClr>
              </a:outerShdw>
            </a:effectLst>
          </c:spPr>
          <c:invertIfNegative val="0"/>
          <c:dLbls>
            <c:spPr>
              <a:solidFill>
                <a:sysClr val="window" lastClr="FFFFFF"/>
              </a:solid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ysClr val="windowText" lastClr="000000"/>
                    </a:solidFill>
                    <a:latin typeface="+mn-lt"/>
                    <a:ea typeface="+mn-ea"/>
                    <a:cs typeface="+mn-cs"/>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val>
            <c:numRef>
              <c:f>Coronaumfrage!$O$38</c:f>
              <c:numCache>
                <c:formatCode>0.0%</c:formatCode>
                <c:ptCount val="1"/>
                <c:pt idx="0">
                  <c:v>1.2422360248447204E-2</c:v>
                </c:pt>
              </c:numCache>
            </c:numRef>
          </c:val>
          <c:extLst>
            <c:ext xmlns:c16="http://schemas.microsoft.com/office/drawing/2014/chart" uri="{C3380CC4-5D6E-409C-BE32-E72D297353CC}">
              <c16:uniqueId val="{0000000C-8AC4-4B40-B016-766559C02804}"/>
            </c:ext>
          </c:extLst>
        </c:ser>
        <c:ser>
          <c:idx val="6"/>
          <c:order val="6"/>
          <c:tx>
            <c:strRef>
              <c:f>Coronaumfrage!$P$27</c:f>
              <c:strCache>
                <c:ptCount val="1"/>
                <c:pt idx="0">
                  <c:v>Derzeit keine Einschätzung möglich</c:v>
                </c:pt>
              </c:strCache>
            </c:strRef>
          </c:tx>
          <c:spPr>
            <a:solidFill>
              <a:schemeClr val="accent1">
                <a:tint val="48000"/>
              </a:schemeClr>
            </a:solidFill>
            <a:ln>
              <a:noFill/>
            </a:ln>
            <a:effectLst>
              <a:outerShdw blurRad="254000" sx="102000" sy="102000" algn="ctr" rotWithShape="0">
                <a:prstClr val="black">
                  <a:alpha val="20000"/>
                </a:prstClr>
              </a:outerShdw>
            </a:effectLst>
          </c:spPr>
          <c:invertIfNegative val="0"/>
          <c:dLbls>
            <c:spPr>
              <a:no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ysClr val="windowText" lastClr="000000"/>
                    </a:solidFill>
                    <a:latin typeface="+mn-lt"/>
                    <a:ea typeface="+mn-ea"/>
                    <a:cs typeface="+mn-cs"/>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val>
            <c:numRef>
              <c:f>Coronaumfrage!$P$38</c:f>
              <c:numCache>
                <c:formatCode>0.0%</c:formatCode>
                <c:ptCount val="1"/>
                <c:pt idx="0">
                  <c:v>0.14534161490683231</c:v>
                </c:pt>
              </c:numCache>
            </c:numRef>
          </c:val>
          <c:extLst>
            <c:ext xmlns:c16="http://schemas.microsoft.com/office/drawing/2014/chart" uri="{C3380CC4-5D6E-409C-BE32-E72D297353CC}">
              <c16:uniqueId val="{0000000D-8AC4-4B40-B016-766559C02804}"/>
            </c:ext>
          </c:extLst>
        </c:ser>
        <c:dLbls>
          <c:showLegendKey val="0"/>
          <c:showVal val="0"/>
          <c:showCatName val="0"/>
          <c:showSerName val="0"/>
          <c:showPercent val="0"/>
          <c:showBubbleSize val="0"/>
        </c:dLbls>
        <c:gapWidth val="150"/>
        <c:axId val="211184264"/>
        <c:axId val="211185576"/>
      </c:barChart>
      <c:catAx>
        <c:axId val="211184264"/>
        <c:scaling>
          <c:orientation val="minMax"/>
        </c:scaling>
        <c:delete val="1"/>
        <c:axPos val="b"/>
        <c:majorTickMark val="out"/>
        <c:minorTickMark val="none"/>
        <c:tickLblPos val="nextTo"/>
        <c:crossAx val="211185576"/>
        <c:crosses val="autoZero"/>
        <c:auto val="1"/>
        <c:lblAlgn val="ctr"/>
        <c:lblOffset val="100"/>
        <c:noMultiLvlLbl val="0"/>
      </c:catAx>
      <c:valAx>
        <c:axId val="211185576"/>
        <c:scaling>
          <c:orientation val="minMax"/>
        </c:scaling>
        <c:delete val="0"/>
        <c:axPos val="l"/>
        <c:majorGridlines>
          <c:spPr>
            <a:ln w="9525" cap="flat" cmpd="sng" algn="ctr">
              <a:gradFill>
                <a:gsLst>
                  <a:gs pos="100000">
                    <a:schemeClr val="dk1">
                      <a:lumMod val="95000"/>
                      <a:lumOff val="5000"/>
                      <a:alpha val="42000"/>
                    </a:schemeClr>
                  </a:gs>
                  <a:gs pos="0">
                    <a:schemeClr val="lt1">
                      <a:lumMod val="75000"/>
                      <a:alpha val="36000"/>
                    </a:schemeClr>
                  </a:gs>
                </a:gsLst>
                <a:lin ang="5400000" scaled="0"/>
              </a:gradFill>
              <a:round/>
            </a:ln>
            <a:effectLst/>
          </c:spPr>
        </c:majorGridlines>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de-DE"/>
          </a:p>
        </c:txPr>
        <c:crossAx val="211184264"/>
        <c:crosses val="autoZero"/>
        <c:crossBetween val="between"/>
      </c:valAx>
      <c:spPr>
        <a:noFill/>
        <a:ln>
          <a:noFill/>
        </a:ln>
        <a:effectLst/>
      </c:spPr>
    </c:plotArea>
    <c:legend>
      <c:legendPos val="r"/>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de-DE"/>
        </a:p>
      </c:txPr>
    </c:legend>
    <c:plotVisOnly val="1"/>
    <c:dispBlanksAs val="gap"/>
    <c:showDLblsOverMax val="0"/>
  </c:chart>
  <c:spPr>
    <a:solidFill>
      <a:schemeClr val="bg1"/>
    </a:solidFill>
    <a:ln w="9525" cap="flat" cmpd="sng" algn="ctr">
      <a:solidFill>
        <a:schemeClr val="dk1">
          <a:lumMod val="25000"/>
          <a:lumOff val="7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de-DE"/>
              <a:t>Welche Auswirkungen hat das Corona-Virus auf Ihre Geschäfte?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barChart>
        <c:barDir val="bar"/>
        <c:grouping val="clustered"/>
        <c:varyColors val="0"/>
        <c:ser>
          <c:idx val="0"/>
          <c:order val="0"/>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Coronaumfrage!$AD$41:$AD$54</c:f>
              <c:strCache>
                <c:ptCount val="14"/>
                <c:pt idx="1">
                  <c:v>Keine Auswirkungen</c:v>
                </c:pt>
                <c:pt idx="2">
                  <c:v>Eigene Produktionsausfälle in Deutschland</c:v>
                </c:pt>
                <c:pt idx="3">
                  <c:v>Wir planen oder haben unsere Lieferketten umgestellt</c:v>
                </c:pt>
                <c:pt idx="4">
                  <c:v>Derzeit keine Einschätzung möglich</c:v>
                </c:pt>
                <c:pt idx="5">
                  <c:v>Logistische Engpässe</c:v>
                </c:pt>
                <c:pt idx="6">
                  <c:v>Ausfälle durch fehlende Mitarbeiter</c:v>
                </c:pt>
                <c:pt idx="7">
                  <c:v>Drohende Insolvenz</c:v>
                </c:pt>
                <c:pt idx="8">
                  <c:v>Fehlende Waren und Dienstleistungen</c:v>
                </c:pt>
                <c:pt idx="9">
                  <c:v>Investitionen werden zurückgefahren</c:v>
                </c:pt>
                <c:pt idx="10">
                  <c:v>Liquiditätsengpässe</c:v>
                </c:pt>
                <c:pt idx="11">
                  <c:v>Stornierung von Aufträgen</c:v>
                </c:pt>
                <c:pt idx="12">
                  <c:v>Stillstand der geschäftlichen Tätigkeit (z. B. Einstellung der Produktion oder Schließung des Geschäfts) komplett oder zu großen Teilen</c:v>
                </c:pt>
                <c:pt idx="13">
                  <c:v>Weniger Nachfrage nach meinen Produkten und Dienstleistungen</c:v>
                </c:pt>
              </c:strCache>
            </c:strRef>
          </c:cat>
          <c:val>
            <c:numRef>
              <c:f>Coronaumfrage!$AE$41:$AE$54</c:f>
              <c:numCache>
                <c:formatCode>0.0%</c:formatCode>
                <c:ptCount val="14"/>
                <c:pt idx="1">
                  <c:v>3.0629139072847682E-2</c:v>
                </c:pt>
                <c:pt idx="2">
                  <c:v>3.2698675496688742E-2</c:v>
                </c:pt>
                <c:pt idx="3">
                  <c:v>3.8907284768211918E-2</c:v>
                </c:pt>
                <c:pt idx="4">
                  <c:v>4.3046357615894038E-2</c:v>
                </c:pt>
                <c:pt idx="5">
                  <c:v>0.1498344370860927</c:v>
                </c:pt>
                <c:pt idx="6">
                  <c:v>0.17384105960264901</c:v>
                </c:pt>
                <c:pt idx="7">
                  <c:v>0.18377483443708609</c:v>
                </c:pt>
                <c:pt idx="8">
                  <c:v>0.19577814569536423</c:v>
                </c:pt>
                <c:pt idx="9">
                  <c:v>0.30670529801324503</c:v>
                </c:pt>
                <c:pt idx="10">
                  <c:v>0.4064569536423841</c:v>
                </c:pt>
                <c:pt idx="11">
                  <c:v>0.44370860927152317</c:v>
                </c:pt>
                <c:pt idx="12">
                  <c:v>0.4681291390728477</c:v>
                </c:pt>
                <c:pt idx="13">
                  <c:v>0.61423841059602646</c:v>
                </c:pt>
              </c:numCache>
            </c:numRef>
          </c:val>
          <c:extLst>
            <c:ext xmlns:c16="http://schemas.microsoft.com/office/drawing/2014/chart" uri="{C3380CC4-5D6E-409C-BE32-E72D297353CC}">
              <c16:uniqueId val="{00000000-B9A4-4481-99D9-3CC2417A5F75}"/>
            </c:ext>
          </c:extLst>
        </c:ser>
        <c:dLbls>
          <c:showLegendKey val="0"/>
          <c:showVal val="0"/>
          <c:showCatName val="0"/>
          <c:showSerName val="0"/>
          <c:showPercent val="0"/>
          <c:showBubbleSize val="0"/>
        </c:dLbls>
        <c:gapWidth val="182"/>
        <c:axId val="520385528"/>
        <c:axId val="520389136"/>
      </c:barChart>
      <c:catAx>
        <c:axId val="520385528"/>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520389136"/>
        <c:crossesAt val="0"/>
        <c:auto val="1"/>
        <c:lblAlgn val="ctr"/>
        <c:lblOffset val="100"/>
        <c:noMultiLvlLbl val="0"/>
      </c:catAx>
      <c:valAx>
        <c:axId val="520389136"/>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520385528"/>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de-DE"/>
              <a:t>Welche der bisherigen Unterstützungsmaßnahmen sind aus Sicht Ihres Unternehmens in der Krise von besonderer Relevanz?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barChart>
        <c:barDir val="bar"/>
        <c:grouping val="clustered"/>
        <c:varyColors val="0"/>
        <c:ser>
          <c:idx val="0"/>
          <c:order val="0"/>
          <c:spPr>
            <a:solidFill>
              <a:schemeClr val="accent1"/>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Coronaumfrage!$W$56:$W$64</c:f>
              <c:strCache>
                <c:ptCount val="9"/>
                <c:pt idx="0">
                  <c:v>Exportkreditversicherungen</c:v>
                </c:pt>
                <c:pt idx="1">
                  <c:v>Sonstige Unterstützungsmaßnahmen:</c:v>
                </c:pt>
                <c:pt idx="2">
                  <c:v>Keine staatliche Unterstützung nötig</c:v>
                </c:pt>
                <c:pt idx="3">
                  <c:v>Bürgschaften</c:v>
                </c:pt>
                <c:pt idx="4">
                  <c:v>Bankkredit</c:v>
                </c:pt>
                <c:pt idx="5">
                  <c:v>Darlehen (KfW oder Förderbanken der Länder)</c:v>
                </c:pt>
                <c:pt idx="6">
                  <c:v>Kurzarbeitergeld</c:v>
                </c:pt>
                <c:pt idx="7">
                  <c:v>Steuerstundungen / Herabsetzung von Vorauszahlungen</c:v>
                </c:pt>
                <c:pt idx="8">
                  <c:v>Soforthilfen in Form von Zuschüssen</c:v>
                </c:pt>
              </c:strCache>
            </c:strRef>
          </c:cat>
          <c:val>
            <c:numRef>
              <c:f>Coronaumfrage!$X$56:$X$64</c:f>
              <c:numCache>
                <c:formatCode>0.00%</c:formatCode>
                <c:ptCount val="9"/>
                <c:pt idx="0">
                  <c:v>1.086048454469507E-2</c:v>
                </c:pt>
                <c:pt idx="1">
                  <c:v>5.0125313283208017E-2</c:v>
                </c:pt>
                <c:pt idx="2">
                  <c:v>7.0593149540517958E-2</c:v>
                </c:pt>
                <c:pt idx="3">
                  <c:v>8.8972431077694231E-2</c:v>
                </c:pt>
                <c:pt idx="4">
                  <c:v>0.13116123642439431</c:v>
                </c:pt>
                <c:pt idx="5">
                  <c:v>0.27944862155388472</c:v>
                </c:pt>
                <c:pt idx="6">
                  <c:v>0.53258145363408527</c:v>
                </c:pt>
                <c:pt idx="7">
                  <c:v>0.6056808688387636</c:v>
                </c:pt>
                <c:pt idx="8">
                  <c:v>0.74060150375939848</c:v>
                </c:pt>
              </c:numCache>
            </c:numRef>
          </c:val>
          <c:extLst>
            <c:ext xmlns:c16="http://schemas.microsoft.com/office/drawing/2014/chart" uri="{C3380CC4-5D6E-409C-BE32-E72D297353CC}">
              <c16:uniqueId val="{00000000-C106-4DD5-83D5-2AAB0005BC37}"/>
            </c:ext>
          </c:extLst>
        </c:ser>
        <c:dLbls>
          <c:showLegendKey val="0"/>
          <c:showVal val="0"/>
          <c:showCatName val="0"/>
          <c:showSerName val="0"/>
          <c:showPercent val="0"/>
          <c:showBubbleSize val="0"/>
        </c:dLbls>
        <c:gapWidth val="182"/>
        <c:axId val="520385528"/>
        <c:axId val="520389136"/>
      </c:barChart>
      <c:catAx>
        <c:axId val="520385528"/>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520389136"/>
        <c:crossesAt val="0"/>
        <c:auto val="1"/>
        <c:lblAlgn val="ctr"/>
        <c:lblOffset val="100"/>
        <c:noMultiLvlLbl val="0"/>
      </c:catAx>
      <c:valAx>
        <c:axId val="520389136"/>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520385528"/>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de-DE"/>
              <a:t>Welche der bisherigen Unterstützungsmaßnahmen sind aus Sicht Ihres Unternehmens in der Krise von besonderer Relevanz?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barChart>
        <c:barDir val="bar"/>
        <c:grouping val="clustered"/>
        <c:varyColors val="0"/>
        <c:ser>
          <c:idx val="0"/>
          <c:order val="0"/>
          <c:spPr>
            <a:solidFill>
              <a:schemeClr val="accent1"/>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Coronaumfrage!$AB$70:$AB$81</c:f>
              <c:strCache>
                <c:ptCount val="12"/>
                <c:pt idx="0">
                  <c:v>Exportkreditversicherungen</c:v>
                </c:pt>
                <c:pt idx="1">
                  <c:v>Sonstiges</c:v>
                </c:pt>
                <c:pt idx="2">
                  <c:v>Keine staatliche Unterstützung nötig</c:v>
                </c:pt>
                <c:pt idx="3">
                  <c:v>Bankkredit</c:v>
                </c:pt>
                <c:pt idx="4">
                  <c:v>Staatliche Beteiligung an systemrelevanten Unternehmen</c:v>
                </c:pt>
                <c:pt idx="5">
                  <c:v>Bürgschaften</c:v>
                </c:pt>
                <c:pt idx="6">
                  <c:v>Ein generelles Konjunkturprogramm</c:v>
                </c:pt>
                <c:pt idx="7">
                  <c:v>Überbrückungskredit (KfW oder Förderbanken der Länder)</c:v>
                </c:pt>
                <c:pt idx="8">
                  <c:v>Kurzarbeitergeld</c:v>
                </c:pt>
                <c:pt idx="9">
                  <c:v>Steuerstundungen / Herabsetzung von Vorauszahlungen</c:v>
                </c:pt>
                <c:pt idx="10">
                  <c:v>Unternehmenssteuersenkungen</c:v>
                </c:pt>
                <c:pt idx="11">
                  <c:v>Soforthilfen in Form von Zuschüssen</c:v>
                </c:pt>
              </c:strCache>
            </c:strRef>
          </c:cat>
          <c:val>
            <c:numRef>
              <c:f>Coronaumfrage!$AC$70:$AC$81</c:f>
              <c:numCache>
                <c:formatCode>0.0%</c:formatCode>
                <c:ptCount val="12"/>
                <c:pt idx="0">
                  <c:v>1.1698440207972271E-2</c:v>
                </c:pt>
                <c:pt idx="1">
                  <c:v>3.5961871750433277E-2</c:v>
                </c:pt>
                <c:pt idx="2">
                  <c:v>4.289428076256499E-2</c:v>
                </c:pt>
                <c:pt idx="3">
                  <c:v>9.7053726169844021E-2</c:v>
                </c:pt>
                <c:pt idx="4">
                  <c:v>0.10701906412478336</c:v>
                </c:pt>
                <c:pt idx="5">
                  <c:v>0.11178509532062392</c:v>
                </c:pt>
                <c:pt idx="6">
                  <c:v>0.24263431542461006</c:v>
                </c:pt>
                <c:pt idx="7">
                  <c:v>0.27383015597920279</c:v>
                </c:pt>
                <c:pt idx="8">
                  <c:v>0.32538994800693238</c:v>
                </c:pt>
                <c:pt idx="9">
                  <c:v>0.4341421143847487</c:v>
                </c:pt>
                <c:pt idx="10">
                  <c:v>0.46013864818024264</c:v>
                </c:pt>
                <c:pt idx="11">
                  <c:v>0.72097053726169846</c:v>
                </c:pt>
              </c:numCache>
            </c:numRef>
          </c:val>
          <c:extLst>
            <c:ext xmlns:c16="http://schemas.microsoft.com/office/drawing/2014/chart" uri="{C3380CC4-5D6E-409C-BE32-E72D297353CC}">
              <c16:uniqueId val="{00000000-EBA6-471E-94CE-85759902E671}"/>
            </c:ext>
          </c:extLst>
        </c:ser>
        <c:dLbls>
          <c:showLegendKey val="0"/>
          <c:showVal val="0"/>
          <c:showCatName val="0"/>
          <c:showSerName val="0"/>
          <c:showPercent val="0"/>
          <c:showBubbleSize val="0"/>
        </c:dLbls>
        <c:gapWidth val="182"/>
        <c:axId val="520385528"/>
        <c:axId val="520389136"/>
      </c:barChart>
      <c:catAx>
        <c:axId val="520385528"/>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520389136"/>
        <c:crossesAt val="0"/>
        <c:auto val="1"/>
        <c:lblAlgn val="ctr"/>
        <c:lblOffset val="100"/>
        <c:noMultiLvlLbl val="0"/>
      </c:catAx>
      <c:valAx>
        <c:axId val="520389136"/>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520385528"/>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de-DE"/>
              <a:t>Wie entwickeln sich ihre Beschäftigungspläne aufgrund der Auswirkungen der Corona Pandemie?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pieChart>
        <c:varyColors val="1"/>
        <c:ser>
          <c:idx val="0"/>
          <c:order val="0"/>
          <c:dPt>
            <c:idx val="0"/>
            <c:bubble3D val="0"/>
            <c:spPr>
              <a:solidFill>
                <a:schemeClr val="accent1">
                  <a:shade val="65000"/>
                </a:schemeClr>
              </a:solidFill>
              <a:ln w="19050">
                <a:solidFill>
                  <a:schemeClr val="lt1"/>
                </a:solidFill>
              </a:ln>
              <a:effectLst/>
            </c:spPr>
            <c:extLst>
              <c:ext xmlns:c16="http://schemas.microsoft.com/office/drawing/2014/chart" uri="{C3380CC4-5D6E-409C-BE32-E72D297353CC}">
                <c16:uniqueId val="{00000001-53B4-4C0F-9CF8-505168064BAD}"/>
              </c:ext>
            </c:extLst>
          </c:dPt>
          <c:dPt>
            <c:idx val="1"/>
            <c:bubble3D val="0"/>
            <c:spPr>
              <a:solidFill>
                <a:schemeClr val="accent1"/>
              </a:solidFill>
              <a:ln w="19050">
                <a:solidFill>
                  <a:schemeClr val="lt1"/>
                </a:solidFill>
              </a:ln>
              <a:effectLst/>
            </c:spPr>
            <c:extLst>
              <c:ext xmlns:c16="http://schemas.microsoft.com/office/drawing/2014/chart" uri="{C3380CC4-5D6E-409C-BE32-E72D297353CC}">
                <c16:uniqueId val="{00000002-53B4-4C0F-9CF8-505168064BAD}"/>
              </c:ext>
            </c:extLst>
          </c:dPt>
          <c:dPt>
            <c:idx val="2"/>
            <c:bubble3D val="0"/>
            <c:spPr>
              <a:solidFill>
                <a:schemeClr val="accent1">
                  <a:tint val="65000"/>
                </a:schemeClr>
              </a:solidFill>
              <a:ln w="19050">
                <a:solidFill>
                  <a:schemeClr val="lt1"/>
                </a:solidFill>
              </a:ln>
              <a:effectLst/>
            </c:spPr>
            <c:extLst>
              <c:ext xmlns:c16="http://schemas.microsoft.com/office/drawing/2014/chart" uri="{C3380CC4-5D6E-409C-BE32-E72D297353CC}">
                <c16:uniqueId val="{00000003-53B4-4C0F-9CF8-505168064BAD}"/>
              </c:ext>
            </c:extLst>
          </c:dPt>
          <c:dLbls>
            <c:dLbl>
              <c:idx val="0"/>
              <c:layout>
                <c:manualLayout>
                  <c:x val="3.4653565240278031E-2"/>
                  <c:y val="4.2984335438635543E-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1-53B4-4C0F-9CF8-505168064BAD}"/>
                </c:ext>
              </c:extLst>
            </c:dLbl>
            <c:dLbl>
              <c:idx val="1"/>
              <c:layout>
                <c:manualLayout>
                  <c:x val="-3.6057026297896609E-2"/>
                  <c:y val="-9.7057956094710782E-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2-53B4-4C0F-9CF8-505168064BAD}"/>
                </c:ext>
              </c:extLst>
            </c:dLbl>
            <c:dLbl>
              <c:idx val="2"/>
              <c:layout>
                <c:manualLayout>
                  <c:x val="-0.24319426227710395"/>
                  <c:y val="5.8921565899668904E-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3-53B4-4C0F-9CF8-505168064BAD}"/>
                </c:ext>
              </c:extLst>
            </c:dLbl>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e-DE"/>
              </a:p>
            </c:txPr>
            <c:showLegendKey val="0"/>
            <c:showVal val="1"/>
            <c:showCatName val="1"/>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Coronaumfrage!$F$83:$H$83</c:f>
              <c:strCache>
                <c:ptCount val="3"/>
                <c:pt idx="0">
                  <c:v>Wir müssen Personal abbauen</c:v>
                </c:pt>
                <c:pt idx="1">
                  <c:v>Gleichbleibend</c:v>
                </c:pt>
                <c:pt idx="2">
                  <c:v>Wir stellen zusätzliches Personal ein</c:v>
                </c:pt>
              </c:strCache>
            </c:strRef>
          </c:cat>
          <c:val>
            <c:numRef>
              <c:f>Coronaumfrage!$F$94:$H$94</c:f>
              <c:numCache>
                <c:formatCode>0.00%</c:formatCode>
                <c:ptCount val="3"/>
                <c:pt idx="0">
                  <c:v>0.35829342620809751</c:v>
                </c:pt>
                <c:pt idx="1">
                  <c:v>0.62603395733565526</c:v>
                </c:pt>
                <c:pt idx="2">
                  <c:v>1.567261645624728E-2</c:v>
                </c:pt>
              </c:numCache>
            </c:numRef>
          </c:val>
          <c:extLst>
            <c:ext xmlns:c16="http://schemas.microsoft.com/office/drawing/2014/chart" uri="{C3380CC4-5D6E-409C-BE32-E72D297353CC}">
              <c16:uniqueId val="{00000000-53B4-4C0F-9CF8-505168064BAD}"/>
            </c:ext>
          </c:extLst>
        </c:ser>
        <c:dLbls>
          <c:showLegendKey val="0"/>
          <c:showVal val="1"/>
          <c:showCatName val="1"/>
          <c:showSerName val="0"/>
          <c:showPercent val="0"/>
          <c:showBubbleSize val="0"/>
          <c:showLeaderLines val="1"/>
        </c:dLbls>
        <c:firstSliceAng val="0"/>
      </c:pie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olors1.xml><?xml version="1.0" encoding="utf-8"?>
<cs:colorStyle xmlns:cs="http://schemas.microsoft.com/office/drawing/2012/chartStyle" xmlns:a="http://schemas.openxmlformats.org/drawingml/2006/main" meth="withinLinear" id="14">
  <a:schemeClr val="accent1"/>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withinLinear" id="14">
  <a:schemeClr val="accent1"/>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withinLinear" id="14">
  <a:schemeClr val="accent1"/>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53">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dataLabel>
  <cs:dataLabelCallout>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
  <cs:dataPoint3D>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5.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_rels/drawing4.xml.rels><?xml version="1.0" encoding="UTF-8" standalone="yes"?>
<Relationships xmlns="http://schemas.openxmlformats.org/package/2006/relationships"><Relationship Id="rId1" Type="http://schemas.openxmlformats.org/officeDocument/2006/relationships/chart" Target="../charts/chart3.xml"/></Relationships>
</file>

<file path=xl/drawings/_rels/drawing5.xml.rels><?xml version="1.0" encoding="UTF-8" standalone="yes"?>
<Relationships xmlns="http://schemas.openxmlformats.org/package/2006/relationships"><Relationship Id="rId2" Type="http://schemas.openxmlformats.org/officeDocument/2006/relationships/chart" Target="../charts/chart5.xml"/><Relationship Id="rId1" Type="http://schemas.openxmlformats.org/officeDocument/2006/relationships/chart" Target="../charts/chart4.xml"/></Relationships>
</file>

<file path=xl/drawings/_rels/drawing6.xml.rels><?xml version="1.0" encoding="UTF-8" standalone="yes"?>
<Relationships xmlns="http://schemas.openxmlformats.org/package/2006/relationships"><Relationship Id="rId1" Type="http://schemas.openxmlformats.org/officeDocument/2006/relationships/chart" Target="../charts/chart6.xml"/></Relationships>
</file>

<file path=xl/drawings/_rels/drawing7.xml.rels><?xml version="1.0" encoding="UTF-8" standalone="yes"?>
<Relationships xmlns="http://schemas.openxmlformats.org/package/2006/relationships"><Relationship Id="rId1" Type="http://schemas.openxmlformats.org/officeDocument/2006/relationships/chart" Target="../charts/chart7.xml"/></Relationships>
</file>

<file path=xl/drawings/_rels/drawing8.xml.rels><?xml version="1.0" encoding="UTF-8" standalone="yes"?>
<Relationships xmlns="http://schemas.openxmlformats.org/package/2006/relationships"><Relationship Id="rId1" Type="http://schemas.openxmlformats.org/officeDocument/2006/relationships/chart" Target="../charts/chart8.xml"/></Relationships>
</file>

<file path=xl/drawings/_rels/drawing9.xml.rels><?xml version="1.0" encoding="UTF-8" standalone="yes"?>
<Relationships xmlns="http://schemas.openxmlformats.org/package/2006/relationships"><Relationship Id="rId3" Type="http://schemas.openxmlformats.org/officeDocument/2006/relationships/chart" Target="../charts/chart11.xml"/><Relationship Id="rId2" Type="http://schemas.openxmlformats.org/officeDocument/2006/relationships/chart" Target="../charts/chart10.xml"/><Relationship Id="rId1" Type="http://schemas.openxmlformats.org/officeDocument/2006/relationships/chart" Target="../charts/chart9.xml"/><Relationship Id="rId6" Type="http://schemas.openxmlformats.org/officeDocument/2006/relationships/chart" Target="../charts/chart14.xml"/><Relationship Id="rId5" Type="http://schemas.openxmlformats.org/officeDocument/2006/relationships/chart" Target="../charts/chart13.xml"/><Relationship Id="rId4" Type="http://schemas.openxmlformats.org/officeDocument/2006/relationships/chart" Target="../charts/chart12.xm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2095500</xdr:colOff>
      <xdr:row>0</xdr:row>
      <xdr:rowOff>1187450</xdr:rowOff>
    </xdr:to>
    <xdr:pic>
      <xdr:nvPicPr>
        <xdr:cNvPr id="4" name="Grafik 3"/>
        <xdr:cNvPicPr>
          <a:picLocks noChangeAspect="1"/>
        </xdr:cNvPicPr>
      </xdr:nvPicPr>
      <xdr:blipFill>
        <a:blip xmlns:r="http://schemas.openxmlformats.org/officeDocument/2006/relationships" r:embed="rId1"/>
        <a:stretch>
          <a:fillRect/>
        </a:stretch>
      </xdr:blipFill>
      <xdr:spPr>
        <a:xfrm>
          <a:off x="0" y="0"/>
          <a:ext cx="2095500" cy="118745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absoluteAnchor>
    <xdr:pos x="476250" y="3543300"/>
    <xdr:ext cx="6638925" cy="4829175"/>
    <xdr:graphicFrame macro="">
      <xdr:nvGraphicFramePr>
        <xdr:cNvPr id="1025" name="Chart 1">
          <a:extLst>
            <a:ext uri="{FF2B5EF4-FFF2-40B4-BE49-F238E27FC236}">
              <a16:creationId xmlns:a16="http://schemas.microsoft.com/office/drawing/2014/main" id="{00000000-0008-0000-0200-0000010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3.xml><?xml version="1.0" encoding="utf-8"?>
<xdr:wsDr xmlns:xdr="http://schemas.openxmlformats.org/drawingml/2006/spreadsheetDrawing" xmlns:a="http://schemas.openxmlformats.org/drawingml/2006/main">
  <xdr:absoluteAnchor>
    <xdr:pos x="2781300" y="3867150"/>
    <xdr:ext cx="6657975" cy="4343400"/>
    <xdr:graphicFrame macro="">
      <xdr:nvGraphicFramePr>
        <xdr:cNvPr id="1025" name="Chart 1">
          <a:extLst>
            <a:ext uri="{FF2B5EF4-FFF2-40B4-BE49-F238E27FC236}">
              <a16:creationId xmlns:a16="http://schemas.microsoft.com/office/drawing/2014/main" id="{00000000-0008-0000-0400-0000010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4.xml><?xml version="1.0" encoding="utf-8"?>
<xdr:wsDr xmlns:xdr="http://schemas.openxmlformats.org/drawingml/2006/spreadsheetDrawing" xmlns:a="http://schemas.openxmlformats.org/drawingml/2006/main">
  <xdr:twoCellAnchor>
    <xdr:from>
      <xdr:col>27</xdr:col>
      <xdr:colOff>957261</xdr:colOff>
      <xdr:row>5</xdr:row>
      <xdr:rowOff>57150</xdr:rowOff>
    </xdr:from>
    <xdr:to>
      <xdr:col>34</xdr:col>
      <xdr:colOff>361949</xdr:colOff>
      <xdr:row>25</xdr:row>
      <xdr:rowOff>95250</xdr:rowOff>
    </xdr:to>
    <xdr:graphicFrame macro="">
      <xdr:nvGraphicFramePr>
        <xdr:cNvPr id="2" name="Diagramm 1">
          <a:extLst>
            <a:ext uri="{FF2B5EF4-FFF2-40B4-BE49-F238E27FC236}">
              <a16:creationId xmlns:a16="http://schemas.microsoft.com/office/drawing/2014/main" id="{00000000-0008-0000-0A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absoluteAnchor>
    <xdr:pos x="9115426" y="1209674"/>
    <xdr:ext cx="6480000" cy="4320000"/>
    <xdr:graphicFrame macro="">
      <xdr:nvGraphicFramePr>
        <xdr:cNvPr id="1025" name="Chart 1">
          <a:extLst>
            <a:ext uri="{FF2B5EF4-FFF2-40B4-BE49-F238E27FC236}">
              <a16:creationId xmlns:a16="http://schemas.microsoft.com/office/drawing/2014/main" id="{00000000-0008-0000-0E00-0000010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absoluteAnchor>
    <xdr:pos x="9134475" y="5714999"/>
    <xdr:ext cx="6480000" cy="4320000"/>
    <xdr:graphicFrame macro="">
      <xdr:nvGraphicFramePr>
        <xdr:cNvPr id="2050" name="Chart 2">
          <a:extLst>
            <a:ext uri="{FF2B5EF4-FFF2-40B4-BE49-F238E27FC236}">
              <a16:creationId xmlns:a16="http://schemas.microsoft.com/office/drawing/2014/main" id="{00000000-0008-0000-0E00-000002080000}"/>
            </a:ext>
            <a:ext uri="{147F2762-F138-4A5C-976F-8EAC2B608ADB}">
              <a16:predDERef xmlns:a16="http://schemas.microsoft.com/office/drawing/2014/main" pred="{00000000-0008-0000-0E00-0000010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absoluteAnchor>
</xdr:wsDr>
</file>

<file path=xl/drawings/drawing6.xml><?xml version="1.0" encoding="utf-8"?>
<xdr:wsDr xmlns:xdr="http://schemas.openxmlformats.org/drawingml/2006/spreadsheetDrawing" xmlns:a="http://schemas.openxmlformats.org/drawingml/2006/main">
  <xdr:absoluteAnchor>
    <xdr:pos x="9877425" y="971550"/>
    <xdr:ext cx="6705600" cy="4638675"/>
    <xdr:graphicFrame macro="">
      <xdr:nvGraphicFramePr>
        <xdr:cNvPr id="1025" name="Chart 1">
          <a:extLst>
            <a:ext uri="{FF2B5EF4-FFF2-40B4-BE49-F238E27FC236}">
              <a16:creationId xmlns:a16="http://schemas.microsoft.com/office/drawing/2014/main" id="{00000000-0008-0000-0F00-0000010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7.xml><?xml version="1.0" encoding="utf-8"?>
<xdr:wsDr xmlns:xdr="http://schemas.openxmlformats.org/drawingml/2006/spreadsheetDrawing" xmlns:a="http://schemas.openxmlformats.org/drawingml/2006/main">
  <xdr:twoCellAnchor>
    <xdr:from>
      <xdr:col>7</xdr:col>
      <xdr:colOff>180974</xdr:colOff>
      <xdr:row>28</xdr:row>
      <xdr:rowOff>114299</xdr:rowOff>
    </xdr:from>
    <xdr:to>
      <xdr:col>11</xdr:col>
      <xdr:colOff>133349</xdr:colOff>
      <xdr:row>47</xdr:row>
      <xdr:rowOff>47624</xdr:rowOff>
    </xdr:to>
    <xdr:graphicFrame macro="">
      <xdr:nvGraphicFramePr>
        <xdr:cNvPr id="2" name="Diagramm 1">
          <a:extLst>
            <a:ext uri="{FF2B5EF4-FFF2-40B4-BE49-F238E27FC236}">
              <a16:creationId xmlns:a16="http://schemas.microsoft.com/office/drawing/2014/main" id="{00000000-0008-0000-18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xdr:wsDr xmlns:xdr="http://schemas.openxmlformats.org/drawingml/2006/spreadsheetDrawing" xmlns:a="http://schemas.openxmlformats.org/drawingml/2006/main">
  <xdr:absoluteAnchor>
    <xdr:pos x="7077075" y="5257799"/>
    <xdr:ext cx="5905500" cy="4010025"/>
    <xdr:graphicFrame macro="">
      <xdr:nvGraphicFramePr>
        <xdr:cNvPr id="1025" name="Chart 1">
          <a:extLst>
            <a:ext uri="{FF2B5EF4-FFF2-40B4-BE49-F238E27FC236}">
              <a16:creationId xmlns:a16="http://schemas.microsoft.com/office/drawing/2014/main" id="{00000000-0008-0000-1900-0000010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9.xml><?xml version="1.0" encoding="utf-8"?>
<xdr:wsDr xmlns:xdr="http://schemas.openxmlformats.org/drawingml/2006/spreadsheetDrawing" xmlns:a="http://schemas.openxmlformats.org/drawingml/2006/main">
  <xdr:twoCellAnchor>
    <xdr:from>
      <xdr:col>6</xdr:col>
      <xdr:colOff>384174</xdr:colOff>
      <xdr:row>7</xdr:row>
      <xdr:rowOff>63500</xdr:rowOff>
    </xdr:from>
    <xdr:to>
      <xdr:col>14</xdr:col>
      <xdr:colOff>638175</xdr:colOff>
      <xdr:row>25</xdr:row>
      <xdr:rowOff>57150</xdr:rowOff>
    </xdr:to>
    <xdr:graphicFrame macro="">
      <xdr:nvGraphicFramePr>
        <xdr:cNvPr id="6" name="Diagramm 5">
          <a:extLst>
            <a:ext uri="{FF2B5EF4-FFF2-40B4-BE49-F238E27FC236}">
              <a16:creationId xmlns:a16="http://schemas.microsoft.com/office/drawing/2014/main" id="{00000000-0008-0000-1A00-000006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16</xdr:col>
      <xdr:colOff>488155</xdr:colOff>
      <xdr:row>23</xdr:row>
      <xdr:rowOff>0</xdr:rowOff>
    </xdr:from>
    <xdr:to>
      <xdr:col>24</xdr:col>
      <xdr:colOff>357187</xdr:colOff>
      <xdr:row>37</xdr:row>
      <xdr:rowOff>157163</xdr:rowOff>
    </xdr:to>
    <xdr:graphicFrame macro="">
      <xdr:nvGraphicFramePr>
        <xdr:cNvPr id="7" name="Diagramm 6">
          <a:extLst>
            <a:ext uri="{FF2B5EF4-FFF2-40B4-BE49-F238E27FC236}">
              <a16:creationId xmlns:a16="http://schemas.microsoft.com/office/drawing/2014/main" id="{00000000-0008-0000-1A00-000007000000}"/>
            </a:ext>
            <a:ext uri="{147F2762-F138-4A5C-976F-8EAC2B608ADB}">
              <a16:predDERef xmlns:a16="http://schemas.microsoft.com/office/drawing/2014/main" pred="{00000000-0008-0000-1A00-000006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28</xdr:col>
      <xdr:colOff>739321</xdr:colOff>
      <xdr:row>40</xdr:row>
      <xdr:rowOff>12245</xdr:rowOff>
    </xdr:from>
    <xdr:to>
      <xdr:col>36</xdr:col>
      <xdr:colOff>678089</xdr:colOff>
      <xdr:row>53</xdr:row>
      <xdr:rowOff>156481</xdr:rowOff>
    </xdr:to>
    <xdr:graphicFrame macro="">
      <xdr:nvGraphicFramePr>
        <xdr:cNvPr id="10" name="Diagramm 9">
          <a:extLst>
            <a:ext uri="{FF2B5EF4-FFF2-40B4-BE49-F238E27FC236}">
              <a16:creationId xmlns:a16="http://schemas.microsoft.com/office/drawing/2014/main" id="{00000000-0008-0000-1A00-00000A000000}"/>
            </a:ext>
            <a:ext uri="{147F2762-F138-4A5C-976F-8EAC2B608ADB}">
              <a16:predDERef xmlns:a16="http://schemas.microsoft.com/office/drawing/2014/main" pred="{00000000-0008-0000-1A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21</xdr:col>
      <xdr:colOff>417285</xdr:colOff>
      <xdr:row>54</xdr:row>
      <xdr:rowOff>92982</xdr:rowOff>
    </xdr:from>
    <xdr:to>
      <xdr:col>30</xdr:col>
      <xdr:colOff>476250</xdr:colOff>
      <xdr:row>65</xdr:row>
      <xdr:rowOff>40821</xdr:rowOff>
    </xdr:to>
    <xdr:graphicFrame macro="">
      <xdr:nvGraphicFramePr>
        <xdr:cNvPr id="11" name="Diagramm 10">
          <a:extLst>
            <a:ext uri="{FF2B5EF4-FFF2-40B4-BE49-F238E27FC236}">
              <a16:creationId xmlns:a16="http://schemas.microsoft.com/office/drawing/2014/main" id="{00000000-0008-0000-1A00-00000B000000}"/>
            </a:ext>
            <a:ext uri="{147F2762-F138-4A5C-976F-8EAC2B608ADB}">
              <a16:predDERef xmlns:a16="http://schemas.microsoft.com/office/drawing/2014/main" pred="{00000000-0008-0000-1A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26</xdr:col>
      <xdr:colOff>176892</xdr:colOff>
      <xdr:row>67</xdr:row>
      <xdr:rowOff>22677</xdr:rowOff>
    </xdr:from>
    <xdr:to>
      <xdr:col>36</xdr:col>
      <xdr:colOff>108856</xdr:colOff>
      <xdr:row>82</xdr:row>
      <xdr:rowOff>176892</xdr:rowOff>
    </xdr:to>
    <xdr:graphicFrame macro="">
      <xdr:nvGraphicFramePr>
        <xdr:cNvPr id="12" name="Diagramm 11">
          <a:extLst>
            <a:ext uri="{FF2B5EF4-FFF2-40B4-BE49-F238E27FC236}">
              <a16:creationId xmlns:a16="http://schemas.microsoft.com/office/drawing/2014/main" id="{00000000-0008-0000-1A00-00000C000000}"/>
            </a:ext>
            <a:ext uri="{147F2762-F138-4A5C-976F-8EAC2B608ADB}">
              <a16:predDERef xmlns:a16="http://schemas.microsoft.com/office/drawing/2014/main" pred="{00000000-0008-0000-1A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8</xdr:col>
      <xdr:colOff>714374</xdr:colOff>
      <xdr:row>82</xdr:row>
      <xdr:rowOff>25400</xdr:rowOff>
    </xdr:from>
    <xdr:to>
      <xdr:col>15</xdr:col>
      <xdr:colOff>523874</xdr:colOff>
      <xdr:row>98</xdr:row>
      <xdr:rowOff>174625</xdr:rowOff>
    </xdr:to>
    <xdr:graphicFrame macro="">
      <xdr:nvGraphicFramePr>
        <xdr:cNvPr id="13" name="Diagramm 12">
          <a:extLst>
            <a:ext uri="{FF2B5EF4-FFF2-40B4-BE49-F238E27FC236}">
              <a16:creationId xmlns:a16="http://schemas.microsoft.com/office/drawing/2014/main" id="{00000000-0008-0000-1A00-00000D000000}"/>
            </a:ext>
            <a:ext uri="{147F2762-F138-4A5C-976F-8EAC2B608ADB}">
              <a16:predDERef xmlns:a16="http://schemas.microsoft.com/office/drawing/2014/main" pred="{00000000-0008-0000-1A00-00000C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statistik-nord.de/zahlen-fakten/bevoelkerung/bevoelkerungsstand-und-entwicklung/dokumentenansicht/bevoelkerung-der-gemeinden-in-schleswig-holstein-1/" TargetMode="Externa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hyperlink" Target="https://statistik.arbeitsagentur.de/SiteGlobals/Forms/Suche/Einzelheftsuche_Formular.html?nn=1610104&amp;topic_f=gemeinde-arbeitslose-quoten"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http://region.statistik-nord.de/compare/selection/1" TargetMode="Externa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25.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26.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27.xml.rels><?xml version="1.0" encoding="UTF-8" standalone="yes"?>
<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8"/>
  <sheetViews>
    <sheetView tabSelected="1" workbookViewId="0">
      <selection activeCell="A3" sqref="A3"/>
    </sheetView>
  </sheetViews>
  <sheetFormatPr baseColWidth="10" defaultColWidth="14.54296875" defaultRowHeight="14.5"/>
  <cols>
    <col min="1" max="1" width="58.26953125" style="473" customWidth="1"/>
    <col min="2" max="5" width="30.26953125" style="10" customWidth="1"/>
    <col min="6" max="6" width="61.453125" style="10" customWidth="1"/>
    <col min="7" max="16384" width="14.54296875" style="10"/>
  </cols>
  <sheetData>
    <row r="1" spans="1:7" s="11" customFormat="1" ht="94" customHeight="1">
      <c r="A1" s="467"/>
      <c r="B1" s="10"/>
      <c r="C1" s="10"/>
      <c r="D1" s="10"/>
      <c r="E1" s="10"/>
    </row>
    <row r="2" spans="1:7" s="11" customFormat="1" ht="48" customHeight="1">
      <c r="A2" s="468" t="s">
        <v>4334</v>
      </c>
      <c r="B2" s="10"/>
      <c r="C2" s="10"/>
      <c r="D2" s="10"/>
      <c r="E2" s="10"/>
    </row>
    <row r="3" spans="1:7" s="11" customFormat="1" ht="40.5" customHeight="1">
      <c r="A3" s="469" t="s">
        <v>0</v>
      </c>
      <c r="B3" s="10"/>
      <c r="C3" s="10"/>
      <c r="D3" s="10"/>
      <c r="E3" s="10"/>
    </row>
    <row r="4" spans="1:7" ht="15.75" customHeight="1">
      <c r="A4" s="470"/>
    </row>
    <row r="5" spans="1:7" ht="15.5">
      <c r="A5" s="471" t="s">
        <v>1</v>
      </c>
    </row>
    <row r="6" spans="1:7" ht="15.5">
      <c r="A6" s="471" t="s">
        <v>2</v>
      </c>
    </row>
    <row r="7" spans="1:7" ht="15.5">
      <c r="A7" s="471" t="s">
        <v>3</v>
      </c>
    </row>
    <row r="8" spans="1:7" ht="15.5">
      <c r="A8" s="471" t="s">
        <v>4</v>
      </c>
      <c r="B8" s="14"/>
      <c r="C8" s="15"/>
      <c r="E8" s="16"/>
      <c r="F8" s="16"/>
      <c r="G8" s="16"/>
    </row>
    <row r="9" spans="1:7" ht="15.5">
      <c r="A9" s="471" t="s">
        <v>5</v>
      </c>
      <c r="B9" s="14"/>
    </row>
    <row r="10" spans="1:7" ht="15.5">
      <c r="A10" s="471" t="s">
        <v>6</v>
      </c>
    </row>
    <row r="11" spans="1:7" ht="15.5">
      <c r="A11" s="471" t="s">
        <v>7</v>
      </c>
    </row>
    <row r="12" spans="1:7" ht="15.5">
      <c r="A12" s="471" t="s">
        <v>8</v>
      </c>
    </row>
    <row r="13" spans="1:7" ht="15.5">
      <c r="A13" s="471" t="s">
        <v>9</v>
      </c>
    </row>
    <row r="14" spans="1:7" ht="15.5">
      <c r="A14" s="471" t="s">
        <v>10</v>
      </c>
    </row>
    <row r="15" spans="1:7" ht="15.5">
      <c r="A15" s="472" t="s">
        <v>11</v>
      </c>
    </row>
    <row r="16" spans="1:7" ht="15.5">
      <c r="A16" s="472" t="s">
        <v>12</v>
      </c>
    </row>
    <row r="17" spans="1:2" ht="15.5">
      <c r="A17" s="472" t="s">
        <v>13</v>
      </c>
    </row>
    <row r="18" spans="1:2" ht="15.5">
      <c r="A18" s="471" t="s">
        <v>14</v>
      </c>
    </row>
    <row r="19" spans="1:2" ht="15.5">
      <c r="A19" s="471" t="s">
        <v>15</v>
      </c>
    </row>
    <row r="20" spans="1:2" ht="15.5">
      <c r="A20" s="471" t="s">
        <v>16</v>
      </c>
    </row>
    <row r="21" spans="1:2" ht="15.5">
      <c r="A21" s="471" t="s">
        <v>17</v>
      </c>
    </row>
    <row r="22" spans="1:2" ht="15.5">
      <c r="A22" s="471" t="s">
        <v>18</v>
      </c>
    </row>
    <row r="23" spans="1:2" ht="15.5">
      <c r="A23" s="471" t="s">
        <v>19</v>
      </c>
    </row>
    <row r="24" spans="1:2" ht="15.5">
      <c r="A24" s="471" t="s">
        <v>20</v>
      </c>
      <c r="B24" s="13"/>
    </row>
    <row r="25" spans="1:2" ht="15.5">
      <c r="A25" s="471" t="s">
        <v>21</v>
      </c>
    </row>
    <row r="26" spans="1:2" ht="15.5">
      <c r="A26" s="471" t="s">
        <v>22</v>
      </c>
    </row>
    <row r="27" spans="1:2" ht="15.5">
      <c r="A27" s="471" t="s">
        <v>23</v>
      </c>
      <c r="B27" s="13"/>
    </row>
    <row r="28" spans="1:2" ht="15.5">
      <c r="A28" s="471" t="s">
        <v>24</v>
      </c>
    </row>
  </sheetData>
  <sheetProtection formatCells="0" formatColumns="0" formatRows="0" insertColumns="0" insertRows="0" insertHyperlinks="0" deleteColumns="0" deleteRows="0" sort="0" autoFilter="0" pivotTables="0"/>
  <hyperlinks>
    <hyperlink ref="A12" location="'Gewerbe An- und Abmeldungen'!A1" tooltip="Gewerbe An- und Abmeldungen" display="Gewerbean- und Abmeldungen"/>
    <hyperlink ref="A13" location="'Unternehmensinsolvenzen'!A1" tooltip="Unternehmensinsolvenzen" display="Unternehmensinsolvenzen"/>
    <hyperlink ref="A14" location="'Bruttowertschöpfung'!A1" tooltip="Bruttowertschöpfung" display="Bruttowertschöpfung"/>
    <hyperlink ref="A18" location="'Konjunktur - Klimaindex'!A1" tooltip="Konjunktur - Klimaindex" display="Konjunkturklimaindex"/>
    <hyperlink ref="A19" location="'Konjunktur - Risiken'!A1" tooltip="Konjunktur - Risiken" display="Konjunkturrisiken"/>
    <hyperlink ref="A20" location="'Realsteuerhebesätze'!A1" tooltip="Realsteuerhebesätze" display="Realsteuerhebesätze"/>
    <hyperlink ref="A21" location="'Kaufkraft'!A1" tooltip="Kaufkraft" display="Kaufkraft"/>
    <hyperlink ref="A22" location="'Verarbeitendes Gewerbe'!A1" tooltip="Verarbeitendes Gewerbe" display="Verarbeitendes Gewerbe"/>
    <hyperlink ref="A5" location="'Bevölkerung'!A1" tooltip="Bevölkerung" display="Bevölkerung"/>
    <hyperlink ref="A23" location="'Tourismus'!A1" tooltip="Tourismus" display="Tourismus"/>
    <hyperlink ref="A24" location="'Schifffahrt'!A1" tooltip="Schifffahrt" display="Schifffahrt"/>
    <hyperlink ref="A25" location="'Pendler - Auspendler'!A1" tooltip="Pendler - Auspendler" display="Pendler - Auspendler"/>
    <hyperlink ref="A26" location="'Pendler - Einpendler'!A1" tooltip="Pendler - Einpendler" display="Pendler - Einpendler"/>
    <hyperlink ref="A27" location="'Zu- und Fortzüge'!A1" tooltip="Zu- und Fortzüge" display="Zu- und Fortzüge"/>
    <hyperlink ref="A6" location="'Bodenflächen'!A1" tooltip="Bodenflächen" display="Bodenflächen"/>
    <hyperlink ref="A7" location="'Sozialvers. Beschäftigte'!A1" tooltip="Sozialvers. Beschäftigte" display="Sozialversicherungspflichtig Beschäftigte"/>
    <hyperlink ref="A8" location="'Arbeitslosenquote'!A1" tooltip="Arbeitslosenquote" display="Arbeitslosenquoten"/>
    <hyperlink ref="A9" location="'Arbeitslosenstruktur'!A1" tooltip="Arbeitslosenstruktur" display="Arbeitslosenstruktur"/>
    <hyperlink ref="A11" location="'Auszubildende'!A1" tooltip="Auszubildende" display="Auszubildende im Bezirk der IHK zu Kiel"/>
    <hyperlink ref="A10" location="'IHK zugehörige Unternehmen'!A1" tooltip="IHK zugehörige Unternehmen" display="Unternehmen im Bezirk der IHK zu Kiel"/>
    <hyperlink ref="A15" location="'Entwicklung der BWS'!A1" display="Entwicklung der Bruttowertschöpfung"/>
    <hyperlink ref="A28" location="'Coronaumfrage'!A1" display="Coronaumfrage"/>
    <hyperlink ref="A16" location="Ewerbstätige!A1" display="Erwerbstätige"/>
    <hyperlink ref="A17" location="'BWS je Erwerbstätigen'!A1" display="Bruttowertschöpfung je Erwerbstätigen"/>
  </hyperlink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127"/>
  <sheetViews>
    <sheetView workbookViewId="0"/>
  </sheetViews>
  <sheetFormatPr baseColWidth="10" defaultColWidth="14.54296875" defaultRowHeight="12"/>
  <cols>
    <col min="1" max="1" width="17.7265625" style="14" customWidth="1"/>
    <col min="2" max="2" width="29.54296875" style="14" bestFit="1" customWidth="1"/>
    <col min="3" max="3" width="20" style="14" bestFit="1" customWidth="1"/>
    <col min="4" max="5" width="10.453125" style="14" customWidth="1"/>
    <col min="6" max="6" width="10.81640625" style="14" customWidth="1"/>
    <col min="7" max="7" width="19.453125" style="14" bestFit="1" customWidth="1"/>
    <col min="8" max="9" width="21.453125" style="14" customWidth="1"/>
    <col min="10" max="16384" width="14.54296875" style="14"/>
  </cols>
  <sheetData>
    <row r="1" spans="1:16" ht="15.75" customHeight="1">
      <c r="A1" s="26" t="s">
        <v>25</v>
      </c>
      <c r="H1" s="362" t="s">
        <v>26</v>
      </c>
      <c r="I1" s="362"/>
      <c r="J1" s="81" t="s">
        <v>27</v>
      </c>
    </row>
    <row r="2" spans="1:16">
      <c r="H2" s="363"/>
      <c r="I2" s="363"/>
      <c r="J2" s="81" t="s">
        <v>28</v>
      </c>
    </row>
    <row r="3" spans="1:16">
      <c r="H3" s="363"/>
      <c r="I3" s="363"/>
      <c r="J3" s="81" t="s">
        <v>29</v>
      </c>
    </row>
    <row r="4" spans="1:16">
      <c r="H4" s="363"/>
      <c r="I4" s="363"/>
      <c r="J4" s="364" t="s">
        <v>30</v>
      </c>
    </row>
    <row r="5" spans="1:16" ht="26">
      <c r="A5" s="431" t="s">
        <v>31</v>
      </c>
      <c r="B5" s="431" t="s">
        <v>32</v>
      </c>
      <c r="C5" s="33" t="s">
        <v>33</v>
      </c>
      <c r="D5" s="431" t="s">
        <v>34</v>
      </c>
      <c r="E5" s="431" t="s">
        <v>35</v>
      </c>
      <c r="F5" s="431" t="s">
        <v>36</v>
      </c>
      <c r="G5" s="431" t="s">
        <v>37</v>
      </c>
      <c r="H5" s="363"/>
      <c r="I5" s="363"/>
      <c r="J5" s="81"/>
    </row>
    <row r="6" spans="1:16">
      <c r="A6" s="34" t="s">
        <v>38</v>
      </c>
      <c r="B6" s="35" t="s">
        <v>39</v>
      </c>
      <c r="C6" s="36" t="s">
        <v>40</v>
      </c>
      <c r="D6" s="37">
        <v>44924</v>
      </c>
      <c r="E6" s="37">
        <v>45315</v>
      </c>
      <c r="F6" s="37">
        <v>90239</v>
      </c>
      <c r="G6" s="38">
        <f>F6/$F$1123</f>
        <v>3.107734259602692E-2</v>
      </c>
      <c r="H6" s="365"/>
      <c r="I6" s="365"/>
      <c r="J6" s="366" t="s">
        <v>41</v>
      </c>
      <c r="K6" s="18"/>
      <c r="L6" s="18"/>
      <c r="M6" s="18"/>
      <c r="N6" s="18"/>
      <c r="O6" s="18"/>
      <c r="P6" s="19"/>
    </row>
    <row r="7" spans="1:16">
      <c r="A7" s="34" t="s">
        <v>42</v>
      </c>
      <c r="B7" s="35" t="s">
        <v>43</v>
      </c>
      <c r="C7" s="36" t="s">
        <v>44</v>
      </c>
      <c r="D7" s="37">
        <v>119779</v>
      </c>
      <c r="E7" s="37">
        <v>126137</v>
      </c>
      <c r="F7" s="37">
        <v>245916</v>
      </c>
      <c r="G7" s="39">
        <f t="shared" ref="G7:G70" si="0">F7/$F$1123</f>
        <v>8.4690829706053433E-2</v>
      </c>
      <c r="H7" s="363"/>
      <c r="I7" s="363"/>
      <c r="J7" s="367" t="s">
        <v>45</v>
      </c>
      <c r="P7" s="20"/>
    </row>
    <row r="8" spans="1:16">
      <c r="A8" s="34" t="s">
        <v>46</v>
      </c>
      <c r="B8" s="35" t="s">
        <v>47</v>
      </c>
      <c r="C8" s="36" t="s">
        <v>48</v>
      </c>
      <c r="D8" s="37">
        <v>104156</v>
      </c>
      <c r="E8" s="37">
        <v>112695</v>
      </c>
      <c r="F8" s="37">
        <v>216851</v>
      </c>
      <c r="G8" s="38">
        <f t="shared" si="0"/>
        <v>7.4681155811689326E-2</v>
      </c>
      <c r="H8" s="368"/>
      <c r="I8" s="368"/>
      <c r="J8" s="367" t="s">
        <v>49</v>
      </c>
      <c r="P8" s="20"/>
    </row>
    <row r="9" spans="1:16" ht="15.75" customHeight="1">
      <c r="A9" s="34" t="s">
        <v>50</v>
      </c>
      <c r="B9" s="35" t="s">
        <v>51</v>
      </c>
      <c r="C9" s="36" t="s">
        <v>52</v>
      </c>
      <c r="D9" s="37">
        <v>39664</v>
      </c>
      <c r="E9" s="37">
        <v>40457</v>
      </c>
      <c r="F9" s="37">
        <v>80121</v>
      </c>
      <c r="G9" s="39">
        <f t="shared" si="0"/>
        <v>2.759281204508331E-2</v>
      </c>
      <c r="H9" s="363"/>
      <c r="I9" s="368"/>
      <c r="J9" s="369" t="str">
        <f>HYPERLINK("https://www.statistik-nord.de/zahlen-fakten/bevoelkerung/bevoelkerungspyramide/#/Schleswig-Holstein/0/0 ", "https://www.statistik-nord.de/zahlen-fakten/bevoelkerung/bevoelkerungspyramide/#/Schleswig-Holstein/0/0 ")</f>
        <v xml:space="preserve">https://www.statistik-nord.de/zahlen-fakten/bevoelkerung/bevoelkerungspyramide/#/Schleswig-Holstein/0/0 </v>
      </c>
      <c r="K9" s="22"/>
      <c r="L9" s="22"/>
      <c r="M9" s="22"/>
      <c r="N9" s="22"/>
      <c r="O9" s="22"/>
      <c r="P9" s="23"/>
    </row>
    <row r="10" spans="1:16" ht="24" customHeight="1">
      <c r="A10" s="40" t="s">
        <v>53</v>
      </c>
      <c r="B10" s="41" t="s">
        <v>54</v>
      </c>
      <c r="C10" s="42" t="s">
        <v>55</v>
      </c>
      <c r="D10" s="43">
        <v>65784</v>
      </c>
      <c r="E10" s="43">
        <v>67548</v>
      </c>
      <c r="F10" s="43">
        <v>133332</v>
      </c>
      <c r="G10" s="38">
        <f t="shared" si="0"/>
        <v>4.5918109054992419E-2</v>
      </c>
      <c r="H10" s="368"/>
      <c r="I10" s="368"/>
      <c r="J10" s="363"/>
    </row>
    <row r="11" spans="1:16">
      <c r="A11" s="35" t="s">
        <v>56</v>
      </c>
      <c r="B11" s="35" t="s">
        <v>57</v>
      </c>
      <c r="C11" s="36" t="s">
        <v>54</v>
      </c>
      <c r="D11" s="37">
        <v>1824</v>
      </c>
      <c r="E11" s="37">
        <v>1897</v>
      </c>
      <c r="F11" s="37">
        <v>3721</v>
      </c>
      <c r="G11" s="38">
        <f t="shared" si="0"/>
        <v>1.2814724431766328E-3</v>
      </c>
      <c r="H11" s="21"/>
      <c r="I11" s="21"/>
    </row>
    <row r="12" spans="1:16">
      <c r="A12" s="35" t="s">
        <v>58</v>
      </c>
      <c r="B12" s="35" t="s">
        <v>59</v>
      </c>
      <c r="C12" s="36" t="s">
        <v>54</v>
      </c>
      <c r="D12" s="37">
        <v>121</v>
      </c>
      <c r="E12" s="37">
        <v>113</v>
      </c>
      <c r="F12" s="37">
        <v>234</v>
      </c>
      <c r="G12" s="38">
        <f t="shared" si="0"/>
        <v>8.0587087262384323E-5</v>
      </c>
      <c r="H12" s="21"/>
      <c r="I12" s="21"/>
    </row>
    <row r="13" spans="1:16">
      <c r="A13" s="35" t="s">
        <v>60</v>
      </c>
      <c r="B13" s="35" t="s">
        <v>61</v>
      </c>
      <c r="C13" s="36" t="s">
        <v>54</v>
      </c>
      <c r="D13" s="37">
        <v>285</v>
      </c>
      <c r="E13" s="37">
        <v>267</v>
      </c>
      <c r="F13" s="37">
        <v>552</v>
      </c>
      <c r="G13" s="38">
        <f t="shared" si="0"/>
        <v>1.9010287251639379E-4</v>
      </c>
      <c r="H13" s="21"/>
      <c r="I13" s="21"/>
    </row>
    <row r="14" spans="1:16">
      <c r="A14" s="35" t="s">
        <v>62</v>
      </c>
      <c r="B14" s="35" t="s">
        <v>63</v>
      </c>
      <c r="C14" s="36" t="s">
        <v>54</v>
      </c>
      <c r="D14" s="37">
        <v>463</v>
      </c>
      <c r="E14" s="37">
        <v>500</v>
      </c>
      <c r="F14" s="37">
        <v>963</v>
      </c>
      <c r="G14" s="38">
        <f t="shared" si="0"/>
        <v>3.3164685911827397E-4</v>
      </c>
      <c r="H14" s="21"/>
      <c r="I14" s="21"/>
    </row>
    <row r="15" spans="1:16">
      <c r="A15" s="35" t="s">
        <v>64</v>
      </c>
      <c r="B15" s="35" t="s">
        <v>65</v>
      </c>
      <c r="C15" s="36" t="s">
        <v>54</v>
      </c>
      <c r="D15" s="37">
        <v>90</v>
      </c>
      <c r="E15" s="37">
        <v>75</v>
      </c>
      <c r="F15" s="37">
        <v>165</v>
      </c>
      <c r="G15" s="38">
        <f t="shared" si="0"/>
        <v>5.6824228197835103E-5</v>
      </c>
    </row>
    <row r="16" spans="1:16">
      <c r="A16" s="35" t="s">
        <v>66</v>
      </c>
      <c r="B16" s="35" t="s">
        <v>67</v>
      </c>
      <c r="C16" s="36" t="s">
        <v>54</v>
      </c>
      <c r="D16" s="37">
        <v>370</v>
      </c>
      <c r="E16" s="37">
        <v>383</v>
      </c>
      <c r="F16" s="37">
        <v>753</v>
      </c>
      <c r="G16" s="38">
        <f t="shared" si="0"/>
        <v>2.5932511413921108E-4</v>
      </c>
    </row>
    <row r="17" spans="1:7">
      <c r="A17" s="35" t="s">
        <v>68</v>
      </c>
      <c r="B17" s="35" t="s">
        <v>69</v>
      </c>
      <c r="C17" s="36" t="s">
        <v>54</v>
      </c>
      <c r="D17" s="37">
        <v>16</v>
      </c>
      <c r="E17" s="37">
        <v>20</v>
      </c>
      <c r="F17" s="37">
        <v>36</v>
      </c>
      <c r="G17" s="38">
        <f t="shared" si="0"/>
        <v>1.2398013424982204E-5</v>
      </c>
    </row>
    <row r="18" spans="1:7">
      <c r="A18" s="35" t="s">
        <v>70</v>
      </c>
      <c r="B18" s="35" t="s">
        <v>71</v>
      </c>
      <c r="C18" s="36" t="s">
        <v>54</v>
      </c>
      <c r="D18" s="37">
        <v>111</v>
      </c>
      <c r="E18" s="37">
        <v>97</v>
      </c>
      <c r="F18" s="37">
        <v>208</v>
      </c>
      <c r="G18" s="38">
        <f t="shared" si="0"/>
        <v>7.163296645545273E-5</v>
      </c>
    </row>
    <row r="19" spans="1:7">
      <c r="A19" s="35" t="s">
        <v>72</v>
      </c>
      <c r="B19" s="35" t="s">
        <v>73</v>
      </c>
      <c r="C19" s="36" t="s">
        <v>54</v>
      </c>
      <c r="D19" s="37">
        <v>6258</v>
      </c>
      <c r="E19" s="37">
        <v>6155</v>
      </c>
      <c r="F19" s="37">
        <v>12413</v>
      </c>
      <c r="G19" s="38">
        <f t="shared" si="0"/>
        <v>4.2749039067862251E-3</v>
      </c>
    </row>
    <row r="20" spans="1:7">
      <c r="A20" s="35" t="s">
        <v>74</v>
      </c>
      <c r="B20" s="35" t="s">
        <v>75</v>
      </c>
      <c r="C20" s="36" t="s">
        <v>54</v>
      </c>
      <c r="D20" s="37">
        <v>515</v>
      </c>
      <c r="E20" s="37">
        <v>479</v>
      </c>
      <c r="F20" s="37">
        <v>994</v>
      </c>
      <c r="G20" s="38">
        <f t="shared" si="0"/>
        <v>3.4232292623423085E-4</v>
      </c>
    </row>
    <row r="21" spans="1:7">
      <c r="A21" s="35" t="s">
        <v>76</v>
      </c>
      <c r="B21" s="35" t="s">
        <v>77</v>
      </c>
      <c r="C21" s="36" t="s">
        <v>54</v>
      </c>
      <c r="D21" s="37">
        <v>2306</v>
      </c>
      <c r="E21" s="37">
        <v>2607</v>
      </c>
      <c r="F21" s="37">
        <v>4913</v>
      </c>
      <c r="G21" s="38">
        <f t="shared" si="0"/>
        <v>1.6919844432482657E-3</v>
      </c>
    </row>
    <row r="22" spans="1:7">
      <c r="A22" s="35" t="s">
        <v>78</v>
      </c>
      <c r="B22" s="35" t="s">
        <v>79</v>
      </c>
      <c r="C22" s="36" t="s">
        <v>54</v>
      </c>
      <c r="D22" s="37">
        <v>170</v>
      </c>
      <c r="E22" s="37">
        <v>191</v>
      </c>
      <c r="F22" s="37">
        <v>361</v>
      </c>
      <c r="G22" s="38">
        <f t="shared" si="0"/>
        <v>1.243245235116271E-4</v>
      </c>
    </row>
    <row r="23" spans="1:7">
      <c r="A23" s="35" t="s">
        <v>80</v>
      </c>
      <c r="B23" s="35" t="s">
        <v>81</v>
      </c>
      <c r="C23" s="36" t="s">
        <v>54</v>
      </c>
      <c r="D23" s="37">
        <v>395</v>
      </c>
      <c r="E23" s="37">
        <v>383</v>
      </c>
      <c r="F23" s="37">
        <v>778</v>
      </c>
      <c r="G23" s="38">
        <f t="shared" si="0"/>
        <v>2.6793484568433761E-4</v>
      </c>
    </row>
    <row r="24" spans="1:7">
      <c r="A24" s="35" t="s">
        <v>82</v>
      </c>
      <c r="B24" s="35" t="s">
        <v>83</v>
      </c>
      <c r="C24" s="36" t="s">
        <v>54</v>
      </c>
      <c r="D24" s="37">
        <v>2035</v>
      </c>
      <c r="E24" s="37">
        <v>2128</v>
      </c>
      <c r="F24" s="37">
        <v>4163</v>
      </c>
      <c r="G24" s="38">
        <f t="shared" si="0"/>
        <v>1.4336924968944699E-3</v>
      </c>
    </row>
    <row r="25" spans="1:7">
      <c r="A25" s="35" t="s">
        <v>84</v>
      </c>
      <c r="B25" s="35" t="s">
        <v>85</v>
      </c>
      <c r="C25" s="36" t="s">
        <v>54</v>
      </c>
      <c r="D25" s="37">
        <v>158</v>
      </c>
      <c r="E25" s="37">
        <v>152</v>
      </c>
      <c r="F25" s="37">
        <v>310</v>
      </c>
      <c r="G25" s="38">
        <f t="shared" si="0"/>
        <v>1.0676067115956898E-4</v>
      </c>
    </row>
    <row r="26" spans="1:7">
      <c r="A26" s="35" t="s">
        <v>86</v>
      </c>
      <c r="B26" s="35" t="s">
        <v>87</v>
      </c>
      <c r="C26" s="36" t="s">
        <v>54</v>
      </c>
      <c r="D26" s="37">
        <v>378</v>
      </c>
      <c r="E26" s="37">
        <v>351</v>
      </c>
      <c r="F26" s="37">
        <v>729</v>
      </c>
      <c r="G26" s="38">
        <f t="shared" si="0"/>
        <v>2.5105977185588962E-4</v>
      </c>
    </row>
    <row r="27" spans="1:7">
      <c r="A27" s="35" t="s">
        <v>88</v>
      </c>
      <c r="B27" s="35" t="s">
        <v>89</v>
      </c>
      <c r="C27" s="36" t="s">
        <v>54</v>
      </c>
      <c r="D27" s="37">
        <v>369</v>
      </c>
      <c r="E27" s="37">
        <v>357</v>
      </c>
      <c r="F27" s="37">
        <v>726</v>
      </c>
      <c r="G27" s="38">
        <f t="shared" si="0"/>
        <v>2.5002660407047445E-4</v>
      </c>
    </row>
    <row r="28" spans="1:7">
      <c r="A28" s="35" t="s">
        <v>90</v>
      </c>
      <c r="B28" s="35" t="s">
        <v>91</v>
      </c>
      <c r="C28" s="36" t="s">
        <v>54</v>
      </c>
      <c r="D28" s="37">
        <v>330</v>
      </c>
      <c r="E28" s="37">
        <v>359</v>
      </c>
      <c r="F28" s="37">
        <v>689</v>
      </c>
      <c r="G28" s="38">
        <f t="shared" si="0"/>
        <v>2.3728420138368717E-4</v>
      </c>
    </row>
    <row r="29" spans="1:7">
      <c r="A29" s="35" t="s">
        <v>92</v>
      </c>
      <c r="B29" s="35" t="s">
        <v>93</v>
      </c>
      <c r="C29" s="36" t="s">
        <v>54</v>
      </c>
      <c r="D29" s="37">
        <v>328</v>
      </c>
      <c r="E29" s="37">
        <v>300</v>
      </c>
      <c r="F29" s="37">
        <v>628</v>
      </c>
      <c r="G29" s="38">
        <f t="shared" si="0"/>
        <v>2.1627645641357845E-4</v>
      </c>
    </row>
    <row r="30" spans="1:7">
      <c r="A30" s="35" t="s">
        <v>94</v>
      </c>
      <c r="B30" s="35" t="s">
        <v>95</v>
      </c>
      <c r="C30" s="36" t="s">
        <v>54</v>
      </c>
      <c r="D30" s="37">
        <v>319</v>
      </c>
      <c r="E30" s="37">
        <v>308</v>
      </c>
      <c r="F30" s="37">
        <v>627</v>
      </c>
      <c r="G30" s="38">
        <f t="shared" si="0"/>
        <v>2.1593206715177338E-4</v>
      </c>
    </row>
    <row r="31" spans="1:7">
      <c r="A31" s="35" t="s">
        <v>96</v>
      </c>
      <c r="B31" s="35" t="s">
        <v>97</v>
      </c>
      <c r="C31" s="36" t="s">
        <v>54</v>
      </c>
      <c r="D31" s="37">
        <v>671</v>
      </c>
      <c r="E31" s="37">
        <v>662</v>
      </c>
      <c r="F31" s="37">
        <v>1333</v>
      </c>
      <c r="G31" s="38">
        <f t="shared" si="0"/>
        <v>4.590708859861466E-4</v>
      </c>
    </row>
    <row r="32" spans="1:7">
      <c r="A32" s="35" t="s">
        <v>98</v>
      </c>
      <c r="B32" s="35" t="s">
        <v>99</v>
      </c>
      <c r="C32" s="36" t="s">
        <v>54</v>
      </c>
      <c r="D32" s="37">
        <v>395</v>
      </c>
      <c r="E32" s="37">
        <v>363</v>
      </c>
      <c r="F32" s="37">
        <v>758</v>
      </c>
      <c r="G32" s="38">
        <f t="shared" si="0"/>
        <v>2.6104706044823641E-4</v>
      </c>
    </row>
    <row r="33" spans="1:7">
      <c r="A33" s="35" t="s">
        <v>100</v>
      </c>
      <c r="B33" s="35" t="s">
        <v>101</v>
      </c>
      <c r="C33" s="36" t="s">
        <v>54</v>
      </c>
      <c r="D33" s="37">
        <v>438</v>
      </c>
      <c r="E33" s="37">
        <v>411</v>
      </c>
      <c r="F33" s="37">
        <v>849</v>
      </c>
      <c r="G33" s="38">
        <f t="shared" si="0"/>
        <v>2.9238648327249695E-4</v>
      </c>
    </row>
    <row r="34" spans="1:7">
      <c r="A34" s="35" t="s">
        <v>102</v>
      </c>
      <c r="B34" s="35" t="s">
        <v>103</v>
      </c>
      <c r="C34" s="36" t="s">
        <v>54</v>
      </c>
      <c r="D34" s="37">
        <v>378</v>
      </c>
      <c r="E34" s="37">
        <v>388</v>
      </c>
      <c r="F34" s="37">
        <v>766</v>
      </c>
      <c r="G34" s="38">
        <f t="shared" si="0"/>
        <v>2.6380217454267691E-4</v>
      </c>
    </row>
    <row r="35" spans="1:7">
      <c r="A35" s="35" t="s">
        <v>104</v>
      </c>
      <c r="B35" s="35" t="s">
        <v>105</v>
      </c>
      <c r="C35" s="36" t="s">
        <v>54</v>
      </c>
      <c r="D35" s="37">
        <v>143</v>
      </c>
      <c r="E35" s="37">
        <v>136</v>
      </c>
      <c r="F35" s="37">
        <v>279</v>
      </c>
      <c r="G35" s="38">
        <f t="shared" si="0"/>
        <v>9.6084604043612082E-5</v>
      </c>
    </row>
    <row r="36" spans="1:7">
      <c r="A36" s="35" t="s">
        <v>106</v>
      </c>
      <c r="B36" s="35" t="s">
        <v>107</v>
      </c>
      <c r="C36" s="36" t="s">
        <v>54</v>
      </c>
      <c r="D36" s="37">
        <v>181</v>
      </c>
      <c r="E36" s="37">
        <v>171</v>
      </c>
      <c r="F36" s="37">
        <v>352</v>
      </c>
      <c r="G36" s="38">
        <f t="shared" si="0"/>
        <v>1.2122502015538155E-4</v>
      </c>
    </row>
    <row r="37" spans="1:7">
      <c r="A37" s="35" t="s">
        <v>108</v>
      </c>
      <c r="B37" s="35" t="s">
        <v>109</v>
      </c>
      <c r="C37" s="36" t="s">
        <v>54</v>
      </c>
      <c r="D37" s="37">
        <v>28</v>
      </c>
      <c r="E37" s="37">
        <v>22</v>
      </c>
      <c r="F37" s="37">
        <v>50</v>
      </c>
      <c r="G37" s="38">
        <f t="shared" si="0"/>
        <v>1.721946309025306E-5</v>
      </c>
    </row>
    <row r="38" spans="1:7">
      <c r="A38" s="35" t="s">
        <v>110</v>
      </c>
      <c r="B38" s="35" t="s">
        <v>111</v>
      </c>
      <c r="C38" s="36" t="s">
        <v>54</v>
      </c>
      <c r="D38" s="37">
        <v>1287</v>
      </c>
      <c r="E38" s="37">
        <v>1255</v>
      </c>
      <c r="F38" s="37">
        <v>2542</v>
      </c>
      <c r="G38" s="38">
        <f t="shared" si="0"/>
        <v>8.7543750350846557E-4</v>
      </c>
    </row>
    <row r="39" spans="1:7">
      <c r="A39" s="35" t="s">
        <v>112</v>
      </c>
      <c r="B39" s="35" t="s">
        <v>113</v>
      </c>
      <c r="C39" s="36" t="s">
        <v>54</v>
      </c>
      <c r="D39" s="37">
        <v>83</v>
      </c>
      <c r="E39" s="37">
        <v>87</v>
      </c>
      <c r="F39" s="37">
        <v>170</v>
      </c>
      <c r="G39" s="38">
        <f t="shared" si="0"/>
        <v>5.8546174506860403E-5</v>
      </c>
    </row>
    <row r="40" spans="1:7">
      <c r="A40" s="35" t="s">
        <v>114</v>
      </c>
      <c r="B40" s="35" t="s">
        <v>115</v>
      </c>
      <c r="C40" s="36" t="s">
        <v>54</v>
      </c>
      <c r="D40" s="37">
        <v>57</v>
      </c>
      <c r="E40" s="37">
        <v>53</v>
      </c>
      <c r="F40" s="37">
        <v>110</v>
      </c>
      <c r="G40" s="38">
        <f t="shared" si="0"/>
        <v>3.7882818798556735E-5</v>
      </c>
    </row>
    <row r="41" spans="1:7">
      <c r="A41" s="35" t="s">
        <v>116</v>
      </c>
      <c r="B41" s="35" t="s">
        <v>117</v>
      </c>
      <c r="C41" s="36" t="s">
        <v>54</v>
      </c>
      <c r="D41" s="37">
        <v>229</v>
      </c>
      <c r="E41" s="37">
        <v>220</v>
      </c>
      <c r="F41" s="37">
        <v>449</v>
      </c>
      <c r="G41" s="38">
        <f t="shared" si="0"/>
        <v>1.5463077855047249E-4</v>
      </c>
    </row>
    <row r="42" spans="1:7">
      <c r="A42" s="35" t="s">
        <v>118</v>
      </c>
      <c r="B42" s="35" t="s">
        <v>119</v>
      </c>
      <c r="C42" s="36" t="s">
        <v>54</v>
      </c>
      <c r="D42" s="37">
        <v>51</v>
      </c>
      <c r="E42" s="37">
        <v>30</v>
      </c>
      <c r="F42" s="37">
        <v>81</v>
      </c>
      <c r="G42" s="38">
        <f t="shared" si="0"/>
        <v>2.7895530206209957E-5</v>
      </c>
    </row>
    <row r="43" spans="1:7">
      <c r="A43" s="35" t="s">
        <v>120</v>
      </c>
      <c r="B43" s="35" t="s">
        <v>121</v>
      </c>
      <c r="C43" s="36" t="s">
        <v>54</v>
      </c>
      <c r="D43" s="37">
        <v>201</v>
      </c>
      <c r="E43" s="37">
        <v>199</v>
      </c>
      <c r="F43" s="37">
        <v>400</v>
      </c>
      <c r="G43" s="38">
        <f t="shared" si="0"/>
        <v>1.3775570472202448E-4</v>
      </c>
    </row>
    <row r="44" spans="1:7">
      <c r="A44" s="35" t="s">
        <v>122</v>
      </c>
      <c r="B44" s="35" t="s">
        <v>123</v>
      </c>
      <c r="C44" s="36" t="s">
        <v>54</v>
      </c>
      <c r="D44" s="37">
        <v>101</v>
      </c>
      <c r="E44" s="37">
        <v>104</v>
      </c>
      <c r="F44" s="37">
        <v>205</v>
      </c>
      <c r="G44" s="38">
        <f t="shared" si="0"/>
        <v>7.0599798670037555E-5</v>
      </c>
    </row>
    <row r="45" spans="1:7">
      <c r="A45" s="35" t="s">
        <v>124</v>
      </c>
      <c r="B45" s="35" t="s">
        <v>125</v>
      </c>
      <c r="C45" s="36" t="s">
        <v>54</v>
      </c>
      <c r="D45" s="37">
        <v>10423</v>
      </c>
      <c r="E45" s="37">
        <v>11410</v>
      </c>
      <c r="F45" s="37">
        <v>21833</v>
      </c>
      <c r="G45" s="38">
        <f t="shared" si="0"/>
        <v>7.5190507529899015E-3</v>
      </c>
    </row>
    <row r="46" spans="1:7">
      <c r="A46" s="35" t="s">
        <v>126</v>
      </c>
      <c r="B46" s="35" t="s">
        <v>127</v>
      </c>
      <c r="C46" s="36" t="s">
        <v>54</v>
      </c>
      <c r="D46" s="37">
        <v>96</v>
      </c>
      <c r="E46" s="37">
        <v>77</v>
      </c>
      <c r="F46" s="37">
        <v>173</v>
      </c>
      <c r="G46" s="38">
        <f t="shared" si="0"/>
        <v>5.9579342292275592E-5</v>
      </c>
    </row>
    <row r="47" spans="1:7">
      <c r="A47" s="35" t="s">
        <v>128</v>
      </c>
      <c r="B47" s="35" t="s">
        <v>129</v>
      </c>
      <c r="C47" s="36" t="s">
        <v>54</v>
      </c>
      <c r="D47" s="37">
        <v>429</v>
      </c>
      <c r="E47" s="37">
        <v>410</v>
      </c>
      <c r="F47" s="37">
        <v>839</v>
      </c>
      <c r="G47" s="38">
        <f t="shared" si="0"/>
        <v>2.8894259065444635E-4</v>
      </c>
    </row>
    <row r="48" spans="1:7">
      <c r="A48" s="35" t="s">
        <v>130</v>
      </c>
      <c r="B48" s="35" t="s">
        <v>131</v>
      </c>
      <c r="C48" s="36" t="s">
        <v>54</v>
      </c>
      <c r="D48" s="37">
        <v>262</v>
      </c>
      <c r="E48" s="37">
        <v>232</v>
      </c>
      <c r="F48" s="37">
        <v>494</v>
      </c>
      <c r="G48" s="38">
        <f t="shared" si="0"/>
        <v>1.7012829533170025E-4</v>
      </c>
    </row>
    <row r="49" spans="1:7">
      <c r="A49" s="35" t="s">
        <v>132</v>
      </c>
      <c r="B49" s="35" t="s">
        <v>133</v>
      </c>
      <c r="C49" s="36" t="s">
        <v>54</v>
      </c>
      <c r="D49" s="37">
        <v>1420</v>
      </c>
      <c r="E49" s="37">
        <v>1453</v>
      </c>
      <c r="F49" s="37">
        <v>2873</v>
      </c>
      <c r="G49" s="38">
        <f t="shared" si="0"/>
        <v>9.8943034916594086E-4</v>
      </c>
    </row>
    <row r="50" spans="1:7">
      <c r="A50" s="35" t="s">
        <v>134</v>
      </c>
      <c r="B50" s="35" t="s">
        <v>135</v>
      </c>
      <c r="C50" s="36" t="s">
        <v>54</v>
      </c>
      <c r="D50" s="37">
        <v>980</v>
      </c>
      <c r="E50" s="37">
        <v>993</v>
      </c>
      <c r="F50" s="37">
        <v>1973</v>
      </c>
      <c r="G50" s="38">
        <f t="shared" si="0"/>
        <v>6.7948001354138578E-4</v>
      </c>
    </row>
    <row r="51" spans="1:7">
      <c r="A51" s="35" t="s">
        <v>136</v>
      </c>
      <c r="B51" s="35" t="s">
        <v>137</v>
      </c>
      <c r="C51" s="36" t="s">
        <v>54</v>
      </c>
      <c r="D51" s="37">
        <v>36</v>
      </c>
      <c r="E51" s="37">
        <v>24</v>
      </c>
      <c r="F51" s="37">
        <v>60</v>
      </c>
      <c r="G51" s="38">
        <f t="shared" si="0"/>
        <v>2.0663355708303672E-5</v>
      </c>
    </row>
    <row r="52" spans="1:7">
      <c r="A52" s="35" t="s">
        <v>138</v>
      </c>
      <c r="B52" s="35" t="s">
        <v>139</v>
      </c>
      <c r="C52" s="36" t="s">
        <v>54</v>
      </c>
      <c r="D52" s="37">
        <v>535</v>
      </c>
      <c r="E52" s="37">
        <v>528</v>
      </c>
      <c r="F52" s="37">
        <v>1063</v>
      </c>
      <c r="G52" s="38">
        <f t="shared" si="0"/>
        <v>3.6608578529878009E-4</v>
      </c>
    </row>
    <row r="53" spans="1:7">
      <c r="A53" s="35" t="s">
        <v>140</v>
      </c>
      <c r="B53" s="35" t="s">
        <v>141</v>
      </c>
      <c r="C53" s="36" t="s">
        <v>54</v>
      </c>
      <c r="D53" s="37">
        <v>31</v>
      </c>
      <c r="E53" s="37">
        <v>28</v>
      </c>
      <c r="F53" s="37">
        <v>59</v>
      </c>
      <c r="G53" s="38">
        <f t="shared" si="0"/>
        <v>2.0318966446498612E-5</v>
      </c>
    </row>
    <row r="54" spans="1:7">
      <c r="A54" s="35" t="s">
        <v>142</v>
      </c>
      <c r="B54" s="35" t="s">
        <v>143</v>
      </c>
      <c r="C54" s="36" t="s">
        <v>54</v>
      </c>
      <c r="D54" s="37">
        <v>144</v>
      </c>
      <c r="E54" s="37">
        <v>158</v>
      </c>
      <c r="F54" s="37">
        <v>302</v>
      </c>
      <c r="G54" s="38">
        <f t="shared" si="0"/>
        <v>1.0400555706512849E-4</v>
      </c>
    </row>
    <row r="55" spans="1:7">
      <c r="A55" s="35" t="s">
        <v>144</v>
      </c>
      <c r="B55" s="35" t="s">
        <v>145</v>
      </c>
      <c r="C55" s="36" t="s">
        <v>54</v>
      </c>
      <c r="D55" s="37">
        <v>41</v>
      </c>
      <c r="E55" s="37">
        <v>57</v>
      </c>
      <c r="F55" s="37">
        <v>98</v>
      </c>
      <c r="G55" s="38">
        <f t="shared" si="0"/>
        <v>3.3750147656896001E-5</v>
      </c>
    </row>
    <row r="56" spans="1:7">
      <c r="A56" s="35" t="s">
        <v>146</v>
      </c>
      <c r="B56" s="35" t="s">
        <v>147</v>
      </c>
      <c r="C56" s="36" t="s">
        <v>54</v>
      </c>
      <c r="D56" s="37">
        <v>179</v>
      </c>
      <c r="E56" s="37">
        <v>167</v>
      </c>
      <c r="F56" s="37">
        <v>346</v>
      </c>
      <c r="G56" s="38">
        <f t="shared" si="0"/>
        <v>1.1915868458455118E-4</v>
      </c>
    </row>
    <row r="57" spans="1:7">
      <c r="A57" s="35" t="s">
        <v>148</v>
      </c>
      <c r="B57" s="35" t="s">
        <v>149</v>
      </c>
      <c r="C57" s="36" t="s">
        <v>54</v>
      </c>
      <c r="D57" s="37">
        <v>77</v>
      </c>
      <c r="E57" s="37">
        <v>65</v>
      </c>
      <c r="F57" s="37">
        <v>142</v>
      </c>
      <c r="G57" s="38">
        <f t="shared" si="0"/>
        <v>4.8903275176318691E-5</v>
      </c>
    </row>
    <row r="58" spans="1:7">
      <c r="A58" s="35" t="s">
        <v>150</v>
      </c>
      <c r="B58" s="35" t="s">
        <v>151</v>
      </c>
      <c r="C58" s="36" t="s">
        <v>54</v>
      </c>
      <c r="D58" s="37">
        <v>200</v>
      </c>
      <c r="E58" s="37">
        <v>194</v>
      </c>
      <c r="F58" s="37">
        <v>394</v>
      </c>
      <c r="G58" s="38">
        <f t="shared" si="0"/>
        <v>1.3568936915119413E-4</v>
      </c>
    </row>
    <row r="59" spans="1:7">
      <c r="A59" s="35" t="s">
        <v>152</v>
      </c>
      <c r="B59" s="35" t="s">
        <v>153</v>
      </c>
      <c r="C59" s="36" t="s">
        <v>54</v>
      </c>
      <c r="D59" s="37">
        <v>304</v>
      </c>
      <c r="E59" s="37">
        <v>302</v>
      </c>
      <c r="F59" s="37">
        <v>606</v>
      </c>
      <c r="G59" s="38">
        <f t="shared" si="0"/>
        <v>2.086998926538671E-4</v>
      </c>
    </row>
    <row r="60" spans="1:7">
      <c r="A60" s="35" t="s">
        <v>154</v>
      </c>
      <c r="B60" s="35" t="s">
        <v>155</v>
      </c>
      <c r="C60" s="36" t="s">
        <v>54</v>
      </c>
      <c r="D60" s="37">
        <v>417</v>
      </c>
      <c r="E60" s="37">
        <v>400</v>
      </c>
      <c r="F60" s="37">
        <v>817</v>
      </c>
      <c r="G60" s="38">
        <f t="shared" si="0"/>
        <v>2.8136602689473499E-4</v>
      </c>
    </row>
    <row r="61" spans="1:7">
      <c r="A61" s="35" t="s">
        <v>156</v>
      </c>
      <c r="B61" s="35" t="s">
        <v>157</v>
      </c>
      <c r="C61" s="36" t="s">
        <v>54</v>
      </c>
      <c r="D61" s="37">
        <v>242</v>
      </c>
      <c r="E61" s="37">
        <v>237</v>
      </c>
      <c r="F61" s="37">
        <v>479</v>
      </c>
      <c r="G61" s="38">
        <f t="shared" si="0"/>
        <v>1.6496245640462432E-4</v>
      </c>
    </row>
    <row r="62" spans="1:7">
      <c r="A62" s="35" t="s">
        <v>158</v>
      </c>
      <c r="B62" s="35" t="s">
        <v>159</v>
      </c>
      <c r="C62" s="36" t="s">
        <v>54</v>
      </c>
      <c r="D62" s="37">
        <v>310</v>
      </c>
      <c r="E62" s="37">
        <v>292</v>
      </c>
      <c r="F62" s="37">
        <v>602</v>
      </c>
      <c r="G62" s="38">
        <f t="shared" si="0"/>
        <v>2.0732233560664685E-4</v>
      </c>
    </row>
    <row r="63" spans="1:7">
      <c r="A63" s="35" t="s">
        <v>160</v>
      </c>
      <c r="B63" s="35" t="s">
        <v>161</v>
      </c>
      <c r="C63" s="36" t="s">
        <v>54</v>
      </c>
      <c r="D63" s="37">
        <v>548</v>
      </c>
      <c r="E63" s="37">
        <v>564</v>
      </c>
      <c r="F63" s="37">
        <v>1112</v>
      </c>
      <c r="G63" s="38">
        <f t="shared" si="0"/>
        <v>3.8296085912722808E-4</v>
      </c>
    </row>
    <row r="64" spans="1:7">
      <c r="A64" s="35" t="s">
        <v>162</v>
      </c>
      <c r="B64" s="35" t="s">
        <v>163</v>
      </c>
      <c r="C64" s="36" t="s">
        <v>54</v>
      </c>
      <c r="D64" s="37">
        <v>166</v>
      </c>
      <c r="E64" s="37">
        <v>207</v>
      </c>
      <c r="F64" s="37">
        <v>373</v>
      </c>
      <c r="G64" s="38">
        <f t="shared" si="0"/>
        <v>1.2845719465328783E-4</v>
      </c>
    </row>
    <row r="65" spans="1:7">
      <c r="A65" s="35" t="s">
        <v>164</v>
      </c>
      <c r="B65" s="35" t="s">
        <v>165</v>
      </c>
      <c r="C65" s="36" t="s">
        <v>54</v>
      </c>
      <c r="D65" s="37">
        <v>437</v>
      </c>
      <c r="E65" s="37">
        <v>424</v>
      </c>
      <c r="F65" s="37">
        <v>861</v>
      </c>
      <c r="G65" s="38">
        <f t="shared" si="0"/>
        <v>2.965191544141577E-4</v>
      </c>
    </row>
    <row r="66" spans="1:7">
      <c r="A66" s="35" t="s">
        <v>166</v>
      </c>
      <c r="B66" s="35" t="s">
        <v>167</v>
      </c>
      <c r="C66" s="36" t="s">
        <v>54</v>
      </c>
      <c r="D66" s="37">
        <v>982</v>
      </c>
      <c r="E66" s="37">
        <v>1093</v>
      </c>
      <c r="F66" s="37">
        <v>2075</v>
      </c>
      <c r="G66" s="38">
        <f t="shared" si="0"/>
        <v>7.1460771824550205E-4</v>
      </c>
    </row>
    <row r="67" spans="1:7">
      <c r="A67" s="35" t="s">
        <v>168</v>
      </c>
      <c r="B67" s="35" t="s">
        <v>169</v>
      </c>
      <c r="C67" s="36" t="s">
        <v>54</v>
      </c>
      <c r="D67" s="37">
        <v>871</v>
      </c>
      <c r="E67" s="37">
        <v>823</v>
      </c>
      <c r="F67" s="37">
        <v>1694</v>
      </c>
      <c r="G67" s="38">
        <f t="shared" si="0"/>
        <v>5.833954094977737E-4</v>
      </c>
    </row>
    <row r="68" spans="1:7">
      <c r="A68" s="35" t="s">
        <v>170</v>
      </c>
      <c r="B68" s="35" t="s">
        <v>171</v>
      </c>
      <c r="C68" s="36" t="s">
        <v>54</v>
      </c>
      <c r="D68" s="37">
        <v>2836</v>
      </c>
      <c r="E68" s="37">
        <v>3067</v>
      </c>
      <c r="F68" s="37">
        <v>5903</v>
      </c>
      <c r="G68" s="38">
        <f t="shared" si="0"/>
        <v>2.0329298124352763E-3</v>
      </c>
    </row>
    <row r="69" spans="1:7">
      <c r="A69" s="35" t="s">
        <v>172</v>
      </c>
      <c r="B69" s="35" t="s">
        <v>173</v>
      </c>
      <c r="C69" s="36" t="s">
        <v>54</v>
      </c>
      <c r="D69" s="37">
        <v>210</v>
      </c>
      <c r="E69" s="37">
        <v>192</v>
      </c>
      <c r="F69" s="37">
        <v>402</v>
      </c>
      <c r="G69" s="38">
        <f t="shared" si="0"/>
        <v>1.3844448324563461E-4</v>
      </c>
    </row>
    <row r="70" spans="1:7">
      <c r="A70" s="35" t="s">
        <v>174</v>
      </c>
      <c r="B70" s="35" t="s">
        <v>175</v>
      </c>
      <c r="C70" s="36" t="s">
        <v>54</v>
      </c>
      <c r="D70" s="37">
        <v>3449</v>
      </c>
      <c r="E70" s="37">
        <v>3769</v>
      </c>
      <c r="F70" s="37">
        <v>7218</v>
      </c>
      <c r="G70" s="38">
        <f t="shared" si="0"/>
        <v>2.485801691708932E-3</v>
      </c>
    </row>
    <row r="71" spans="1:7">
      <c r="A71" s="35" t="s">
        <v>176</v>
      </c>
      <c r="B71" s="35" t="s">
        <v>177</v>
      </c>
      <c r="C71" s="36" t="s">
        <v>54</v>
      </c>
      <c r="D71" s="37">
        <v>503</v>
      </c>
      <c r="E71" s="37">
        <v>452</v>
      </c>
      <c r="F71" s="37">
        <v>955</v>
      </c>
      <c r="G71" s="38">
        <f t="shared" ref="G71:G134" si="1">F71/$F$1123</f>
        <v>3.2889174502383347E-4</v>
      </c>
    </row>
    <row r="72" spans="1:7">
      <c r="A72" s="35" t="s">
        <v>178</v>
      </c>
      <c r="B72" s="35" t="s">
        <v>179</v>
      </c>
      <c r="C72" s="36" t="s">
        <v>54</v>
      </c>
      <c r="D72" s="37">
        <v>310</v>
      </c>
      <c r="E72" s="37">
        <v>296</v>
      </c>
      <c r="F72" s="37">
        <v>606</v>
      </c>
      <c r="G72" s="38">
        <f t="shared" si="1"/>
        <v>2.086998926538671E-4</v>
      </c>
    </row>
    <row r="73" spans="1:7">
      <c r="A73" s="35" t="s">
        <v>180</v>
      </c>
      <c r="B73" s="35" t="s">
        <v>181</v>
      </c>
      <c r="C73" s="36" t="s">
        <v>54</v>
      </c>
      <c r="D73" s="37">
        <v>63</v>
      </c>
      <c r="E73" s="37">
        <v>55</v>
      </c>
      <c r="F73" s="37">
        <v>118</v>
      </c>
      <c r="G73" s="38">
        <f t="shared" si="1"/>
        <v>4.0637932892997224E-5</v>
      </c>
    </row>
    <row r="74" spans="1:7">
      <c r="A74" s="35" t="s">
        <v>182</v>
      </c>
      <c r="B74" s="35" t="s">
        <v>183</v>
      </c>
      <c r="C74" s="36" t="s">
        <v>54</v>
      </c>
      <c r="D74" s="37">
        <v>575</v>
      </c>
      <c r="E74" s="37">
        <v>565</v>
      </c>
      <c r="F74" s="37">
        <v>1140</v>
      </c>
      <c r="G74" s="38">
        <f t="shared" si="1"/>
        <v>3.9260375845776978E-4</v>
      </c>
    </row>
    <row r="75" spans="1:7">
      <c r="A75" s="35" t="s">
        <v>184</v>
      </c>
      <c r="B75" s="35" t="s">
        <v>185</v>
      </c>
      <c r="C75" s="36" t="s">
        <v>54</v>
      </c>
      <c r="D75" s="37">
        <v>209</v>
      </c>
      <c r="E75" s="37">
        <v>194</v>
      </c>
      <c r="F75" s="37">
        <v>403</v>
      </c>
      <c r="G75" s="38">
        <f t="shared" si="1"/>
        <v>1.3878887250743966E-4</v>
      </c>
    </row>
    <row r="76" spans="1:7">
      <c r="A76" s="35" t="s">
        <v>186</v>
      </c>
      <c r="B76" s="35" t="s">
        <v>187</v>
      </c>
      <c r="C76" s="36" t="s">
        <v>54</v>
      </c>
      <c r="D76" s="37">
        <v>76</v>
      </c>
      <c r="E76" s="37">
        <v>73</v>
      </c>
      <c r="F76" s="37">
        <v>149</v>
      </c>
      <c r="G76" s="38">
        <f t="shared" si="1"/>
        <v>5.1314000008954118E-5</v>
      </c>
    </row>
    <row r="77" spans="1:7">
      <c r="A77" s="35" t="s">
        <v>188</v>
      </c>
      <c r="B77" s="35" t="s">
        <v>189</v>
      </c>
      <c r="C77" s="36" t="s">
        <v>54</v>
      </c>
      <c r="D77" s="37">
        <v>143</v>
      </c>
      <c r="E77" s="37">
        <v>118</v>
      </c>
      <c r="F77" s="37">
        <v>261</v>
      </c>
      <c r="G77" s="38">
        <f t="shared" si="1"/>
        <v>8.9885597331120979E-5</v>
      </c>
    </row>
    <row r="78" spans="1:7">
      <c r="A78" s="35" t="s">
        <v>190</v>
      </c>
      <c r="B78" s="35" t="s">
        <v>191</v>
      </c>
      <c r="C78" s="36" t="s">
        <v>54</v>
      </c>
      <c r="D78" s="37">
        <v>1421</v>
      </c>
      <c r="E78" s="37">
        <v>1416</v>
      </c>
      <c r="F78" s="37">
        <v>2837</v>
      </c>
      <c r="G78" s="38">
        <f t="shared" si="1"/>
        <v>9.7703233574095876E-4</v>
      </c>
    </row>
    <row r="79" spans="1:7">
      <c r="A79" s="35" t="s">
        <v>192</v>
      </c>
      <c r="B79" s="35" t="s">
        <v>193</v>
      </c>
      <c r="C79" s="36" t="s">
        <v>54</v>
      </c>
      <c r="D79" s="37">
        <v>156</v>
      </c>
      <c r="E79" s="37">
        <v>171</v>
      </c>
      <c r="F79" s="37">
        <v>327</v>
      </c>
      <c r="G79" s="38">
        <f t="shared" si="1"/>
        <v>1.1261528861025502E-4</v>
      </c>
    </row>
    <row r="80" spans="1:7">
      <c r="A80" s="35" t="s">
        <v>194</v>
      </c>
      <c r="B80" s="35" t="s">
        <v>195</v>
      </c>
      <c r="C80" s="36" t="s">
        <v>54</v>
      </c>
      <c r="D80" s="37">
        <v>148</v>
      </c>
      <c r="E80" s="37">
        <v>139</v>
      </c>
      <c r="F80" s="37">
        <v>287</v>
      </c>
      <c r="G80" s="38">
        <f t="shared" si="1"/>
        <v>9.8839718138052571E-5</v>
      </c>
    </row>
    <row r="81" spans="1:7">
      <c r="A81" s="35" t="s">
        <v>196</v>
      </c>
      <c r="B81" s="35" t="s">
        <v>197</v>
      </c>
      <c r="C81" s="36" t="s">
        <v>54</v>
      </c>
      <c r="D81" s="37">
        <v>122</v>
      </c>
      <c r="E81" s="37">
        <v>129</v>
      </c>
      <c r="F81" s="37">
        <v>251</v>
      </c>
      <c r="G81" s="38">
        <f t="shared" si="1"/>
        <v>8.6441704713070364E-5</v>
      </c>
    </row>
    <row r="82" spans="1:7">
      <c r="A82" s="35" t="s">
        <v>198</v>
      </c>
      <c r="B82" s="35" t="s">
        <v>199</v>
      </c>
      <c r="C82" s="36" t="s">
        <v>54</v>
      </c>
      <c r="D82" s="37">
        <v>209</v>
      </c>
      <c r="E82" s="37">
        <v>202</v>
      </c>
      <c r="F82" s="37">
        <v>411</v>
      </c>
      <c r="G82" s="38">
        <f t="shared" si="1"/>
        <v>1.4154398660188016E-4</v>
      </c>
    </row>
    <row r="83" spans="1:7">
      <c r="A83" s="35" t="s">
        <v>200</v>
      </c>
      <c r="B83" s="35" t="s">
        <v>201</v>
      </c>
      <c r="C83" s="36" t="s">
        <v>54</v>
      </c>
      <c r="D83" s="37">
        <v>469</v>
      </c>
      <c r="E83" s="37">
        <v>454</v>
      </c>
      <c r="F83" s="37">
        <v>923</v>
      </c>
      <c r="G83" s="38">
        <f t="shared" si="1"/>
        <v>3.1787128864607151E-4</v>
      </c>
    </row>
    <row r="84" spans="1:7">
      <c r="A84" s="35" t="s">
        <v>202</v>
      </c>
      <c r="B84" s="35" t="s">
        <v>203</v>
      </c>
      <c r="C84" s="36" t="s">
        <v>54</v>
      </c>
      <c r="D84" s="37">
        <v>570</v>
      </c>
      <c r="E84" s="37">
        <v>569</v>
      </c>
      <c r="F84" s="37">
        <v>1139</v>
      </c>
      <c r="G84" s="38">
        <f t="shared" si="1"/>
        <v>3.9225936919596471E-4</v>
      </c>
    </row>
    <row r="85" spans="1:7">
      <c r="A85" s="35" t="s">
        <v>204</v>
      </c>
      <c r="B85" s="35" t="s">
        <v>205</v>
      </c>
      <c r="C85" s="36" t="s">
        <v>54</v>
      </c>
      <c r="D85" s="37">
        <v>91</v>
      </c>
      <c r="E85" s="37">
        <v>94</v>
      </c>
      <c r="F85" s="37">
        <v>185</v>
      </c>
      <c r="G85" s="38">
        <f t="shared" si="1"/>
        <v>6.3712013433936325E-5</v>
      </c>
    </row>
    <row r="86" spans="1:7">
      <c r="A86" s="35" t="s">
        <v>206</v>
      </c>
      <c r="B86" s="35" t="s">
        <v>207</v>
      </c>
      <c r="C86" s="36" t="s">
        <v>54</v>
      </c>
      <c r="D86" s="37">
        <v>76</v>
      </c>
      <c r="E86" s="37">
        <v>75</v>
      </c>
      <c r="F86" s="37">
        <v>151</v>
      </c>
      <c r="G86" s="38">
        <f t="shared" si="1"/>
        <v>5.2002778532564243E-5</v>
      </c>
    </row>
    <row r="87" spans="1:7">
      <c r="A87" s="35" t="s">
        <v>208</v>
      </c>
      <c r="B87" s="35" t="s">
        <v>209</v>
      </c>
      <c r="C87" s="36" t="s">
        <v>54</v>
      </c>
      <c r="D87" s="37">
        <v>256</v>
      </c>
      <c r="E87" s="37">
        <v>259</v>
      </c>
      <c r="F87" s="37">
        <v>515</v>
      </c>
      <c r="G87" s="38">
        <f t="shared" si="1"/>
        <v>1.7736046982960653E-4</v>
      </c>
    </row>
    <row r="88" spans="1:7">
      <c r="A88" s="35" t="s">
        <v>210</v>
      </c>
      <c r="B88" s="35" t="s">
        <v>211</v>
      </c>
      <c r="C88" s="36" t="s">
        <v>54</v>
      </c>
      <c r="D88" s="37">
        <v>205</v>
      </c>
      <c r="E88" s="37">
        <v>195</v>
      </c>
      <c r="F88" s="37">
        <v>400</v>
      </c>
      <c r="G88" s="38">
        <f t="shared" si="1"/>
        <v>1.3775570472202448E-4</v>
      </c>
    </row>
    <row r="89" spans="1:7">
      <c r="A89" s="35" t="s">
        <v>212</v>
      </c>
      <c r="B89" s="35" t="s">
        <v>213</v>
      </c>
      <c r="C89" s="36" t="s">
        <v>54</v>
      </c>
      <c r="D89" s="37">
        <v>171</v>
      </c>
      <c r="E89" s="37">
        <v>155</v>
      </c>
      <c r="F89" s="37">
        <v>326</v>
      </c>
      <c r="G89" s="38">
        <f t="shared" si="1"/>
        <v>1.1227089934844995E-4</v>
      </c>
    </row>
    <row r="90" spans="1:7">
      <c r="A90" s="35" t="s">
        <v>214</v>
      </c>
      <c r="B90" s="35" t="s">
        <v>215</v>
      </c>
      <c r="C90" s="36" t="s">
        <v>54</v>
      </c>
      <c r="D90" s="37">
        <v>1667</v>
      </c>
      <c r="E90" s="37">
        <v>1724</v>
      </c>
      <c r="F90" s="37">
        <v>3391</v>
      </c>
      <c r="G90" s="38">
        <f t="shared" si="1"/>
        <v>1.1678239867809626E-3</v>
      </c>
    </row>
    <row r="91" spans="1:7">
      <c r="A91" s="35" t="s">
        <v>216</v>
      </c>
      <c r="B91" s="35" t="s">
        <v>217</v>
      </c>
      <c r="C91" s="36" t="s">
        <v>54</v>
      </c>
      <c r="D91" s="37">
        <v>358</v>
      </c>
      <c r="E91" s="37">
        <v>341</v>
      </c>
      <c r="F91" s="37">
        <v>699</v>
      </c>
      <c r="G91" s="38">
        <f t="shared" si="1"/>
        <v>2.4072809400173779E-4</v>
      </c>
    </row>
    <row r="92" spans="1:7">
      <c r="A92" s="35" t="s">
        <v>218</v>
      </c>
      <c r="B92" s="35" t="s">
        <v>219</v>
      </c>
      <c r="C92" s="36" t="s">
        <v>54</v>
      </c>
      <c r="D92" s="37">
        <v>599</v>
      </c>
      <c r="E92" s="37">
        <v>636</v>
      </c>
      <c r="F92" s="37">
        <v>1235</v>
      </c>
      <c r="G92" s="38">
        <f t="shared" si="1"/>
        <v>4.2532073832925058E-4</v>
      </c>
    </row>
    <row r="93" spans="1:7">
      <c r="A93" s="35" t="s">
        <v>220</v>
      </c>
      <c r="B93" s="35" t="s">
        <v>221</v>
      </c>
      <c r="C93" s="36" t="s">
        <v>54</v>
      </c>
      <c r="D93" s="37">
        <v>291</v>
      </c>
      <c r="E93" s="37">
        <v>294</v>
      </c>
      <c r="F93" s="37">
        <v>585</v>
      </c>
      <c r="G93" s="38">
        <f t="shared" si="1"/>
        <v>2.0146771815596082E-4</v>
      </c>
    </row>
    <row r="94" spans="1:7">
      <c r="A94" s="35" t="s">
        <v>222</v>
      </c>
      <c r="B94" s="35" t="s">
        <v>223</v>
      </c>
      <c r="C94" s="36" t="s">
        <v>54</v>
      </c>
      <c r="D94" s="37">
        <v>124</v>
      </c>
      <c r="E94" s="37">
        <v>115</v>
      </c>
      <c r="F94" s="37">
        <v>239</v>
      </c>
      <c r="G94" s="38">
        <f t="shared" si="1"/>
        <v>8.2309033571409623E-5</v>
      </c>
    </row>
    <row r="95" spans="1:7">
      <c r="A95" s="35" t="s">
        <v>224</v>
      </c>
      <c r="B95" s="35" t="s">
        <v>225</v>
      </c>
      <c r="C95" s="36" t="s">
        <v>54</v>
      </c>
      <c r="D95" s="37">
        <v>99</v>
      </c>
      <c r="E95" s="37">
        <v>82</v>
      </c>
      <c r="F95" s="37">
        <v>181</v>
      </c>
      <c r="G95" s="38">
        <f t="shared" si="1"/>
        <v>6.2334456386716074E-5</v>
      </c>
    </row>
    <row r="96" spans="1:7">
      <c r="A96" s="35" t="s">
        <v>226</v>
      </c>
      <c r="B96" s="35" t="s">
        <v>227</v>
      </c>
      <c r="C96" s="36" t="s">
        <v>54</v>
      </c>
      <c r="D96" s="37">
        <v>37</v>
      </c>
      <c r="E96" s="37">
        <v>37</v>
      </c>
      <c r="F96" s="37">
        <v>74</v>
      </c>
      <c r="G96" s="38">
        <f t="shared" si="1"/>
        <v>2.5484805373574531E-5</v>
      </c>
    </row>
    <row r="97" spans="1:7">
      <c r="A97" s="35" t="s">
        <v>228</v>
      </c>
      <c r="B97" s="35" t="s">
        <v>229</v>
      </c>
      <c r="C97" s="36" t="s">
        <v>54</v>
      </c>
      <c r="D97" s="37">
        <v>207</v>
      </c>
      <c r="E97" s="37">
        <v>194</v>
      </c>
      <c r="F97" s="37">
        <v>401</v>
      </c>
      <c r="G97" s="38">
        <f t="shared" si="1"/>
        <v>1.3810009398382956E-4</v>
      </c>
    </row>
    <row r="98" spans="1:7">
      <c r="A98" s="35" t="s">
        <v>230</v>
      </c>
      <c r="B98" s="35" t="s">
        <v>231</v>
      </c>
      <c r="C98" s="36" t="s">
        <v>54</v>
      </c>
      <c r="D98" s="37">
        <v>197</v>
      </c>
      <c r="E98" s="37">
        <v>220</v>
      </c>
      <c r="F98" s="37">
        <v>417</v>
      </c>
      <c r="G98" s="38">
        <f t="shared" si="1"/>
        <v>1.4361032217271054E-4</v>
      </c>
    </row>
    <row r="99" spans="1:7">
      <c r="A99" s="35" t="s">
        <v>232</v>
      </c>
      <c r="B99" s="35" t="s">
        <v>233</v>
      </c>
      <c r="C99" s="36" t="s">
        <v>54</v>
      </c>
      <c r="D99" s="37">
        <v>35</v>
      </c>
      <c r="E99" s="37">
        <v>49</v>
      </c>
      <c r="F99" s="37">
        <v>84</v>
      </c>
      <c r="G99" s="38">
        <f t="shared" si="1"/>
        <v>2.8928697991625142E-5</v>
      </c>
    </row>
    <row r="100" spans="1:7">
      <c r="A100" s="35" t="s">
        <v>234</v>
      </c>
      <c r="B100" s="35" t="s">
        <v>235</v>
      </c>
      <c r="C100" s="36" t="s">
        <v>54</v>
      </c>
      <c r="D100" s="37">
        <v>231</v>
      </c>
      <c r="E100" s="37">
        <v>242</v>
      </c>
      <c r="F100" s="37">
        <v>473</v>
      </c>
      <c r="G100" s="38">
        <f t="shared" si="1"/>
        <v>1.6289612083379395E-4</v>
      </c>
    </row>
    <row r="101" spans="1:7">
      <c r="A101" s="35" t="s">
        <v>236</v>
      </c>
      <c r="B101" s="35" t="s">
        <v>237</v>
      </c>
      <c r="C101" s="36" t="s">
        <v>54</v>
      </c>
      <c r="D101" s="37">
        <v>381</v>
      </c>
      <c r="E101" s="37">
        <v>387</v>
      </c>
      <c r="F101" s="37">
        <v>768</v>
      </c>
      <c r="G101" s="38">
        <f t="shared" si="1"/>
        <v>2.6449095306628701E-4</v>
      </c>
    </row>
    <row r="102" spans="1:7">
      <c r="A102" s="35" t="s">
        <v>238</v>
      </c>
      <c r="B102" s="35" t="s">
        <v>239</v>
      </c>
      <c r="C102" s="36" t="s">
        <v>54</v>
      </c>
      <c r="D102" s="37">
        <v>637</v>
      </c>
      <c r="E102" s="37">
        <v>637</v>
      </c>
      <c r="F102" s="37">
        <v>1274</v>
      </c>
      <c r="G102" s="38">
        <f t="shared" si="1"/>
        <v>4.3875191953964801E-4</v>
      </c>
    </row>
    <row r="103" spans="1:7">
      <c r="A103" s="35" t="s">
        <v>240</v>
      </c>
      <c r="B103" s="35" t="s">
        <v>241</v>
      </c>
      <c r="C103" s="36" t="s">
        <v>54</v>
      </c>
      <c r="D103" s="37">
        <v>1296</v>
      </c>
      <c r="E103" s="37">
        <v>1379</v>
      </c>
      <c r="F103" s="37">
        <v>2675</v>
      </c>
      <c r="G103" s="38">
        <f t="shared" si="1"/>
        <v>9.2124127532853877E-4</v>
      </c>
    </row>
    <row r="104" spans="1:7">
      <c r="A104" s="35" t="s">
        <v>242</v>
      </c>
      <c r="B104" s="35" t="s">
        <v>243</v>
      </c>
      <c r="C104" s="36" t="s">
        <v>54</v>
      </c>
      <c r="D104" s="37">
        <v>76</v>
      </c>
      <c r="E104" s="37">
        <v>84</v>
      </c>
      <c r="F104" s="37">
        <v>160</v>
      </c>
      <c r="G104" s="38">
        <f t="shared" si="1"/>
        <v>5.5102281888809795E-5</v>
      </c>
    </row>
    <row r="105" spans="1:7">
      <c r="A105" s="35" t="s">
        <v>244</v>
      </c>
      <c r="B105" s="35" t="s">
        <v>245</v>
      </c>
      <c r="C105" s="36" t="s">
        <v>54</v>
      </c>
      <c r="D105" s="37">
        <v>134</v>
      </c>
      <c r="E105" s="37">
        <v>114</v>
      </c>
      <c r="F105" s="37">
        <v>248</v>
      </c>
      <c r="G105" s="38">
        <f t="shared" si="1"/>
        <v>8.5408536927655175E-5</v>
      </c>
    </row>
    <row r="106" spans="1:7">
      <c r="A106" s="35" t="s">
        <v>246</v>
      </c>
      <c r="B106" s="35" t="s">
        <v>247</v>
      </c>
      <c r="C106" s="36" t="s">
        <v>54</v>
      </c>
      <c r="D106" s="37">
        <v>184</v>
      </c>
      <c r="E106" s="37">
        <v>155</v>
      </c>
      <c r="F106" s="37">
        <v>339</v>
      </c>
      <c r="G106" s="38">
        <f t="shared" si="1"/>
        <v>1.1674795975191576E-4</v>
      </c>
    </row>
    <row r="107" spans="1:7">
      <c r="A107" s="35" t="s">
        <v>248</v>
      </c>
      <c r="B107" s="35" t="s">
        <v>249</v>
      </c>
      <c r="C107" s="36" t="s">
        <v>54</v>
      </c>
      <c r="D107" s="37">
        <v>15</v>
      </c>
      <c r="E107" s="37">
        <v>17</v>
      </c>
      <c r="F107" s="37">
        <v>32</v>
      </c>
      <c r="G107" s="38">
        <f t="shared" si="1"/>
        <v>1.1020456377761958E-5</v>
      </c>
    </row>
    <row r="108" spans="1:7">
      <c r="A108" s="35" t="s">
        <v>250</v>
      </c>
      <c r="B108" s="35" t="s">
        <v>251</v>
      </c>
      <c r="C108" s="36" t="s">
        <v>54</v>
      </c>
      <c r="D108" s="37">
        <v>124</v>
      </c>
      <c r="E108" s="37">
        <v>111</v>
      </c>
      <c r="F108" s="37">
        <v>235</v>
      </c>
      <c r="G108" s="38">
        <f t="shared" si="1"/>
        <v>8.0931476524189386E-5</v>
      </c>
    </row>
    <row r="109" spans="1:7">
      <c r="A109" s="35" t="s">
        <v>252</v>
      </c>
      <c r="B109" s="35" t="s">
        <v>253</v>
      </c>
      <c r="C109" s="36" t="s">
        <v>54</v>
      </c>
      <c r="D109" s="37">
        <v>1150</v>
      </c>
      <c r="E109" s="37">
        <v>1164</v>
      </c>
      <c r="F109" s="37">
        <v>2314</v>
      </c>
      <c r="G109" s="38">
        <f t="shared" si="1"/>
        <v>7.9691675181691162E-4</v>
      </c>
    </row>
    <row r="110" spans="1:7">
      <c r="A110" s="35" t="s">
        <v>254</v>
      </c>
      <c r="B110" s="35" t="s">
        <v>255</v>
      </c>
      <c r="C110" s="36" t="s">
        <v>54</v>
      </c>
      <c r="D110" s="37">
        <v>210</v>
      </c>
      <c r="E110" s="37">
        <v>217</v>
      </c>
      <c r="F110" s="37">
        <v>427</v>
      </c>
      <c r="G110" s="38">
        <f t="shared" si="1"/>
        <v>1.4705421479076114E-4</v>
      </c>
    </row>
    <row r="111" spans="1:7">
      <c r="A111" s="35" t="s">
        <v>256</v>
      </c>
      <c r="B111" s="35" t="s">
        <v>257</v>
      </c>
      <c r="C111" s="36" t="s">
        <v>54</v>
      </c>
      <c r="D111" s="37">
        <v>41</v>
      </c>
      <c r="E111" s="37">
        <v>44</v>
      </c>
      <c r="F111" s="37">
        <v>85</v>
      </c>
      <c r="G111" s="38">
        <f t="shared" si="1"/>
        <v>2.9273087253430202E-5</v>
      </c>
    </row>
    <row r="112" spans="1:7">
      <c r="A112" s="35" t="s">
        <v>258</v>
      </c>
      <c r="B112" s="35" t="s">
        <v>259</v>
      </c>
      <c r="C112" s="36" t="s">
        <v>54</v>
      </c>
      <c r="D112" s="37">
        <v>1654</v>
      </c>
      <c r="E112" s="37">
        <v>1799</v>
      </c>
      <c r="F112" s="37">
        <v>3453</v>
      </c>
      <c r="G112" s="38">
        <f t="shared" si="1"/>
        <v>1.1891761210128763E-3</v>
      </c>
    </row>
    <row r="113" spans="1:9">
      <c r="A113" s="35" t="s">
        <v>260</v>
      </c>
      <c r="B113" s="35" t="s">
        <v>261</v>
      </c>
      <c r="C113" s="36" t="s">
        <v>54</v>
      </c>
      <c r="D113" s="37">
        <v>51</v>
      </c>
      <c r="E113" s="37">
        <v>53</v>
      </c>
      <c r="F113" s="37">
        <v>104</v>
      </c>
      <c r="G113" s="38">
        <f t="shared" si="1"/>
        <v>3.5816483227726365E-5</v>
      </c>
    </row>
    <row r="114" spans="1:9">
      <c r="A114" s="35" t="s">
        <v>262</v>
      </c>
      <c r="B114" s="35" t="s">
        <v>263</v>
      </c>
      <c r="C114" s="36" t="s">
        <v>54</v>
      </c>
      <c r="D114" s="37">
        <v>93</v>
      </c>
      <c r="E114" s="37">
        <v>86</v>
      </c>
      <c r="F114" s="37">
        <v>179</v>
      </c>
      <c r="G114" s="38">
        <f t="shared" si="1"/>
        <v>6.1645677863105962E-5</v>
      </c>
    </row>
    <row r="115" spans="1:9">
      <c r="A115" s="35" t="s">
        <v>264</v>
      </c>
      <c r="B115" s="35" t="s">
        <v>265</v>
      </c>
      <c r="C115" s="36" t="s">
        <v>54</v>
      </c>
      <c r="D115" s="37">
        <v>710</v>
      </c>
      <c r="E115" s="37">
        <v>724</v>
      </c>
      <c r="F115" s="37">
        <v>1434</v>
      </c>
      <c r="G115" s="38">
        <f t="shared" si="1"/>
        <v>4.9385420142845774E-4</v>
      </c>
    </row>
    <row r="116" spans="1:9">
      <c r="A116" s="35" t="s">
        <v>266</v>
      </c>
      <c r="B116" s="35" t="s">
        <v>267</v>
      </c>
      <c r="C116" s="36" t="s">
        <v>54</v>
      </c>
      <c r="D116" s="37">
        <v>44</v>
      </c>
      <c r="E116" s="37">
        <v>51</v>
      </c>
      <c r="F116" s="37">
        <v>95</v>
      </c>
      <c r="G116" s="38">
        <f t="shared" si="1"/>
        <v>3.2716979871480813E-5</v>
      </c>
    </row>
    <row r="117" spans="1:9">
      <c r="A117" s="35" t="s">
        <v>268</v>
      </c>
      <c r="B117" s="35" t="s">
        <v>269</v>
      </c>
      <c r="C117" s="36" t="s">
        <v>54</v>
      </c>
      <c r="D117" s="37">
        <v>418</v>
      </c>
      <c r="E117" s="37">
        <v>453</v>
      </c>
      <c r="F117" s="37">
        <v>871</v>
      </c>
      <c r="G117" s="38">
        <f t="shared" si="1"/>
        <v>2.999630470322083E-4</v>
      </c>
    </row>
    <row r="118" spans="1:9">
      <c r="A118" s="35" t="s">
        <v>270</v>
      </c>
      <c r="B118" s="35" t="s">
        <v>271</v>
      </c>
      <c r="C118" s="36" t="s">
        <v>54</v>
      </c>
      <c r="D118" s="37">
        <v>73</v>
      </c>
      <c r="E118" s="37">
        <v>77</v>
      </c>
      <c r="F118" s="37">
        <v>150</v>
      </c>
      <c r="G118" s="38">
        <f t="shared" si="1"/>
        <v>5.1658389270759181E-5</v>
      </c>
    </row>
    <row r="119" spans="1:9">
      <c r="A119" s="35" t="s">
        <v>272</v>
      </c>
      <c r="B119" s="35" t="s">
        <v>273</v>
      </c>
      <c r="C119" s="36" t="s">
        <v>54</v>
      </c>
      <c r="D119" s="37">
        <v>406</v>
      </c>
      <c r="E119" s="37">
        <v>389</v>
      </c>
      <c r="F119" s="37">
        <v>795</v>
      </c>
      <c r="G119" s="38">
        <f t="shared" si="1"/>
        <v>2.7378946313502369E-4</v>
      </c>
    </row>
    <row r="120" spans="1:9">
      <c r="A120" s="35" t="s">
        <v>274</v>
      </c>
      <c r="B120" s="35" t="s">
        <v>275</v>
      </c>
      <c r="C120" s="36" t="s">
        <v>54</v>
      </c>
      <c r="D120" s="37">
        <v>162</v>
      </c>
      <c r="E120" s="37">
        <v>154</v>
      </c>
      <c r="F120" s="37">
        <v>316</v>
      </c>
      <c r="G120" s="38">
        <f t="shared" si="1"/>
        <v>1.0882700673039934E-4</v>
      </c>
    </row>
    <row r="121" spans="1:9">
      <c r="A121" s="35" t="s">
        <v>276</v>
      </c>
      <c r="B121" s="35" t="s">
        <v>277</v>
      </c>
      <c r="C121" s="36" t="s">
        <v>54</v>
      </c>
      <c r="D121" s="37">
        <v>365</v>
      </c>
      <c r="E121" s="37">
        <v>334</v>
      </c>
      <c r="F121" s="37">
        <v>699</v>
      </c>
      <c r="G121" s="38">
        <f t="shared" si="1"/>
        <v>2.4072809400173779E-4</v>
      </c>
    </row>
    <row r="122" spans="1:9">
      <c r="A122" s="35" t="s">
        <v>278</v>
      </c>
      <c r="B122" s="35" t="s">
        <v>279</v>
      </c>
      <c r="C122" s="36" t="s">
        <v>54</v>
      </c>
      <c r="D122" s="37">
        <v>326</v>
      </c>
      <c r="E122" s="37">
        <v>287</v>
      </c>
      <c r="F122" s="37">
        <v>613</v>
      </c>
      <c r="G122" s="38">
        <f t="shared" si="1"/>
        <v>2.1111061748650253E-4</v>
      </c>
    </row>
    <row r="123" spans="1:9">
      <c r="A123" s="35" t="s">
        <v>280</v>
      </c>
      <c r="B123" s="35" t="s">
        <v>281</v>
      </c>
      <c r="C123" s="36" t="s">
        <v>54</v>
      </c>
      <c r="D123" s="37">
        <v>331</v>
      </c>
      <c r="E123" s="37">
        <v>343</v>
      </c>
      <c r="F123" s="37">
        <v>674</v>
      </c>
      <c r="G123" s="38">
        <f t="shared" si="1"/>
        <v>2.3211836245661126E-4</v>
      </c>
    </row>
    <row r="124" spans="1:9">
      <c r="A124" s="35" t="s">
        <v>282</v>
      </c>
      <c r="B124" s="35" t="s">
        <v>283</v>
      </c>
      <c r="C124" s="36" t="s">
        <v>54</v>
      </c>
      <c r="D124" s="37">
        <v>180</v>
      </c>
      <c r="E124" s="37">
        <v>171</v>
      </c>
      <c r="F124" s="37">
        <v>351</v>
      </c>
      <c r="G124" s="38">
        <f t="shared" si="1"/>
        <v>1.2088063089357648E-4</v>
      </c>
    </row>
    <row r="125" spans="1:9">
      <c r="A125" s="35" t="s">
        <v>284</v>
      </c>
      <c r="B125" s="35" t="s">
        <v>285</v>
      </c>
      <c r="C125" s="36" t="s">
        <v>54</v>
      </c>
      <c r="D125" s="37">
        <v>134</v>
      </c>
      <c r="E125" s="37">
        <v>115</v>
      </c>
      <c r="F125" s="37">
        <v>249</v>
      </c>
      <c r="G125" s="38">
        <f t="shared" si="1"/>
        <v>8.5752926189460238E-5</v>
      </c>
    </row>
    <row r="126" spans="1:9">
      <c r="A126" s="35" t="s">
        <v>286</v>
      </c>
      <c r="B126" s="35" t="s">
        <v>287</v>
      </c>
      <c r="C126" s="36" t="s">
        <v>54</v>
      </c>
      <c r="D126" s="37">
        <v>262</v>
      </c>
      <c r="E126" s="37">
        <v>269</v>
      </c>
      <c r="F126" s="37">
        <v>531</v>
      </c>
      <c r="G126" s="38">
        <f t="shared" si="1"/>
        <v>1.8287069801848751E-4</v>
      </c>
    </row>
    <row r="127" spans="1:9" ht="24" customHeight="1">
      <c r="A127" s="40" t="s">
        <v>288</v>
      </c>
      <c r="B127" s="41" t="s">
        <v>289</v>
      </c>
      <c r="C127" s="42" t="s">
        <v>290</v>
      </c>
      <c r="D127" s="43">
        <v>97188</v>
      </c>
      <c r="E127" s="43">
        <v>100886</v>
      </c>
      <c r="F127" s="43">
        <v>198074</v>
      </c>
      <c r="G127" s="38">
        <f t="shared" si="1"/>
        <v>6.8214558642775688E-2</v>
      </c>
      <c r="H127" s="21"/>
      <c r="I127" s="21"/>
    </row>
    <row r="128" spans="1:9">
      <c r="A128" s="35" t="s">
        <v>291</v>
      </c>
      <c r="B128" s="35" t="s">
        <v>292</v>
      </c>
      <c r="C128" s="44" t="s">
        <v>289</v>
      </c>
      <c r="D128" s="37">
        <v>35</v>
      </c>
      <c r="E128" s="37">
        <v>37</v>
      </c>
      <c r="F128" s="37">
        <v>72</v>
      </c>
      <c r="G128" s="38">
        <f t="shared" si="1"/>
        <v>2.4796026849964409E-5</v>
      </c>
    </row>
    <row r="129" spans="1:7">
      <c r="A129" s="35" t="s">
        <v>293</v>
      </c>
      <c r="B129" s="35" t="s">
        <v>294</v>
      </c>
      <c r="C129" s="44" t="s">
        <v>289</v>
      </c>
      <c r="D129" s="37">
        <v>435</v>
      </c>
      <c r="E129" s="37">
        <v>429</v>
      </c>
      <c r="F129" s="37">
        <v>864</v>
      </c>
      <c r="G129" s="38">
        <f t="shared" si="1"/>
        <v>2.9755232219957288E-4</v>
      </c>
    </row>
    <row r="130" spans="1:7">
      <c r="A130" s="35" t="s">
        <v>295</v>
      </c>
      <c r="B130" s="35" t="s">
        <v>296</v>
      </c>
      <c r="C130" s="44" t="s">
        <v>289</v>
      </c>
      <c r="D130" s="37">
        <v>1548</v>
      </c>
      <c r="E130" s="37">
        <v>1716</v>
      </c>
      <c r="F130" s="37">
        <v>3264</v>
      </c>
      <c r="G130" s="38">
        <f t="shared" si="1"/>
        <v>1.1240865505317199E-3</v>
      </c>
    </row>
    <row r="131" spans="1:7">
      <c r="A131" s="35" t="s">
        <v>297</v>
      </c>
      <c r="B131" s="35" t="s">
        <v>298</v>
      </c>
      <c r="C131" s="44" t="s">
        <v>289</v>
      </c>
      <c r="D131" s="37">
        <v>426</v>
      </c>
      <c r="E131" s="37">
        <v>466</v>
      </c>
      <c r="F131" s="37">
        <v>892</v>
      </c>
      <c r="G131" s="38">
        <f t="shared" si="1"/>
        <v>3.0719522153011458E-4</v>
      </c>
    </row>
    <row r="132" spans="1:7">
      <c r="A132" s="35" t="s">
        <v>299</v>
      </c>
      <c r="B132" s="35" t="s">
        <v>300</v>
      </c>
      <c r="C132" s="44" t="s">
        <v>289</v>
      </c>
      <c r="D132" s="37">
        <v>106</v>
      </c>
      <c r="E132" s="37">
        <v>127</v>
      </c>
      <c r="F132" s="37">
        <v>233</v>
      </c>
      <c r="G132" s="38">
        <f t="shared" si="1"/>
        <v>8.024269800057926E-5</v>
      </c>
    </row>
    <row r="133" spans="1:7">
      <c r="A133" s="35" t="s">
        <v>301</v>
      </c>
      <c r="B133" s="35" t="s">
        <v>302</v>
      </c>
      <c r="C133" s="44" t="s">
        <v>289</v>
      </c>
      <c r="D133" s="37">
        <v>319</v>
      </c>
      <c r="E133" s="37">
        <v>326</v>
      </c>
      <c r="F133" s="37">
        <v>645</v>
      </c>
      <c r="G133" s="38">
        <f t="shared" si="1"/>
        <v>2.2213107386426448E-4</v>
      </c>
    </row>
    <row r="134" spans="1:7">
      <c r="A134" s="35" t="s">
        <v>303</v>
      </c>
      <c r="B134" s="35" t="s">
        <v>304</v>
      </c>
      <c r="C134" s="44" t="s">
        <v>289</v>
      </c>
      <c r="D134" s="37">
        <v>211</v>
      </c>
      <c r="E134" s="37">
        <v>207</v>
      </c>
      <c r="F134" s="37">
        <v>418</v>
      </c>
      <c r="G134" s="38">
        <f t="shared" si="1"/>
        <v>1.4395471143451559E-4</v>
      </c>
    </row>
    <row r="135" spans="1:7">
      <c r="A135" s="35" t="s">
        <v>305</v>
      </c>
      <c r="B135" s="35" t="s">
        <v>306</v>
      </c>
      <c r="C135" s="44" t="s">
        <v>289</v>
      </c>
      <c r="D135" s="37">
        <v>188</v>
      </c>
      <c r="E135" s="37">
        <v>194</v>
      </c>
      <c r="F135" s="37">
        <v>382</v>
      </c>
      <c r="G135" s="38">
        <f t="shared" ref="G135:G198" si="2">F135/$F$1123</f>
        <v>1.3155669800953338E-4</v>
      </c>
    </row>
    <row r="136" spans="1:7">
      <c r="A136" s="35" t="s">
        <v>307</v>
      </c>
      <c r="B136" s="35" t="s">
        <v>308</v>
      </c>
      <c r="C136" s="44" t="s">
        <v>289</v>
      </c>
      <c r="D136" s="37">
        <v>1031</v>
      </c>
      <c r="E136" s="37">
        <v>1068</v>
      </c>
      <c r="F136" s="37">
        <v>2099</v>
      </c>
      <c r="G136" s="38">
        <f t="shared" si="2"/>
        <v>7.2287306052882345E-4</v>
      </c>
    </row>
    <row r="137" spans="1:7">
      <c r="A137" s="35" t="s">
        <v>309</v>
      </c>
      <c r="B137" s="35" t="s">
        <v>310</v>
      </c>
      <c r="C137" s="44" t="s">
        <v>289</v>
      </c>
      <c r="D137" s="37">
        <v>47</v>
      </c>
      <c r="E137" s="37">
        <v>45</v>
      </c>
      <c r="F137" s="37">
        <v>92</v>
      </c>
      <c r="G137" s="38">
        <f t="shared" si="2"/>
        <v>3.1683812086065631E-5</v>
      </c>
    </row>
    <row r="138" spans="1:7">
      <c r="A138" s="35" t="s">
        <v>311</v>
      </c>
      <c r="B138" s="35" t="s">
        <v>312</v>
      </c>
      <c r="C138" s="44" t="s">
        <v>289</v>
      </c>
      <c r="D138" s="37">
        <v>324</v>
      </c>
      <c r="E138" s="37">
        <v>349</v>
      </c>
      <c r="F138" s="37">
        <v>673</v>
      </c>
      <c r="G138" s="38">
        <f t="shared" si="2"/>
        <v>2.3177397319480619E-4</v>
      </c>
    </row>
    <row r="139" spans="1:7">
      <c r="A139" s="35" t="s">
        <v>313</v>
      </c>
      <c r="B139" s="35" t="s">
        <v>314</v>
      </c>
      <c r="C139" s="44" t="s">
        <v>289</v>
      </c>
      <c r="D139" s="37">
        <v>2353</v>
      </c>
      <c r="E139" s="37">
        <v>2441</v>
      </c>
      <c r="F139" s="37">
        <v>4794</v>
      </c>
      <c r="G139" s="38">
        <f t="shared" si="2"/>
        <v>1.6510021210934635E-3</v>
      </c>
    </row>
    <row r="140" spans="1:7">
      <c r="A140" s="35" t="s">
        <v>315</v>
      </c>
      <c r="B140" s="35" t="s">
        <v>316</v>
      </c>
      <c r="C140" s="44" t="s">
        <v>289</v>
      </c>
      <c r="D140" s="37">
        <v>148</v>
      </c>
      <c r="E140" s="37">
        <v>158</v>
      </c>
      <c r="F140" s="37">
        <v>306</v>
      </c>
      <c r="G140" s="38">
        <f t="shared" si="2"/>
        <v>1.0538311411234872E-4</v>
      </c>
    </row>
    <row r="141" spans="1:7">
      <c r="A141" s="35" t="s">
        <v>317</v>
      </c>
      <c r="B141" s="35" t="s">
        <v>318</v>
      </c>
      <c r="C141" s="44" t="s">
        <v>289</v>
      </c>
      <c r="D141" s="37">
        <v>972</v>
      </c>
      <c r="E141" s="37">
        <v>966</v>
      </c>
      <c r="F141" s="37">
        <v>1938</v>
      </c>
      <c r="G141" s="38">
        <f t="shared" si="2"/>
        <v>6.6742638937820865E-4</v>
      </c>
    </row>
    <row r="142" spans="1:7">
      <c r="A142" s="35" t="s">
        <v>319</v>
      </c>
      <c r="B142" s="35" t="s">
        <v>320</v>
      </c>
      <c r="C142" s="44" t="s">
        <v>289</v>
      </c>
      <c r="D142" s="37">
        <v>164</v>
      </c>
      <c r="E142" s="37">
        <v>161</v>
      </c>
      <c r="F142" s="37">
        <v>325</v>
      </c>
      <c r="G142" s="38">
        <f t="shared" si="2"/>
        <v>1.1192651008664489E-4</v>
      </c>
    </row>
    <row r="143" spans="1:7">
      <c r="A143" s="35" t="s">
        <v>321</v>
      </c>
      <c r="B143" s="35" t="s">
        <v>322</v>
      </c>
      <c r="C143" s="44" t="s">
        <v>289</v>
      </c>
      <c r="D143" s="37">
        <v>78</v>
      </c>
      <c r="E143" s="37">
        <v>78</v>
      </c>
      <c r="F143" s="37">
        <v>156</v>
      </c>
      <c r="G143" s="38">
        <f t="shared" si="2"/>
        <v>5.3724724841589551E-5</v>
      </c>
    </row>
    <row r="144" spans="1:7">
      <c r="A144" s="35" t="s">
        <v>323</v>
      </c>
      <c r="B144" s="35" t="s">
        <v>324</v>
      </c>
      <c r="C144" s="44" t="s">
        <v>289</v>
      </c>
      <c r="D144" s="37">
        <v>387</v>
      </c>
      <c r="E144" s="37">
        <v>359</v>
      </c>
      <c r="F144" s="37">
        <v>746</v>
      </c>
      <c r="G144" s="38">
        <f t="shared" si="2"/>
        <v>2.5691438930657565E-4</v>
      </c>
    </row>
    <row r="145" spans="1:7">
      <c r="A145" s="35" t="s">
        <v>325</v>
      </c>
      <c r="B145" s="35" t="s">
        <v>75</v>
      </c>
      <c r="C145" s="44" t="s">
        <v>289</v>
      </c>
      <c r="D145" s="37">
        <v>126</v>
      </c>
      <c r="E145" s="37">
        <v>122</v>
      </c>
      <c r="F145" s="37">
        <v>248</v>
      </c>
      <c r="G145" s="38">
        <f t="shared" si="2"/>
        <v>8.5408536927655175E-5</v>
      </c>
    </row>
    <row r="146" spans="1:7">
      <c r="A146" s="35" t="s">
        <v>326</v>
      </c>
      <c r="B146" s="35" t="s">
        <v>327</v>
      </c>
      <c r="C146" s="44" t="s">
        <v>289</v>
      </c>
      <c r="D146" s="37">
        <v>64</v>
      </c>
      <c r="E146" s="37">
        <v>77</v>
      </c>
      <c r="F146" s="37">
        <v>141</v>
      </c>
      <c r="G146" s="38">
        <f t="shared" si="2"/>
        <v>4.8558885914513629E-5</v>
      </c>
    </row>
    <row r="147" spans="1:7">
      <c r="A147" s="35" t="s">
        <v>328</v>
      </c>
      <c r="B147" s="35" t="s">
        <v>329</v>
      </c>
      <c r="C147" s="44" t="s">
        <v>289</v>
      </c>
      <c r="D147" s="37">
        <v>2949</v>
      </c>
      <c r="E147" s="37">
        <v>3043</v>
      </c>
      <c r="F147" s="37">
        <v>5992</v>
      </c>
      <c r="G147" s="38">
        <f t="shared" si="2"/>
        <v>2.0635804567359266E-3</v>
      </c>
    </row>
    <row r="148" spans="1:7">
      <c r="A148" s="35" t="s">
        <v>330</v>
      </c>
      <c r="B148" s="35" t="s">
        <v>331</v>
      </c>
      <c r="C148" s="44" t="s">
        <v>289</v>
      </c>
      <c r="D148" s="37">
        <v>73</v>
      </c>
      <c r="E148" s="37">
        <v>69</v>
      </c>
      <c r="F148" s="37">
        <v>142</v>
      </c>
      <c r="G148" s="38">
        <f t="shared" si="2"/>
        <v>4.8903275176318691E-5</v>
      </c>
    </row>
    <row r="149" spans="1:7">
      <c r="A149" s="35" t="s">
        <v>332</v>
      </c>
      <c r="B149" s="35" t="s">
        <v>333</v>
      </c>
      <c r="C149" s="44" t="s">
        <v>289</v>
      </c>
      <c r="D149" s="37">
        <v>169</v>
      </c>
      <c r="E149" s="37">
        <v>181</v>
      </c>
      <c r="F149" s="37">
        <v>350</v>
      </c>
      <c r="G149" s="38">
        <f t="shared" si="2"/>
        <v>1.2053624163177142E-4</v>
      </c>
    </row>
    <row r="150" spans="1:7">
      <c r="A150" s="35" t="s">
        <v>334</v>
      </c>
      <c r="B150" s="35" t="s">
        <v>335</v>
      </c>
      <c r="C150" s="44" t="s">
        <v>289</v>
      </c>
      <c r="D150" s="37">
        <v>1683</v>
      </c>
      <c r="E150" s="37">
        <v>1706</v>
      </c>
      <c r="F150" s="37">
        <v>3389</v>
      </c>
      <c r="G150" s="38">
        <f t="shared" si="2"/>
        <v>1.1671352082573525E-3</v>
      </c>
    </row>
    <row r="151" spans="1:7">
      <c r="A151" s="35" t="s">
        <v>336</v>
      </c>
      <c r="B151" s="35" t="s">
        <v>337</v>
      </c>
      <c r="C151" s="44" t="s">
        <v>289</v>
      </c>
      <c r="D151" s="37">
        <v>85</v>
      </c>
      <c r="E151" s="37">
        <v>81</v>
      </c>
      <c r="F151" s="37">
        <v>166</v>
      </c>
      <c r="G151" s="38">
        <f t="shared" si="2"/>
        <v>5.7168617459640159E-5</v>
      </c>
    </row>
    <row r="152" spans="1:7">
      <c r="A152" s="35" t="s">
        <v>338</v>
      </c>
      <c r="B152" s="35" t="s">
        <v>339</v>
      </c>
      <c r="C152" s="44" t="s">
        <v>289</v>
      </c>
      <c r="D152" s="37">
        <v>266</v>
      </c>
      <c r="E152" s="37">
        <v>292</v>
      </c>
      <c r="F152" s="37">
        <v>558</v>
      </c>
      <c r="G152" s="38">
        <f t="shared" si="2"/>
        <v>1.9216920808722416E-4</v>
      </c>
    </row>
    <row r="153" spans="1:7">
      <c r="A153" s="35" t="s">
        <v>340</v>
      </c>
      <c r="B153" s="35" t="s">
        <v>341</v>
      </c>
      <c r="C153" s="44" t="s">
        <v>289</v>
      </c>
      <c r="D153" s="37">
        <v>202</v>
      </c>
      <c r="E153" s="37">
        <v>221</v>
      </c>
      <c r="F153" s="37">
        <v>423</v>
      </c>
      <c r="G153" s="38">
        <f t="shared" si="2"/>
        <v>1.4567665774354089E-4</v>
      </c>
    </row>
    <row r="154" spans="1:7">
      <c r="A154" s="35" t="s">
        <v>342</v>
      </c>
      <c r="B154" s="35" t="s">
        <v>343</v>
      </c>
      <c r="C154" s="44" t="s">
        <v>289</v>
      </c>
      <c r="D154" s="37">
        <v>438</v>
      </c>
      <c r="E154" s="37">
        <v>392</v>
      </c>
      <c r="F154" s="37">
        <v>830</v>
      </c>
      <c r="G154" s="38">
        <f t="shared" si="2"/>
        <v>2.8584308729820082E-4</v>
      </c>
    </row>
    <row r="155" spans="1:7">
      <c r="A155" s="35" t="s">
        <v>344</v>
      </c>
      <c r="B155" s="35" t="s">
        <v>345</v>
      </c>
      <c r="C155" s="44" t="s">
        <v>289</v>
      </c>
      <c r="D155" s="37">
        <v>1717</v>
      </c>
      <c r="E155" s="37">
        <v>1726</v>
      </c>
      <c r="F155" s="37">
        <v>3443</v>
      </c>
      <c r="G155" s="38">
        <f t="shared" si="2"/>
        <v>1.1857322283948257E-3</v>
      </c>
    </row>
    <row r="156" spans="1:7">
      <c r="A156" s="35" t="s">
        <v>346</v>
      </c>
      <c r="B156" s="35" t="s">
        <v>347</v>
      </c>
      <c r="C156" s="44" t="s">
        <v>289</v>
      </c>
      <c r="D156" s="37">
        <v>193</v>
      </c>
      <c r="E156" s="37">
        <v>172</v>
      </c>
      <c r="F156" s="37">
        <v>365</v>
      </c>
      <c r="G156" s="38">
        <f t="shared" si="2"/>
        <v>1.2570208055884735E-4</v>
      </c>
    </row>
    <row r="157" spans="1:7">
      <c r="A157" s="35" t="s">
        <v>348</v>
      </c>
      <c r="B157" s="35" t="s">
        <v>349</v>
      </c>
      <c r="C157" s="44" t="s">
        <v>289</v>
      </c>
      <c r="D157" s="37">
        <v>21</v>
      </c>
      <c r="E157" s="37">
        <v>21</v>
      </c>
      <c r="F157" s="37">
        <v>42</v>
      </c>
      <c r="G157" s="38">
        <f t="shared" si="2"/>
        <v>1.4464348995812571E-5</v>
      </c>
    </row>
    <row r="158" spans="1:7">
      <c r="A158" s="35" t="s">
        <v>350</v>
      </c>
      <c r="B158" s="35" t="s">
        <v>351</v>
      </c>
      <c r="C158" s="44" t="s">
        <v>289</v>
      </c>
      <c r="D158" s="37">
        <v>214</v>
      </c>
      <c r="E158" s="37">
        <v>168</v>
      </c>
      <c r="F158" s="37">
        <v>382</v>
      </c>
      <c r="G158" s="38">
        <f t="shared" si="2"/>
        <v>1.3155669800953338E-4</v>
      </c>
    </row>
    <row r="159" spans="1:7">
      <c r="A159" s="35" t="s">
        <v>352</v>
      </c>
      <c r="B159" s="35" t="s">
        <v>353</v>
      </c>
      <c r="C159" s="44" t="s">
        <v>289</v>
      </c>
      <c r="D159" s="37">
        <v>15125</v>
      </c>
      <c r="E159" s="37">
        <v>15608</v>
      </c>
      <c r="F159" s="37">
        <v>30733</v>
      </c>
      <c r="G159" s="38">
        <f t="shared" si="2"/>
        <v>1.0584115183054946E-2</v>
      </c>
    </row>
    <row r="160" spans="1:7">
      <c r="A160" s="35" t="s">
        <v>354</v>
      </c>
      <c r="B160" s="35" t="s">
        <v>355</v>
      </c>
      <c r="C160" s="44" t="s">
        <v>289</v>
      </c>
      <c r="D160" s="37">
        <v>69</v>
      </c>
      <c r="E160" s="37">
        <v>82</v>
      </c>
      <c r="F160" s="37">
        <v>151</v>
      </c>
      <c r="G160" s="38">
        <f t="shared" si="2"/>
        <v>5.2002778532564243E-5</v>
      </c>
    </row>
    <row r="161" spans="1:7">
      <c r="A161" s="35" t="s">
        <v>356</v>
      </c>
      <c r="B161" s="35" t="s">
        <v>357</v>
      </c>
      <c r="C161" s="44" t="s">
        <v>289</v>
      </c>
      <c r="D161" s="37">
        <v>116</v>
      </c>
      <c r="E161" s="37">
        <v>117</v>
      </c>
      <c r="F161" s="37">
        <v>233</v>
      </c>
      <c r="G161" s="38">
        <f t="shared" si="2"/>
        <v>8.024269800057926E-5</v>
      </c>
    </row>
    <row r="162" spans="1:7">
      <c r="A162" s="35" t="s">
        <v>358</v>
      </c>
      <c r="B162" s="35" t="s">
        <v>359</v>
      </c>
      <c r="C162" s="44" t="s">
        <v>289</v>
      </c>
      <c r="D162" s="37">
        <v>28</v>
      </c>
      <c r="E162" s="37">
        <v>32</v>
      </c>
      <c r="F162" s="37">
        <v>60</v>
      </c>
      <c r="G162" s="38">
        <f t="shared" si="2"/>
        <v>2.0663355708303672E-5</v>
      </c>
    </row>
    <row r="163" spans="1:7">
      <c r="A163" s="35" t="s">
        <v>360</v>
      </c>
      <c r="B163" s="35" t="s">
        <v>361</v>
      </c>
      <c r="C163" s="44" t="s">
        <v>289</v>
      </c>
      <c r="D163" s="37">
        <v>173</v>
      </c>
      <c r="E163" s="37">
        <v>174</v>
      </c>
      <c r="F163" s="37">
        <v>347</v>
      </c>
      <c r="G163" s="38">
        <f t="shared" si="2"/>
        <v>1.1950307384635625E-4</v>
      </c>
    </row>
    <row r="164" spans="1:7">
      <c r="A164" s="35" t="s">
        <v>362</v>
      </c>
      <c r="B164" s="35" t="s">
        <v>363</v>
      </c>
      <c r="C164" s="44" t="s">
        <v>289</v>
      </c>
      <c r="D164" s="37">
        <v>243</v>
      </c>
      <c r="E164" s="37">
        <v>254</v>
      </c>
      <c r="F164" s="37">
        <v>497</v>
      </c>
      <c r="G164" s="38">
        <f t="shared" si="2"/>
        <v>1.7116146311711543E-4</v>
      </c>
    </row>
    <row r="165" spans="1:7">
      <c r="A165" s="35" t="s">
        <v>364</v>
      </c>
      <c r="B165" s="35" t="s">
        <v>365</v>
      </c>
      <c r="C165" s="44" t="s">
        <v>289</v>
      </c>
      <c r="D165" s="37">
        <v>151</v>
      </c>
      <c r="E165" s="37">
        <v>153</v>
      </c>
      <c r="F165" s="37">
        <v>304</v>
      </c>
      <c r="G165" s="38">
        <f t="shared" si="2"/>
        <v>1.0469433558873861E-4</v>
      </c>
    </row>
    <row r="166" spans="1:7">
      <c r="A166" s="35" t="s">
        <v>366</v>
      </c>
      <c r="B166" s="35" t="s">
        <v>367</v>
      </c>
      <c r="C166" s="44" t="s">
        <v>289</v>
      </c>
      <c r="D166" s="37">
        <v>108</v>
      </c>
      <c r="E166" s="37">
        <v>99</v>
      </c>
      <c r="F166" s="37">
        <v>207</v>
      </c>
      <c r="G166" s="38">
        <f t="shared" si="2"/>
        <v>7.1288577193647667E-5</v>
      </c>
    </row>
    <row r="167" spans="1:7">
      <c r="A167" s="35" t="s">
        <v>368</v>
      </c>
      <c r="B167" s="35" t="s">
        <v>369</v>
      </c>
      <c r="C167" s="44" t="s">
        <v>289</v>
      </c>
      <c r="D167" s="37">
        <v>41</v>
      </c>
      <c r="E167" s="37">
        <v>43</v>
      </c>
      <c r="F167" s="37">
        <v>84</v>
      </c>
      <c r="G167" s="38">
        <f t="shared" si="2"/>
        <v>2.8928697991625142E-5</v>
      </c>
    </row>
    <row r="168" spans="1:7">
      <c r="A168" s="35" t="s">
        <v>370</v>
      </c>
      <c r="B168" s="35" t="s">
        <v>371</v>
      </c>
      <c r="C168" s="44" t="s">
        <v>289</v>
      </c>
      <c r="D168" s="37">
        <v>1820</v>
      </c>
      <c r="E168" s="37">
        <v>1950</v>
      </c>
      <c r="F168" s="37">
        <v>3770</v>
      </c>
      <c r="G168" s="38">
        <f t="shared" si="2"/>
        <v>1.2983475170050807E-3</v>
      </c>
    </row>
    <row r="169" spans="1:7">
      <c r="A169" s="35" t="s">
        <v>372</v>
      </c>
      <c r="B169" s="35" t="s">
        <v>373</v>
      </c>
      <c r="C169" s="44" t="s">
        <v>289</v>
      </c>
      <c r="D169" s="37">
        <v>69</v>
      </c>
      <c r="E169" s="37">
        <v>77</v>
      </c>
      <c r="F169" s="37">
        <v>146</v>
      </c>
      <c r="G169" s="38">
        <f t="shared" si="2"/>
        <v>5.0280832223538936E-5</v>
      </c>
    </row>
    <row r="170" spans="1:7">
      <c r="A170" s="35" t="s">
        <v>374</v>
      </c>
      <c r="B170" s="35" t="s">
        <v>375</v>
      </c>
      <c r="C170" s="44" t="s">
        <v>289</v>
      </c>
      <c r="D170" s="37">
        <v>505</v>
      </c>
      <c r="E170" s="37">
        <v>498</v>
      </c>
      <c r="F170" s="37">
        <v>1003</v>
      </c>
      <c r="G170" s="38">
        <f t="shared" si="2"/>
        <v>3.4542242959047638E-4</v>
      </c>
    </row>
    <row r="171" spans="1:7">
      <c r="A171" s="35" t="s">
        <v>376</v>
      </c>
      <c r="B171" s="35" t="s">
        <v>377</v>
      </c>
      <c r="C171" s="44" t="s">
        <v>289</v>
      </c>
      <c r="D171" s="37">
        <v>271</v>
      </c>
      <c r="E171" s="37">
        <v>289</v>
      </c>
      <c r="F171" s="37">
        <v>560</v>
      </c>
      <c r="G171" s="38">
        <f t="shared" si="2"/>
        <v>1.9285798661083429E-4</v>
      </c>
    </row>
    <row r="172" spans="1:7">
      <c r="A172" s="35" t="s">
        <v>378</v>
      </c>
      <c r="B172" s="35" t="s">
        <v>379</v>
      </c>
      <c r="C172" s="44" t="s">
        <v>289</v>
      </c>
      <c r="D172" s="37">
        <v>116</v>
      </c>
      <c r="E172" s="37">
        <v>122</v>
      </c>
      <c r="F172" s="37">
        <v>238</v>
      </c>
      <c r="G172" s="38">
        <f t="shared" si="2"/>
        <v>8.1964644309604574E-5</v>
      </c>
    </row>
    <row r="173" spans="1:7">
      <c r="A173" s="35" t="s">
        <v>380</v>
      </c>
      <c r="B173" s="35" t="s">
        <v>381</v>
      </c>
      <c r="C173" s="44" t="s">
        <v>289</v>
      </c>
      <c r="D173" s="37">
        <v>836</v>
      </c>
      <c r="E173" s="37">
        <v>825</v>
      </c>
      <c r="F173" s="37">
        <v>1661</v>
      </c>
      <c r="G173" s="38">
        <f t="shared" si="2"/>
        <v>5.7203056385820672E-4</v>
      </c>
    </row>
    <row r="174" spans="1:7">
      <c r="A174" s="35" t="s">
        <v>382</v>
      </c>
      <c r="B174" s="35" t="s">
        <v>383</v>
      </c>
      <c r="C174" s="44" t="s">
        <v>289</v>
      </c>
      <c r="D174" s="37">
        <v>679</v>
      </c>
      <c r="E174" s="37">
        <v>639</v>
      </c>
      <c r="F174" s="37">
        <v>1318</v>
      </c>
      <c r="G174" s="38">
        <f t="shared" si="2"/>
        <v>4.5390504705907067E-4</v>
      </c>
    </row>
    <row r="175" spans="1:7">
      <c r="A175" s="35" t="s">
        <v>384</v>
      </c>
      <c r="B175" s="35" t="s">
        <v>385</v>
      </c>
      <c r="C175" s="44" t="s">
        <v>289</v>
      </c>
      <c r="D175" s="37">
        <v>665</v>
      </c>
      <c r="E175" s="37">
        <v>643</v>
      </c>
      <c r="F175" s="37">
        <v>1308</v>
      </c>
      <c r="G175" s="38">
        <f t="shared" si="2"/>
        <v>4.5046115444102007E-4</v>
      </c>
    </row>
    <row r="176" spans="1:7">
      <c r="A176" s="35" t="s">
        <v>386</v>
      </c>
      <c r="B176" s="35" t="s">
        <v>387</v>
      </c>
      <c r="C176" s="44" t="s">
        <v>289</v>
      </c>
      <c r="D176" s="37">
        <v>229</v>
      </c>
      <c r="E176" s="37">
        <v>275</v>
      </c>
      <c r="F176" s="37">
        <v>504</v>
      </c>
      <c r="G176" s="38">
        <f t="shared" si="2"/>
        <v>1.7357218794975085E-4</v>
      </c>
    </row>
    <row r="177" spans="1:7">
      <c r="A177" s="35" t="s">
        <v>388</v>
      </c>
      <c r="B177" s="35" t="s">
        <v>389</v>
      </c>
      <c r="C177" s="44" t="s">
        <v>289</v>
      </c>
      <c r="D177" s="37">
        <v>420</v>
      </c>
      <c r="E177" s="37">
        <v>442</v>
      </c>
      <c r="F177" s="37">
        <v>862</v>
      </c>
      <c r="G177" s="38">
        <f t="shared" si="2"/>
        <v>2.9686354367596278E-4</v>
      </c>
    </row>
    <row r="178" spans="1:7">
      <c r="A178" s="35" t="s">
        <v>390</v>
      </c>
      <c r="B178" s="35" t="s">
        <v>391</v>
      </c>
      <c r="C178" s="44" t="s">
        <v>289</v>
      </c>
      <c r="D178" s="37">
        <v>172</v>
      </c>
      <c r="E178" s="37">
        <v>154</v>
      </c>
      <c r="F178" s="37">
        <v>326</v>
      </c>
      <c r="G178" s="38">
        <f t="shared" si="2"/>
        <v>1.1227089934844995E-4</v>
      </c>
    </row>
    <row r="179" spans="1:7">
      <c r="A179" s="35" t="s">
        <v>392</v>
      </c>
      <c r="B179" s="35" t="s">
        <v>393</v>
      </c>
      <c r="C179" s="44" t="s">
        <v>289</v>
      </c>
      <c r="D179" s="37">
        <v>87</v>
      </c>
      <c r="E179" s="37">
        <v>96</v>
      </c>
      <c r="F179" s="37">
        <v>183</v>
      </c>
      <c r="G179" s="38">
        <f t="shared" si="2"/>
        <v>6.30232349103262E-5</v>
      </c>
    </row>
    <row r="180" spans="1:7">
      <c r="A180" s="35" t="s">
        <v>394</v>
      </c>
      <c r="B180" s="35" t="s">
        <v>395</v>
      </c>
      <c r="C180" s="44" t="s">
        <v>289</v>
      </c>
      <c r="D180" s="37">
        <v>282</v>
      </c>
      <c r="E180" s="37">
        <v>265</v>
      </c>
      <c r="F180" s="37">
        <v>547</v>
      </c>
      <c r="G180" s="38">
        <f t="shared" si="2"/>
        <v>1.8838092620736849E-4</v>
      </c>
    </row>
    <row r="181" spans="1:7">
      <c r="A181" s="35" t="s">
        <v>396</v>
      </c>
      <c r="B181" s="35" t="s">
        <v>397</v>
      </c>
      <c r="C181" s="44" t="s">
        <v>289</v>
      </c>
      <c r="D181" s="37">
        <v>228</v>
      </c>
      <c r="E181" s="37">
        <v>199</v>
      </c>
      <c r="F181" s="37">
        <v>427</v>
      </c>
      <c r="G181" s="38">
        <f t="shared" si="2"/>
        <v>1.4705421479076114E-4</v>
      </c>
    </row>
    <row r="182" spans="1:7">
      <c r="A182" s="35" t="s">
        <v>398</v>
      </c>
      <c r="B182" s="35" t="s">
        <v>399</v>
      </c>
      <c r="C182" s="44" t="s">
        <v>289</v>
      </c>
      <c r="D182" s="37">
        <v>91</v>
      </c>
      <c r="E182" s="37">
        <v>95</v>
      </c>
      <c r="F182" s="37">
        <v>186</v>
      </c>
      <c r="G182" s="38">
        <f t="shared" si="2"/>
        <v>6.4056402695741388E-5</v>
      </c>
    </row>
    <row r="183" spans="1:7">
      <c r="A183" s="35" t="s">
        <v>400</v>
      </c>
      <c r="B183" s="35" t="s">
        <v>401</v>
      </c>
      <c r="C183" s="44" t="s">
        <v>289</v>
      </c>
      <c r="D183" s="37">
        <v>96</v>
      </c>
      <c r="E183" s="37">
        <v>114</v>
      </c>
      <c r="F183" s="37">
        <v>210</v>
      </c>
      <c r="G183" s="38">
        <f t="shared" si="2"/>
        <v>7.2321744979062856E-5</v>
      </c>
    </row>
    <row r="184" spans="1:7">
      <c r="A184" s="35" t="s">
        <v>402</v>
      </c>
      <c r="B184" s="35" t="s">
        <v>403</v>
      </c>
      <c r="C184" s="44" t="s">
        <v>289</v>
      </c>
      <c r="D184" s="37">
        <v>78</v>
      </c>
      <c r="E184" s="37">
        <v>89</v>
      </c>
      <c r="F184" s="37">
        <v>167</v>
      </c>
      <c r="G184" s="38">
        <f t="shared" si="2"/>
        <v>5.7513006721445222E-5</v>
      </c>
    </row>
    <row r="185" spans="1:7">
      <c r="A185" s="35" t="s">
        <v>404</v>
      </c>
      <c r="B185" s="35" t="s">
        <v>405</v>
      </c>
      <c r="C185" s="44" t="s">
        <v>289</v>
      </c>
      <c r="D185" s="37">
        <v>112</v>
      </c>
      <c r="E185" s="37">
        <v>111</v>
      </c>
      <c r="F185" s="37">
        <v>223</v>
      </c>
      <c r="G185" s="38">
        <f t="shared" si="2"/>
        <v>7.6798805382528645E-5</v>
      </c>
    </row>
    <row r="186" spans="1:7">
      <c r="A186" s="35" t="s">
        <v>406</v>
      </c>
      <c r="B186" s="35" t="s">
        <v>407</v>
      </c>
      <c r="C186" s="44" t="s">
        <v>289</v>
      </c>
      <c r="D186" s="37">
        <v>279</v>
      </c>
      <c r="E186" s="37">
        <v>299</v>
      </c>
      <c r="F186" s="37">
        <v>578</v>
      </c>
      <c r="G186" s="38">
        <f t="shared" si="2"/>
        <v>1.9905699332332539E-4</v>
      </c>
    </row>
    <row r="187" spans="1:7">
      <c r="A187" s="35" t="s">
        <v>408</v>
      </c>
      <c r="B187" s="35" t="s">
        <v>409</v>
      </c>
      <c r="C187" s="44" t="s">
        <v>289</v>
      </c>
      <c r="D187" s="37">
        <v>555</v>
      </c>
      <c r="E187" s="37">
        <v>568</v>
      </c>
      <c r="F187" s="37">
        <v>1123</v>
      </c>
      <c r="G187" s="38">
        <f t="shared" si="2"/>
        <v>3.8674914100708376E-4</v>
      </c>
    </row>
    <row r="188" spans="1:7">
      <c r="A188" s="35" t="s">
        <v>410</v>
      </c>
      <c r="B188" s="35" t="s">
        <v>411</v>
      </c>
      <c r="C188" s="44" t="s">
        <v>289</v>
      </c>
      <c r="D188" s="37">
        <v>131</v>
      </c>
      <c r="E188" s="37">
        <v>125</v>
      </c>
      <c r="F188" s="37">
        <v>256</v>
      </c>
      <c r="G188" s="38">
        <f t="shared" si="2"/>
        <v>8.8163651022095664E-5</v>
      </c>
    </row>
    <row r="189" spans="1:7">
      <c r="A189" s="35" t="s">
        <v>412</v>
      </c>
      <c r="B189" s="35" t="s">
        <v>413</v>
      </c>
      <c r="C189" s="44" t="s">
        <v>289</v>
      </c>
      <c r="D189" s="37">
        <v>321</v>
      </c>
      <c r="E189" s="37">
        <v>313</v>
      </c>
      <c r="F189" s="37">
        <v>634</v>
      </c>
      <c r="G189" s="38">
        <f t="shared" si="2"/>
        <v>2.183427919844088E-4</v>
      </c>
    </row>
    <row r="190" spans="1:7">
      <c r="A190" s="35" t="s">
        <v>414</v>
      </c>
      <c r="B190" s="35" t="s">
        <v>415</v>
      </c>
      <c r="C190" s="44" t="s">
        <v>289</v>
      </c>
      <c r="D190" s="37">
        <v>116</v>
      </c>
      <c r="E190" s="37">
        <v>122</v>
      </c>
      <c r="F190" s="37">
        <v>238</v>
      </c>
      <c r="G190" s="38">
        <f t="shared" si="2"/>
        <v>8.1964644309604574E-5</v>
      </c>
    </row>
    <row r="191" spans="1:7">
      <c r="A191" s="35" t="s">
        <v>416</v>
      </c>
      <c r="B191" s="35" t="s">
        <v>417</v>
      </c>
      <c r="C191" s="44" t="s">
        <v>289</v>
      </c>
      <c r="D191" s="37">
        <v>329</v>
      </c>
      <c r="E191" s="37">
        <v>281</v>
      </c>
      <c r="F191" s="37">
        <v>610</v>
      </c>
      <c r="G191" s="38">
        <f t="shared" si="2"/>
        <v>2.1007744970108735E-4</v>
      </c>
    </row>
    <row r="192" spans="1:7">
      <c r="A192" s="35" t="s">
        <v>418</v>
      </c>
      <c r="B192" s="35" t="s">
        <v>419</v>
      </c>
      <c r="C192" s="44" t="s">
        <v>289</v>
      </c>
      <c r="D192" s="37">
        <v>289</v>
      </c>
      <c r="E192" s="37">
        <v>314</v>
      </c>
      <c r="F192" s="37">
        <v>603</v>
      </c>
      <c r="G192" s="38">
        <f t="shared" si="2"/>
        <v>2.0766672486845192E-4</v>
      </c>
    </row>
    <row r="193" spans="1:7">
      <c r="A193" s="35" t="s">
        <v>420</v>
      </c>
      <c r="B193" s="35" t="s">
        <v>421</v>
      </c>
      <c r="C193" s="44" t="s">
        <v>289</v>
      </c>
      <c r="D193" s="37">
        <v>407</v>
      </c>
      <c r="E193" s="37">
        <v>376</v>
      </c>
      <c r="F193" s="37">
        <v>783</v>
      </c>
      <c r="G193" s="38">
        <f t="shared" si="2"/>
        <v>2.6965679199336294E-4</v>
      </c>
    </row>
    <row r="194" spans="1:7">
      <c r="A194" s="35" t="s">
        <v>422</v>
      </c>
      <c r="B194" s="35" t="s">
        <v>423</v>
      </c>
      <c r="C194" s="44" t="s">
        <v>289</v>
      </c>
      <c r="D194" s="37">
        <v>135</v>
      </c>
      <c r="E194" s="37">
        <v>130</v>
      </c>
      <c r="F194" s="37">
        <v>265</v>
      </c>
      <c r="G194" s="38">
        <f t="shared" si="2"/>
        <v>9.1263154378341216E-5</v>
      </c>
    </row>
    <row r="195" spans="1:7">
      <c r="A195" s="35" t="s">
        <v>424</v>
      </c>
      <c r="B195" s="35" t="s">
        <v>425</v>
      </c>
      <c r="C195" s="44" t="s">
        <v>289</v>
      </c>
      <c r="D195" s="37">
        <v>303</v>
      </c>
      <c r="E195" s="37">
        <v>319</v>
      </c>
      <c r="F195" s="37">
        <v>622</v>
      </c>
      <c r="G195" s="38">
        <f t="shared" si="2"/>
        <v>2.1421012084274808E-4</v>
      </c>
    </row>
    <row r="196" spans="1:7">
      <c r="A196" s="35" t="s">
        <v>426</v>
      </c>
      <c r="B196" s="35" t="s">
        <v>427</v>
      </c>
      <c r="C196" s="44" t="s">
        <v>289</v>
      </c>
      <c r="D196" s="37">
        <v>660</v>
      </c>
      <c r="E196" s="37">
        <v>659</v>
      </c>
      <c r="F196" s="37">
        <v>1319</v>
      </c>
      <c r="G196" s="38">
        <f t="shared" si="2"/>
        <v>4.5424943632087575E-4</v>
      </c>
    </row>
    <row r="197" spans="1:7">
      <c r="A197" s="35" t="s">
        <v>428</v>
      </c>
      <c r="B197" s="35" t="s">
        <v>429</v>
      </c>
      <c r="C197" s="44" t="s">
        <v>289</v>
      </c>
      <c r="D197" s="37">
        <v>182</v>
      </c>
      <c r="E197" s="37">
        <v>186</v>
      </c>
      <c r="F197" s="37">
        <v>368</v>
      </c>
      <c r="G197" s="38">
        <f t="shared" si="2"/>
        <v>1.2673524834426253E-4</v>
      </c>
    </row>
    <row r="198" spans="1:7">
      <c r="A198" s="35" t="s">
        <v>430</v>
      </c>
      <c r="B198" s="35" t="s">
        <v>431</v>
      </c>
      <c r="C198" s="44" t="s">
        <v>289</v>
      </c>
      <c r="D198" s="37">
        <v>74</v>
      </c>
      <c r="E198" s="37">
        <v>74</v>
      </c>
      <c r="F198" s="37">
        <v>148</v>
      </c>
      <c r="G198" s="38">
        <f t="shared" si="2"/>
        <v>5.0969610747149062E-5</v>
      </c>
    </row>
    <row r="199" spans="1:7">
      <c r="A199" s="35" t="s">
        <v>432</v>
      </c>
      <c r="B199" s="35" t="s">
        <v>433</v>
      </c>
      <c r="C199" s="44" t="s">
        <v>289</v>
      </c>
      <c r="D199" s="37">
        <v>819</v>
      </c>
      <c r="E199" s="37">
        <v>912</v>
      </c>
      <c r="F199" s="37">
        <v>1731</v>
      </c>
      <c r="G199" s="38">
        <f t="shared" ref="G199:G262" si="3">F199/$F$1123</f>
        <v>5.9613781218456098E-4</v>
      </c>
    </row>
    <row r="200" spans="1:7">
      <c r="A200" s="35" t="s">
        <v>434</v>
      </c>
      <c r="B200" s="35" t="s">
        <v>435</v>
      </c>
      <c r="C200" s="44" t="s">
        <v>289</v>
      </c>
      <c r="D200" s="37">
        <v>666</v>
      </c>
      <c r="E200" s="37">
        <v>703</v>
      </c>
      <c r="F200" s="37">
        <v>1369</v>
      </c>
      <c r="G200" s="38">
        <f t="shared" si="3"/>
        <v>4.7146889941112881E-4</v>
      </c>
    </row>
    <row r="201" spans="1:7">
      <c r="A201" s="35" t="s">
        <v>436</v>
      </c>
      <c r="B201" s="35" t="s">
        <v>437</v>
      </c>
      <c r="C201" s="44" t="s">
        <v>289</v>
      </c>
      <c r="D201" s="37">
        <v>181</v>
      </c>
      <c r="E201" s="37">
        <v>181</v>
      </c>
      <c r="F201" s="37">
        <v>362</v>
      </c>
      <c r="G201" s="38">
        <f t="shared" si="3"/>
        <v>1.2466891277343215E-4</v>
      </c>
    </row>
    <row r="202" spans="1:7">
      <c r="A202" s="35" t="s">
        <v>438</v>
      </c>
      <c r="B202" s="35" t="s">
        <v>439</v>
      </c>
      <c r="C202" s="44" t="s">
        <v>289</v>
      </c>
      <c r="D202" s="37">
        <v>98</v>
      </c>
      <c r="E202" s="37">
        <v>97</v>
      </c>
      <c r="F202" s="37">
        <v>195</v>
      </c>
      <c r="G202" s="38">
        <f t="shared" si="3"/>
        <v>6.715590605198694E-5</v>
      </c>
    </row>
    <row r="203" spans="1:7">
      <c r="A203" s="35" t="s">
        <v>440</v>
      </c>
      <c r="B203" s="35" t="s">
        <v>441</v>
      </c>
      <c r="C203" s="44" t="s">
        <v>289</v>
      </c>
      <c r="D203" s="37">
        <v>441</v>
      </c>
      <c r="E203" s="37">
        <v>415</v>
      </c>
      <c r="F203" s="37">
        <v>856</v>
      </c>
      <c r="G203" s="38">
        <f t="shared" si="3"/>
        <v>2.9479720810513237E-4</v>
      </c>
    </row>
    <row r="204" spans="1:7">
      <c r="A204" s="35" t="s">
        <v>442</v>
      </c>
      <c r="B204" s="35" t="s">
        <v>443</v>
      </c>
      <c r="C204" s="44" t="s">
        <v>289</v>
      </c>
      <c r="D204" s="37">
        <v>70</v>
      </c>
      <c r="E204" s="37">
        <v>80</v>
      </c>
      <c r="F204" s="37">
        <v>150</v>
      </c>
      <c r="G204" s="38">
        <f t="shared" si="3"/>
        <v>5.1658389270759181E-5</v>
      </c>
    </row>
    <row r="205" spans="1:7">
      <c r="A205" s="35" t="s">
        <v>444</v>
      </c>
      <c r="B205" s="35" t="s">
        <v>445</v>
      </c>
      <c r="C205" s="44" t="s">
        <v>289</v>
      </c>
      <c r="D205" s="37">
        <v>240</v>
      </c>
      <c r="E205" s="37">
        <v>226</v>
      </c>
      <c r="F205" s="37">
        <v>466</v>
      </c>
      <c r="G205" s="38">
        <f t="shared" si="3"/>
        <v>1.6048539600115852E-4</v>
      </c>
    </row>
    <row r="206" spans="1:7">
      <c r="A206" s="35" t="s">
        <v>446</v>
      </c>
      <c r="B206" s="35" t="s">
        <v>447</v>
      </c>
      <c r="C206" s="44" t="s">
        <v>289</v>
      </c>
      <c r="D206" s="37">
        <v>152</v>
      </c>
      <c r="E206" s="37">
        <v>136</v>
      </c>
      <c r="F206" s="37">
        <v>288</v>
      </c>
      <c r="G206" s="38">
        <f t="shared" si="3"/>
        <v>9.9184107399857634E-5</v>
      </c>
    </row>
    <row r="207" spans="1:7">
      <c r="A207" s="35" t="s">
        <v>448</v>
      </c>
      <c r="B207" s="35" t="s">
        <v>449</v>
      </c>
      <c r="C207" s="44" t="s">
        <v>289</v>
      </c>
      <c r="D207" s="37">
        <v>5709</v>
      </c>
      <c r="E207" s="37">
        <v>5702</v>
      </c>
      <c r="F207" s="37">
        <v>11411</v>
      </c>
      <c r="G207" s="38">
        <f t="shared" si="3"/>
        <v>3.9298258664575538E-3</v>
      </c>
    </row>
    <row r="208" spans="1:7">
      <c r="A208" s="35" t="s">
        <v>450</v>
      </c>
      <c r="B208" s="35" t="s">
        <v>451</v>
      </c>
      <c r="C208" s="44" t="s">
        <v>289</v>
      </c>
      <c r="D208" s="37">
        <v>300</v>
      </c>
      <c r="E208" s="37">
        <v>288</v>
      </c>
      <c r="F208" s="37">
        <v>588</v>
      </c>
      <c r="G208" s="38">
        <f t="shared" si="3"/>
        <v>2.02500885941376E-4</v>
      </c>
    </row>
    <row r="209" spans="1:7">
      <c r="A209" s="35" t="s">
        <v>452</v>
      </c>
      <c r="B209" s="35" t="s">
        <v>453</v>
      </c>
      <c r="C209" s="44" t="s">
        <v>289</v>
      </c>
      <c r="D209" s="37">
        <v>631</v>
      </c>
      <c r="E209" s="37">
        <v>622</v>
      </c>
      <c r="F209" s="37">
        <v>1253</v>
      </c>
      <c r="G209" s="38">
        <f t="shared" si="3"/>
        <v>4.3151974504174168E-4</v>
      </c>
    </row>
    <row r="210" spans="1:7">
      <c r="A210" s="35" t="s">
        <v>454</v>
      </c>
      <c r="B210" s="35" t="s">
        <v>455</v>
      </c>
      <c r="C210" s="44" t="s">
        <v>289</v>
      </c>
      <c r="D210" s="37">
        <v>138</v>
      </c>
      <c r="E210" s="37">
        <v>139</v>
      </c>
      <c r="F210" s="37">
        <v>277</v>
      </c>
      <c r="G210" s="38">
        <f t="shared" si="3"/>
        <v>9.5395825520001957E-5</v>
      </c>
    </row>
    <row r="211" spans="1:7">
      <c r="A211" s="35" t="s">
        <v>456</v>
      </c>
      <c r="B211" s="35" t="s">
        <v>457</v>
      </c>
      <c r="C211" s="44" t="s">
        <v>289</v>
      </c>
      <c r="D211" s="37">
        <v>356</v>
      </c>
      <c r="E211" s="37">
        <v>355</v>
      </c>
      <c r="F211" s="37">
        <v>711</v>
      </c>
      <c r="G211" s="38">
        <f t="shared" si="3"/>
        <v>2.4486076514339852E-4</v>
      </c>
    </row>
    <row r="212" spans="1:7">
      <c r="A212" s="35" t="s">
        <v>458</v>
      </c>
      <c r="B212" s="35" t="s">
        <v>459</v>
      </c>
      <c r="C212" s="44" t="s">
        <v>289</v>
      </c>
      <c r="D212" s="37">
        <v>62</v>
      </c>
      <c r="E212" s="37">
        <v>65</v>
      </c>
      <c r="F212" s="37">
        <v>127</v>
      </c>
      <c r="G212" s="38">
        <f t="shared" si="3"/>
        <v>4.3737436249242776E-5</v>
      </c>
    </row>
    <row r="213" spans="1:7">
      <c r="A213" s="35" t="s">
        <v>460</v>
      </c>
      <c r="B213" s="35" t="s">
        <v>461</v>
      </c>
      <c r="C213" s="44" t="s">
        <v>289</v>
      </c>
      <c r="D213" s="37">
        <v>282</v>
      </c>
      <c r="E213" s="37">
        <v>261</v>
      </c>
      <c r="F213" s="37">
        <v>543</v>
      </c>
      <c r="G213" s="38">
        <f t="shared" si="3"/>
        <v>1.8700336916014824E-4</v>
      </c>
    </row>
    <row r="214" spans="1:7">
      <c r="A214" s="35" t="s">
        <v>462</v>
      </c>
      <c r="B214" s="35" t="s">
        <v>463</v>
      </c>
      <c r="C214" s="44" t="s">
        <v>289</v>
      </c>
      <c r="D214" s="37">
        <v>9140</v>
      </c>
      <c r="E214" s="37">
        <v>10009</v>
      </c>
      <c r="F214" s="37">
        <v>19149</v>
      </c>
      <c r="G214" s="38">
        <f t="shared" si="3"/>
        <v>6.5947099743051173E-3</v>
      </c>
    </row>
    <row r="215" spans="1:7">
      <c r="A215" s="35" t="s">
        <v>464</v>
      </c>
      <c r="B215" s="35" t="s">
        <v>465</v>
      </c>
      <c r="C215" s="44" t="s">
        <v>289</v>
      </c>
      <c r="D215" s="37">
        <v>93</v>
      </c>
      <c r="E215" s="37">
        <v>86</v>
      </c>
      <c r="F215" s="37">
        <v>179</v>
      </c>
      <c r="G215" s="38">
        <f t="shared" si="3"/>
        <v>6.1645677863105962E-5</v>
      </c>
    </row>
    <row r="216" spans="1:7">
      <c r="A216" s="35" t="s">
        <v>466</v>
      </c>
      <c r="B216" s="35" t="s">
        <v>467</v>
      </c>
      <c r="C216" s="44" t="s">
        <v>289</v>
      </c>
      <c r="D216" s="37">
        <v>583</v>
      </c>
      <c r="E216" s="37">
        <v>587</v>
      </c>
      <c r="F216" s="37">
        <v>1170</v>
      </c>
      <c r="G216" s="38">
        <f t="shared" si="3"/>
        <v>4.0293543631192164E-4</v>
      </c>
    </row>
    <row r="217" spans="1:7">
      <c r="A217" s="35" t="s">
        <v>468</v>
      </c>
      <c r="B217" s="35" t="s">
        <v>469</v>
      </c>
      <c r="C217" s="44" t="s">
        <v>289</v>
      </c>
      <c r="D217" s="37">
        <v>361</v>
      </c>
      <c r="E217" s="37">
        <v>382</v>
      </c>
      <c r="F217" s="37">
        <v>743</v>
      </c>
      <c r="G217" s="38">
        <f t="shared" si="3"/>
        <v>2.5588122152116048E-4</v>
      </c>
    </row>
    <row r="218" spans="1:7">
      <c r="A218" s="35" t="s">
        <v>470</v>
      </c>
      <c r="B218" s="35" t="s">
        <v>471</v>
      </c>
      <c r="C218" s="44" t="s">
        <v>289</v>
      </c>
      <c r="D218" s="37">
        <v>91</v>
      </c>
      <c r="E218" s="37">
        <v>99</v>
      </c>
      <c r="F218" s="37">
        <v>190</v>
      </c>
      <c r="G218" s="38">
        <f t="shared" si="3"/>
        <v>6.5433959742961626E-5</v>
      </c>
    </row>
    <row r="219" spans="1:7">
      <c r="A219" s="35" t="s">
        <v>472</v>
      </c>
      <c r="B219" s="35" t="s">
        <v>473</v>
      </c>
      <c r="C219" s="44" t="s">
        <v>289</v>
      </c>
      <c r="D219" s="37">
        <v>318</v>
      </c>
      <c r="E219" s="37">
        <v>337</v>
      </c>
      <c r="F219" s="37">
        <v>655</v>
      </c>
      <c r="G219" s="38">
        <f t="shared" si="3"/>
        <v>2.2557496648231508E-4</v>
      </c>
    </row>
    <row r="220" spans="1:7">
      <c r="A220" s="35" t="s">
        <v>474</v>
      </c>
      <c r="B220" s="35" t="s">
        <v>475</v>
      </c>
      <c r="C220" s="44" t="s">
        <v>289</v>
      </c>
      <c r="D220" s="37">
        <v>561</v>
      </c>
      <c r="E220" s="37">
        <v>577</v>
      </c>
      <c r="F220" s="37">
        <v>1138</v>
      </c>
      <c r="G220" s="38">
        <f t="shared" si="3"/>
        <v>3.9191497993415968E-4</v>
      </c>
    </row>
    <row r="221" spans="1:7">
      <c r="A221" s="35" t="s">
        <v>476</v>
      </c>
      <c r="B221" s="35" t="s">
        <v>477</v>
      </c>
      <c r="C221" s="44" t="s">
        <v>289</v>
      </c>
      <c r="D221" s="37">
        <v>313</v>
      </c>
      <c r="E221" s="37">
        <v>330</v>
      </c>
      <c r="F221" s="37">
        <v>643</v>
      </c>
      <c r="G221" s="38">
        <f t="shared" si="3"/>
        <v>2.2144229534065436E-4</v>
      </c>
    </row>
    <row r="222" spans="1:7">
      <c r="A222" s="35" t="s">
        <v>478</v>
      </c>
      <c r="B222" s="35" t="s">
        <v>479</v>
      </c>
      <c r="C222" s="44" t="s">
        <v>289</v>
      </c>
      <c r="D222" s="37">
        <v>241</v>
      </c>
      <c r="E222" s="37">
        <v>245</v>
      </c>
      <c r="F222" s="37">
        <v>486</v>
      </c>
      <c r="G222" s="38">
        <f t="shared" si="3"/>
        <v>1.6737318123725975E-4</v>
      </c>
    </row>
    <row r="223" spans="1:7">
      <c r="A223" s="35" t="s">
        <v>480</v>
      </c>
      <c r="B223" s="35" t="s">
        <v>481</v>
      </c>
      <c r="C223" s="44" t="s">
        <v>289</v>
      </c>
      <c r="D223" s="37">
        <v>180</v>
      </c>
      <c r="E223" s="37">
        <v>178</v>
      </c>
      <c r="F223" s="37">
        <v>358</v>
      </c>
      <c r="G223" s="38">
        <f t="shared" si="3"/>
        <v>1.2329135572621192E-4</v>
      </c>
    </row>
    <row r="224" spans="1:7">
      <c r="A224" s="35" t="s">
        <v>482</v>
      </c>
      <c r="B224" s="35" t="s">
        <v>483</v>
      </c>
      <c r="C224" s="44" t="s">
        <v>289</v>
      </c>
      <c r="D224" s="37">
        <v>6887</v>
      </c>
      <c r="E224" s="37">
        <v>7658</v>
      </c>
      <c r="F224" s="37">
        <v>14545</v>
      </c>
      <c r="G224" s="38">
        <f t="shared" si="3"/>
        <v>5.009141812954615E-3</v>
      </c>
    </row>
    <row r="225" spans="1:7">
      <c r="A225" s="35" t="s">
        <v>484</v>
      </c>
      <c r="B225" s="35" t="s">
        <v>485</v>
      </c>
      <c r="C225" s="44" t="s">
        <v>289</v>
      </c>
      <c r="D225" s="37">
        <v>150</v>
      </c>
      <c r="E225" s="37">
        <v>150</v>
      </c>
      <c r="F225" s="37">
        <v>300</v>
      </c>
      <c r="G225" s="38">
        <f t="shared" si="3"/>
        <v>1.0331677854151836E-4</v>
      </c>
    </row>
    <row r="226" spans="1:7">
      <c r="A226" s="35" t="s">
        <v>486</v>
      </c>
      <c r="B226" s="35" t="s">
        <v>487</v>
      </c>
      <c r="C226" s="44" t="s">
        <v>289</v>
      </c>
      <c r="D226" s="37">
        <v>33</v>
      </c>
      <c r="E226" s="37">
        <v>24</v>
      </c>
      <c r="F226" s="37">
        <v>57</v>
      </c>
      <c r="G226" s="38">
        <f t="shared" si="3"/>
        <v>1.963018792288849E-5</v>
      </c>
    </row>
    <row r="227" spans="1:7">
      <c r="A227" s="35" t="s">
        <v>488</v>
      </c>
      <c r="B227" s="35" t="s">
        <v>489</v>
      </c>
      <c r="C227" s="44" t="s">
        <v>289</v>
      </c>
      <c r="D227" s="37">
        <v>408</v>
      </c>
      <c r="E227" s="37">
        <v>402</v>
      </c>
      <c r="F227" s="37">
        <v>810</v>
      </c>
      <c r="G227" s="38">
        <f t="shared" si="3"/>
        <v>2.7895530206209956E-4</v>
      </c>
    </row>
    <row r="228" spans="1:7">
      <c r="A228" s="35" t="s">
        <v>490</v>
      </c>
      <c r="B228" s="35" t="s">
        <v>491</v>
      </c>
      <c r="C228" s="44" t="s">
        <v>289</v>
      </c>
      <c r="D228" s="37">
        <v>267</v>
      </c>
      <c r="E228" s="37">
        <v>265</v>
      </c>
      <c r="F228" s="37">
        <v>532</v>
      </c>
      <c r="G228" s="38">
        <f t="shared" si="3"/>
        <v>1.8321508728029256E-4</v>
      </c>
    </row>
    <row r="229" spans="1:7">
      <c r="A229" s="35" t="s">
        <v>492</v>
      </c>
      <c r="B229" s="35" t="s">
        <v>493</v>
      </c>
      <c r="C229" s="44" t="s">
        <v>289</v>
      </c>
      <c r="D229" s="37">
        <v>188</v>
      </c>
      <c r="E229" s="37">
        <v>198</v>
      </c>
      <c r="F229" s="37">
        <v>386</v>
      </c>
      <c r="G229" s="38">
        <f t="shared" si="3"/>
        <v>1.3293425505675363E-4</v>
      </c>
    </row>
    <row r="230" spans="1:7">
      <c r="A230" s="35" t="s">
        <v>494</v>
      </c>
      <c r="B230" s="35" t="s">
        <v>495</v>
      </c>
      <c r="C230" s="44" t="s">
        <v>289</v>
      </c>
      <c r="D230" s="37">
        <v>304</v>
      </c>
      <c r="E230" s="37">
        <v>319</v>
      </c>
      <c r="F230" s="37">
        <v>623</v>
      </c>
      <c r="G230" s="38">
        <f t="shared" si="3"/>
        <v>2.1455451010455313E-4</v>
      </c>
    </row>
    <row r="231" spans="1:7">
      <c r="A231" s="35" t="s">
        <v>496</v>
      </c>
      <c r="B231" s="35" t="s">
        <v>497</v>
      </c>
      <c r="C231" s="44" t="s">
        <v>289</v>
      </c>
      <c r="D231" s="37">
        <v>921</v>
      </c>
      <c r="E231" s="37">
        <v>931</v>
      </c>
      <c r="F231" s="37">
        <v>1852</v>
      </c>
      <c r="G231" s="38">
        <f t="shared" si="3"/>
        <v>6.3780891286297338E-4</v>
      </c>
    </row>
    <row r="232" spans="1:7">
      <c r="A232" s="35" t="s">
        <v>498</v>
      </c>
      <c r="B232" s="35" t="s">
        <v>499</v>
      </c>
      <c r="C232" s="44" t="s">
        <v>289</v>
      </c>
      <c r="D232" s="37">
        <v>313</v>
      </c>
      <c r="E232" s="37">
        <v>325</v>
      </c>
      <c r="F232" s="37">
        <v>638</v>
      </c>
      <c r="G232" s="38">
        <f t="shared" si="3"/>
        <v>2.1972034903162906E-4</v>
      </c>
    </row>
    <row r="233" spans="1:7">
      <c r="A233" s="35" t="s">
        <v>500</v>
      </c>
      <c r="B233" s="35" t="s">
        <v>501</v>
      </c>
      <c r="C233" s="44" t="s">
        <v>289</v>
      </c>
      <c r="D233" s="37">
        <v>280</v>
      </c>
      <c r="E233" s="37">
        <v>279</v>
      </c>
      <c r="F233" s="37">
        <v>559</v>
      </c>
      <c r="G233" s="38">
        <f t="shared" si="3"/>
        <v>1.9251359734902921E-4</v>
      </c>
    </row>
    <row r="234" spans="1:7">
      <c r="A234" s="35" t="s">
        <v>502</v>
      </c>
      <c r="B234" s="35" t="s">
        <v>503</v>
      </c>
      <c r="C234" s="44" t="s">
        <v>289</v>
      </c>
      <c r="D234" s="37">
        <v>423</v>
      </c>
      <c r="E234" s="37">
        <v>444</v>
      </c>
      <c r="F234" s="37">
        <v>867</v>
      </c>
      <c r="G234" s="38">
        <f t="shared" si="3"/>
        <v>2.9858548998498805E-4</v>
      </c>
    </row>
    <row r="235" spans="1:7">
      <c r="A235" s="35" t="s">
        <v>504</v>
      </c>
      <c r="B235" s="35" t="s">
        <v>505</v>
      </c>
      <c r="C235" s="44" t="s">
        <v>289</v>
      </c>
      <c r="D235" s="37">
        <v>697</v>
      </c>
      <c r="E235" s="37">
        <v>669</v>
      </c>
      <c r="F235" s="37">
        <v>1366</v>
      </c>
      <c r="G235" s="38">
        <f t="shared" si="3"/>
        <v>4.7043573162571363E-4</v>
      </c>
    </row>
    <row r="236" spans="1:7">
      <c r="A236" s="35" t="s">
        <v>506</v>
      </c>
      <c r="B236" s="35" t="s">
        <v>507</v>
      </c>
      <c r="C236" s="44" t="s">
        <v>289</v>
      </c>
      <c r="D236" s="37">
        <v>264</v>
      </c>
      <c r="E236" s="37">
        <v>236</v>
      </c>
      <c r="F236" s="37">
        <v>500</v>
      </c>
      <c r="G236" s="38">
        <f t="shared" si="3"/>
        <v>1.721946309025306E-4</v>
      </c>
    </row>
    <row r="237" spans="1:7">
      <c r="A237" s="35" t="s">
        <v>508</v>
      </c>
      <c r="B237" s="35" t="s">
        <v>509</v>
      </c>
      <c r="C237" s="44" t="s">
        <v>289</v>
      </c>
      <c r="D237" s="37">
        <v>79</v>
      </c>
      <c r="E237" s="37">
        <v>80</v>
      </c>
      <c r="F237" s="37">
        <v>159</v>
      </c>
      <c r="G237" s="38">
        <f t="shared" si="3"/>
        <v>5.4757892627004732E-5</v>
      </c>
    </row>
    <row r="238" spans="1:7">
      <c r="A238" s="35" t="s">
        <v>510</v>
      </c>
      <c r="B238" s="35" t="s">
        <v>511</v>
      </c>
      <c r="C238" s="44" t="s">
        <v>289</v>
      </c>
      <c r="D238" s="37">
        <v>222</v>
      </c>
      <c r="E238" s="37">
        <v>228</v>
      </c>
      <c r="F238" s="37">
        <v>450</v>
      </c>
      <c r="G238" s="38">
        <f t="shared" si="3"/>
        <v>1.5497516781227754E-4</v>
      </c>
    </row>
    <row r="239" spans="1:7">
      <c r="A239" s="35" t="s">
        <v>512</v>
      </c>
      <c r="B239" s="35" t="s">
        <v>513</v>
      </c>
      <c r="C239" s="44" t="s">
        <v>289</v>
      </c>
      <c r="D239" s="37">
        <v>8154</v>
      </c>
      <c r="E239" s="37">
        <v>8397</v>
      </c>
      <c r="F239" s="37">
        <v>16551</v>
      </c>
      <c r="G239" s="38">
        <f t="shared" si="3"/>
        <v>5.6999866721355683E-3</v>
      </c>
    </row>
    <row r="240" spans="1:7">
      <c r="A240" s="35" t="s">
        <v>514</v>
      </c>
      <c r="B240" s="35" t="s">
        <v>515</v>
      </c>
      <c r="C240" s="44" t="s">
        <v>289</v>
      </c>
      <c r="D240" s="37">
        <v>248</v>
      </c>
      <c r="E240" s="37">
        <v>245</v>
      </c>
      <c r="F240" s="37">
        <v>493</v>
      </c>
      <c r="G240" s="38">
        <f t="shared" si="3"/>
        <v>1.6978390606989518E-4</v>
      </c>
    </row>
    <row r="241" spans="1:7">
      <c r="A241" s="35" t="s">
        <v>516</v>
      </c>
      <c r="B241" s="35" t="s">
        <v>517</v>
      </c>
      <c r="C241" s="44" t="s">
        <v>289</v>
      </c>
      <c r="D241" s="37">
        <v>322</v>
      </c>
      <c r="E241" s="37">
        <v>290</v>
      </c>
      <c r="F241" s="37">
        <v>612</v>
      </c>
      <c r="G241" s="38">
        <f t="shared" si="3"/>
        <v>2.1076622822469745E-4</v>
      </c>
    </row>
    <row r="242" spans="1:7">
      <c r="A242" s="35" t="s">
        <v>518</v>
      </c>
      <c r="B242" s="35" t="s">
        <v>519</v>
      </c>
      <c r="C242" s="44" t="s">
        <v>289</v>
      </c>
      <c r="D242" s="37">
        <v>130</v>
      </c>
      <c r="E242" s="37">
        <v>128</v>
      </c>
      <c r="F242" s="37">
        <v>258</v>
      </c>
      <c r="G242" s="38">
        <f t="shared" si="3"/>
        <v>8.885242954570579E-5</v>
      </c>
    </row>
    <row r="243" spans="1:7">
      <c r="A243" s="35" t="s">
        <v>520</v>
      </c>
      <c r="B243" s="35" t="s">
        <v>521</v>
      </c>
      <c r="C243" s="44" t="s">
        <v>289</v>
      </c>
      <c r="D243" s="37">
        <v>229</v>
      </c>
      <c r="E243" s="37">
        <v>195</v>
      </c>
      <c r="F243" s="37">
        <v>424</v>
      </c>
      <c r="G243" s="38">
        <f t="shared" si="3"/>
        <v>1.4602104700534596E-4</v>
      </c>
    </row>
    <row r="244" spans="1:7">
      <c r="A244" s="35" t="s">
        <v>522</v>
      </c>
      <c r="B244" s="35" t="s">
        <v>523</v>
      </c>
      <c r="C244" s="44" t="s">
        <v>289</v>
      </c>
      <c r="D244" s="37">
        <v>170</v>
      </c>
      <c r="E244" s="37">
        <v>169</v>
      </c>
      <c r="F244" s="37">
        <v>339</v>
      </c>
      <c r="G244" s="38">
        <f t="shared" si="3"/>
        <v>1.1674795975191576E-4</v>
      </c>
    </row>
    <row r="245" spans="1:7">
      <c r="A245" s="35" t="s">
        <v>524</v>
      </c>
      <c r="B245" s="35" t="s">
        <v>525</v>
      </c>
      <c r="C245" s="44" t="s">
        <v>289</v>
      </c>
      <c r="D245" s="37">
        <v>293</v>
      </c>
      <c r="E245" s="37">
        <v>273</v>
      </c>
      <c r="F245" s="37">
        <v>566</v>
      </c>
      <c r="G245" s="38">
        <f t="shared" si="3"/>
        <v>1.9492432218166464E-4</v>
      </c>
    </row>
    <row r="246" spans="1:7">
      <c r="A246" s="35" t="s">
        <v>526</v>
      </c>
      <c r="B246" s="35" t="s">
        <v>527</v>
      </c>
      <c r="C246" s="44" t="s">
        <v>289</v>
      </c>
      <c r="D246" s="37">
        <v>465</v>
      </c>
      <c r="E246" s="37">
        <v>471</v>
      </c>
      <c r="F246" s="37">
        <v>936</v>
      </c>
      <c r="G246" s="38">
        <f t="shared" si="3"/>
        <v>3.2234834904953729E-4</v>
      </c>
    </row>
    <row r="247" spans="1:7">
      <c r="A247" s="35" t="s">
        <v>528</v>
      </c>
      <c r="B247" s="35" t="s">
        <v>529</v>
      </c>
      <c r="C247" s="44" t="s">
        <v>289</v>
      </c>
      <c r="D247" s="37">
        <v>193</v>
      </c>
      <c r="E247" s="37">
        <v>203</v>
      </c>
      <c r="F247" s="37">
        <v>396</v>
      </c>
      <c r="G247" s="38">
        <f t="shared" si="3"/>
        <v>1.3637814767480423E-4</v>
      </c>
    </row>
    <row r="248" spans="1:7">
      <c r="A248" s="35" t="s">
        <v>530</v>
      </c>
      <c r="B248" s="35" t="s">
        <v>531</v>
      </c>
      <c r="C248" s="44" t="s">
        <v>289</v>
      </c>
      <c r="D248" s="37">
        <v>271</v>
      </c>
      <c r="E248" s="37">
        <v>250</v>
      </c>
      <c r="F248" s="37">
        <v>521</v>
      </c>
      <c r="G248" s="38">
        <f t="shared" si="3"/>
        <v>1.7942680540043688E-4</v>
      </c>
    </row>
    <row r="249" spans="1:7">
      <c r="A249" s="35" t="s">
        <v>532</v>
      </c>
      <c r="B249" s="35" t="s">
        <v>533</v>
      </c>
      <c r="C249" s="44" t="s">
        <v>289</v>
      </c>
      <c r="D249" s="37">
        <v>175</v>
      </c>
      <c r="E249" s="37">
        <v>171</v>
      </c>
      <c r="F249" s="37">
        <v>346</v>
      </c>
      <c r="G249" s="38">
        <f t="shared" si="3"/>
        <v>1.1915868458455118E-4</v>
      </c>
    </row>
    <row r="250" spans="1:7">
      <c r="A250" s="35" t="s">
        <v>534</v>
      </c>
      <c r="B250" s="35" t="s">
        <v>535</v>
      </c>
      <c r="C250" s="44" t="s">
        <v>289</v>
      </c>
      <c r="D250" s="37">
        <v>121</v>
      </c>
      <c r="E250" s="37">
        <v>113</v>
      </c>
      <c r="F250" s="37">
        <v>234</v>
      </c>
      <c r="G250" s="38">
        <f t="shared" si="3"/>
        <v>8.0587087262384323E-5</v>
      </c>
    </row>
    <row r="251" spans="1:7">
      <c r="A251" s="35" t="s">
        <v>536</v>
      </c>
      <c r="B251" s="35" t="s">
        <v>537</v>
      </c>
      <c r="C251" s="44" t="s">
        <v>289</v>
      </c>
      <c r="D251" s="37">
        <v>108</v>
      </c>
      <c r="E251" s="37">
        <v>111</v>
      </c>
      <c r="F251" s="37">
        <v>219</v>
      </c>
      <c r="G251" s="38">
        <f t="shared" si="3"/>
        <v>7.5421248335308407E-5</v>
      </c>
    </row>
    <row r="252" spans="1:7">
      <c r="A252" s="35" t="s">
        <v>538</v>
      </c>
      <c r="B252" s="35" t="s">
        <v>539</v>
      </c>
      <c r="C252" s="44" t="s">
        <v>289</v>
      </c>
      <c r="D252" s="37">
        <v>6446</v>
      </c>
      <c r="E252" s="37">
        <v>7028</v>
      </c>
      <c r="F252" s="37">
        <v>13474</v>
      </c>
      <c r="G252" s="38">
        <f t="shared" si="3"/>
        <v>4.6403009135613949E-3</v>
      </c>
    </row>
    <row r="253" spans="1:7">
      <c r="A253" s="35" t="s">
        <v>540</v>
      </c>
      <c r="B253" s="35" t="s">
        <v>541</v>
      </c>
      <c r="C253" s="44" t="s">
        <v>289</v>
      </c>
      <c r="D253" s="37">
        <v>370</v>
      </c>
      <c r="E253" s="37">
        <v>363</v>
      </c>
      <c r="F253" s="37">
        <v>733</v>
      </c>
      <c r="G253" s="38">
        <f t="shared" si="3"/>
        <v>2.5243732890310988E-4</v>
      </c>
    </row>
    <row r="254" spans="1:7">
      <c r="A254" s="35" t="s">
        <v>542</v>
      </c>
      <c r="B254" s="35" t="s">
        <v>543</v>
      </c>
      <c r="C254" s="44" t="s">
        <v>289</v>
      </c>
      <c r="D254" s="37">
        <v>103</v>
      </c>
      <c r="E254" s="37">
        <v>103</v>
      </c>
      <c r="F254" s="37">
        <v>206</v>
      </c>
      <c r="G254" s="38">
        <f t="shared" si="3"/>
        <v>7.0944187931842604E-5</v>
      </c>
    </row>
    <row r="255" spans="1:7">
      <c r="A255" s="35" t="s">
        <v>544</v>
      </c>
      <c r="B255" s="35" t="s">
        <v>545</v>
      </c>
      <c r="C255" s="44" t="s">
        <v>289</v>
      </c>
      <c r="D255" s="37">
        <v>406</v>
      </c>
      <c r="E255" s="37">
        <v>493</v>
      </c>
      <c r="F255" s="37">
        <v>899</v>
      </c>
      <c r="G255" s="38">
        <f t="shared" si="3"/>
        <v>3.0960594636275001E-4</v>
      </c>
    </row>
    <row r="256" spans="1:7">
      <c r="A256" s="35" t="s">
        <v>546</v>
      </c>
      <c r="B256" s="35" t="s">
        <v>547</v>
      </c>
      <c r="C256" s="44" t="s">
        <v>289</v>
      </c>
      <c r="D256" s="37">
        <v>1177</v>
      </c>
      <c r="E256" s="37">
        <v>1232</v>
      </c>
      <c r="F256" s="37">
        <v>2409</v>
      </c>
      <c r="G256" s="38">
        <f t="shared" si="3"/>
        <v>8.2963373168839247E-4</v>
      </c>
    </row>
    <row r="257" spans="1:9">
      <c r="A257" s="35" t="s">
        <v>548</v>
      </c>
      <c r="B257" s="35" t="s">
        <v>549</v>
      </c>
      <c r="C257" s="44" t="s">
        <v>289</v>
      </c>
      <c r="D257" s="37">
        <v>153</v>
      </c>
      <c r="E257" s="37">
        <v>140</v>
      </c>
      <c r="F257" s="37">
        <v>293</v>
      </c>
      <c r="G257" s="38">
        <f t="shared" si="3"/>
        <v>1.0090605370888293E-4</v>
      </c>
    </row>
    <row r="258" spans="1:9">
      <c r="A258" s="35" t="s">
        <v>550</v>
      </c>
      <c r="B258" s="35" t="s">
        <v>551</v>
      </c>
      <c r="C258" s="44" t="s">
        <v>289</v>
      </c>
      <c r="D258" s="37">
        <v>88</v>
      </c>
      <c r="E258" s="37">
        <v>98</v>
      </c>
      <c r="F258" s="37">
        <v>186</v>
      </c>
      <c r="G258" s="38">
        <f t="shared" si="3"/>
        <v>6.4056402695741388E-5</v>
      </c>
    </row>
    <row r="259" spans="1:9">
      <c r="A259" s="35" t="s">
        <v>552</v>
      </c>
      <c r="B259" s="35" t="s">
        <v>553</v>
      </c>
      <c r="C259" s="44" t="s">
        <v>289</v>
      </c>
      <c r="D259" s="37">
        <v>541</v>
      </c>
      <c r="E259" s="37">
        <v>584</v>
      </c>
      <c r="F259" s="37">
        <v>1125</v>
      </c>
      <c r="G259" s="38">
        <f t="shared" si="3"/>
        <v>3.8743791953069385E-4</v>
      </c>
    </row>
    <row r="260" spans="1:9" ht="24" customHeight="1">
      <c r="A260" s="40" t="s">
        <v>554</v>
      </c>
      <c r="B260" s="41" t="s">
        <v>555</v>
      </c>
      <c r="C260" s="42" t="s">
        <v>556</v>
      </c>
      <c r="D260" s="43">
        <v>81479</v>
      </c>
      <c r="E260" s="43">
        <v>84923</v>
      </c>
      <c r="F260" s="43">
        <v>166402</v>
      </c>
      <c r="G260" s="38">
        <f t="shared" si="3"/>
        <v>5.7307061942885797E-2</v>
      </c>
      <c r="H260" s="21"/>
      <c r="I260" s="21"/>
    </row>
    <row r="261" spans="1:9">
      <c r="A261" s="35" t="s">
        <v>557</v>
      </c>
      <c r="B261" s="35" t="s">
        <v>558</v>
      </c>
      <c r="C261" s="44" t="s">
        <v>555</v>
      </c>
      <c r="D261" s="37">
        <v>787</v>
      </c>
      <c r="E261" s="37">
        <v>735</v>
      </c>
      <c r="F261" s="37">
        <v>1522</v>
      </c>
      <c r="G261" s="38">
        <f t="shared" si="3"/>
        <v>5.2416045646730316E-4</v>
      </c>
    </row>
    <row r="262" spans="1:9">
      <c r="A262" s="35" t="s">
        <v>559</v>
      </c>
      <c r="B262" s="35" t="s">
        <v>560</v>
      </c>
      <c r="C262" s="44" t="s">
        <v>555</v>
      </c>
      <c r="D262" s="37">
        <v>247</v>
      </c>
      <c r="E262" s="37">
        <v>267</v>
      </c>
      <c r="F262" s="37">
        <v>514</v>
      </c>
      <c r="G262" s="38">
        <f t="shared" si="3"/>
        <v>1.7701608056780145E-4</v>
      </c>
    </row>
    <row r="263" spans="1:9">
      <c r="A263" s="35" t="s">
        <v>561</v>
      </c>
      <c r="B263" s="35" t="s">
        <v>562</v>
      </c>
      <c r="C263" s="44" t="s">
        <v>555</v>
      </c>
      <c r="D263" s="37">
        <v>271</v>
      </c>
      <c r="E263" s="37">
        <v>248</v>
      </c>
      <c r="F263" s="37">
        <v>519</v>
      </c>
      <c r="G263" s="38">
        <f t="shared" ref="G263:G326" si="4">F263/$F$1123</f>
        <v>1.7873802687682678E-4</v>
      </c>
    </row>
    <row r="264" spans="1:9">
      <c r="A264" s="35" t="s">
        <v>563</v>
      </c>
      <c r="B264" s="35" t="s">
        <v>564</v>
      </c>
      <c r="C264" s="44" t="s">
        <v>555</v>
      </c>
      <c r="D264" s="37">
        <v>103</v>
      </c>
      <c r="E264" s="37">
        <v>117</v>
      </c>
      <c r="F264" s="37">
        <v>220</v>
      </c>
      <c r="G264" s="38">
        <f t="shared" si="4"/>
        <v>7.576563759711347E-5</v>
      </c>
    </row>
    <row r="265" spans="1:9">
      <c r="A265" s="35" t="s">
        <v>565</v>
      </c>
      <c r="B265" s="35" t="s">
        <v>566</v>
      </c>
      <c r="C265" s="44" t="s">
        <v>555</v>
      </c>
      <c r="D265" s="37">
        <v>186</v>
      </c>
      <c r="E265" s="37">
        <v>204</v>
      </c>
      <c r="F265" s="37">
        <v>390</v>
      </c>
      <c r="G265" s="38">
        <f t="shared" si="4"/>
        <v>1.3431181210397388E-4</v>
      </c>
    </row>
    <row r="266" spans="1:9">
      <c r="A266" s="35" t="s">
        <v>567</v>
      </c>
      <c r="B266" s="35" t="s">
        <v>568</v>
      </c>
      <c r="C266" s="44" t="s">
        <v>555</v>
      </c>
      <c r="D266" s="37">
        <v>273</v>
      </c>
      <c r="E266" s="37">
        <v>274</v>
      </c>
      <c r="F266" s="37">
        <v>547</v>
      </c>
      <c r="G266" s="38">
        <f t="shared" si="4"/>
        <v>1.8838092620736849E-4</v>
      </c>
    </row>
    <row r="267" spans="1:9">
      <c r="A267" s="35" t="s">
        <v>569</v>
      </c>
      <c r="B267" s="35" t="s">
        <v>570</v>
      </c>
      <c r="C267" s="44" t="s">
        <v>555</v>
      </c>
      <c r="D267" s="37">
        <v>182</v>
      </c>
      <c r="E267" s="37">
        <v>148</v>
      </c>
      <c r="F267" s="37">
        <v>330</v>
      </c>
      <c r="G267" s="38">
        <f t="shared" si="4"/>
        <v>1.1364845639567021E-4</v>
      </c>
    </row>
    <row r="268" spans="1:9">
      <c r="A268" s="35" t="s">
        <v>571</v>
      </c>
      <c r="B268" s="35" t="s">
        <v>572</v>
      </c>
      <c r="C268" s="44" t="s">
        <v>555</v>
      </c>
      <c r="D268" s="37">
        <v>219</v>
      </c>
      <c r="E268" s="37">
        <v>227</v>
      </c>
      <c r="F268" s="37">
        <v>446</v>
      </c>
      <c r="G268" s="38">
        <f t="shared" si="4"/>
        <v>1.5359761076505729E-4</v>
      </c>
    </row>
    <row r="269" spans="1:9">
      <c r="A269" s="35" t="s">
        <v>573</v>
      </c>
      <c r="B269" s="35" t="s">
        <v>574</v>
      </c>
      <c r="C269" s="44" t="s">
        <v>555</v>
      </c>
      <c r="D269" s="37">
        <v>310</v>
      </c>
      <c r="E269" s="37">
        <v>308</v>
      </c>
      <c r="F269" s="37">
        <v>618</v>
      </c>
      <c r="G269" s="38">
        <f t="shared" si="4"/>
        <v>2.1283256379552783E-4</v>
      </c>
    </row>
    <row r="270" spans="1:9">
      <c r="A270" s="35" t="s">
        <v>575</v>
      </c>
      <c r="B270" s="35" t="s">
        <v>576</v>
      </c>
      <c r="C270" s="44" t="s">
        <v>555</v>
      </c>
      <c r="D270" s="37">
        <v>290</v>
      </c>
      <c r="E270" s="37">
        <v>258</v>
      </c>
      <c r="F270" s="37">
        <v>548</v>
      </c>
      <c r="G270" s="38">
        <f t="shared" si="4"/>
        <v>1.8872531546917354E-4</v>
      </c>
    </row>
    <row r="271" spans="1:9">
      <c r="A271" s="35" t="s">
        <v>577</v>
      </c>
      <c r="B271" s="35" t="s">
        <v>578</v>
      </c>
      <c r="C271" s="44" t="s">
        <v>555</v>
      </c>
      <c r="D271" s="37">
        <v>372</v>
      </c>
      <c r="E271" s="37">
        <v>393</v>
      </c>
      <c r="F271" s="37">
        <v>765</v>
      </c>
      <c r="G271" s="38">
        <f t="shared" si="4"/>
        <v>2.6345778528087183E-4</v>
      </c>
    </row>
    <row r="272" spans="1:9">
      <c r="A272" s="35" t="s">
        <v>579</v>
      </c>
      <c r="B272" s="35" t="s">
        <v>580</v>
      </c>
      <c r="C272" s="44" t="s">
        <v>555</v>
      </c>
      <c r="D272" s="37">
        <v>89</v>
      </c>
      <c r="E272" s="37">
        <v>74</v>
      </c>
      <c r="F272" s="37">
        <v>163</v>
      </c>
      <c r="G272" s="38">
        <f t="shared" si="4"/>
        <v>5.6135449674224977E-5</v>
      </c>
    </row>
    <row r="273" spans="1:7">
      <c r="A273" s="35" t="s">
        <v>581</v>
      </c>
      <c r="B273" s="35" t="s">
        <v>582</v>
      </c>
      <c r="C273" s="44" t="s">
        <v>555</v>
      </c>
      <c r="D273" s="37">
        <v>1005</v>
      </c>
      <c r="E273" s="37">
        <v>996</v>
      </c>
      <c r="F273" s="37">
        <v>2001</v>
      </c>
      <c r="G273" s="38">
        <f t="shared" si="4"/>
        <v>6.8912291287192748E-4</v>
      </c>
    </row>
    <row r="274" spans="1:7">
      <c r="A274" s="35" t="s">
        <v>583</v>
      </c>
      <c r="B274" s="35" t="s">
        <v>584</v>
      </c>
      <c r="C274" s="44" t="s">
        <v>555</v>
      </c>
      <c r="D274" s="37">
        <v>170</v>
      </c>
      <c r="E274" s="37">
        <v>169</v>
      </c>
      <c r="F274" s="37">
        <v>339</v>
      </c>
      <c r="G274" s="38">
        <f t="shared" si="4"/>
        <v>1.1674795975191576E-4</v>
      </c>
    </row>
    <row r="275" spans="1:7">
      <c r="A275" s="35" t="s">
        <v>585</v>
      </c>
      <c r="B275" s="35" t="s">
        <v>586</v>
      </c>
      <c r="C275" s="44" t="s">
        <v>555</v>
      </c>
      <c r="D275" s="37">
        <v>123</v>
      </c>
      <c r="E275" s="37">
        <v>115</v>
      </c>
      <c r="F275" s="37">
        <v>238</v>
      </c>
      <c r="G275" s="38">
        <f t="shared" si="4"/>
        <v>8.1964644309604574E-5</v>
      </c>
    </row>
    <row r="276" spans="1:7">
      <c r="A276" s="35" t="s">
        <v>587</v>
      </c>
      <c r="B276" s="35" t="s">
        <v>588</v>
      </c>
      <c r="C276" s="44" t="s">
        <v>555</v>
      </c>
      <c r="D276" s="37">
        <v>340</v>
      </c>
      <c r="E276" s="37">
        <v>310</v>
      </c>
      <c r="F276" s="37">
        <v>650</v>
      </c>
      <c r="G276" s="38">
        <f t="shared" si="4"/>
        <v>2.2385302017328978E-4</v>
      </c>
    </row>
    <row r="277" spans="1:7">
      <c r="A277" s="35" t="s">
        <v>589</v>
      </c>
      <c r="B277" s="35" t="s">
        <v>590</v>
      </c>
      <c r="C277" s="44" t="s">
        <v>555</v>
      </c>
      <c r="D277" s="37">
        <v>119</v>
      </c>
      <c r="E277" s="37">
        <v>103</v>
      </c>
      <c r="F277" s="37">
        <v>222</v>
      </c>
      <c r="G277" s="38">
        <f t="shared" si="4"/>
        <v>7.6454416120723596E-5</v>
      </c>
    </row>
    <row r="278" spans="1:7">
      <c r="A278" s="35" t="s">
        <v>591</v>
      </c>
      <c r="B278" s="35" t="s">
        <v>592</v>
      </c>
      <c r="C278" s="44" t="s">
        <v>555</v>
      </c>
      <c r="D278" s="37">
        <v>2690</v>
      </c>
      <c r="E278" s="37">
        <v>2813</v>
      </c>
      <c r="F278" s="37">
        <v>5503</v>
      </c>
      <c r="G278" s="38">
        <f t="shared" si="4"/>
        <v>1.8951741077132519E-3</v>
      </c>
    </row>
    <row r="279" spans="1:7">
      <c r="A279" s="35" t="s">
        <v>593</v>
      </c>
      <c r="B279" s="35" t="s">
        <v>594</v>
      </c>
      <c r="C279" s="44" t="s">
        <v>555</v>
      </c>
      <c r="D279" s="37">
        <v>1118</v>
      </c>
      <c r="E279" s="37">
        <v>1217</v>
      </c>
      <c r="F279" s="37">
        <v>2335</v>
      </c>
      <c r="G279" s="38">
        <f t="shared" si="4"/>
        <v>8.041489263148179E-4</v>
      </c>
    </row>
    <row r="280" spans="1:7">
      <c r="A280" s="35" t="s">
        <v>595</v>
      </c>
      <c r="B280" s="35" t="s">
        <v>596</v>
      </c>
      <c r="C280" s="44" t="s">
        <v>555</v>
      </c>
      <c r="D280" s="37">
        <v>431</v>
      </c>
      <c r="E280" s="37">
        <v>458</v>
      </c>
      <c r="F280" s="37">
        <v>889</v>
      </c>
      <c r="G280" s="38">
        <f t="shared" si="4"/>
        <v>3.0616205374469941E-4</v>
      </c>
    </row>
    <row r="281" spans="1:7">
      <c r="A281" s="35" t="s">
        <v>597</v>
      </c>
      <c r="B281" s="35" t="s">
        <v>598</v>
      </c>
      <c r="C281" s="44" t="s">
        <v>555</v>
      </c>
      <c r="D281" s="37">
        <v>297</v>
      </c>
      <c r="E281" s="37">
        <v>346</v>
      </c>
      <c r="F281" s="37">
        <v>643</v>
      </c>
      <c r="G281" s="38">
        <f t="shared" si="4"/>
        <v>2.2144229534065436E-4</v>
      </c>
    </row>
    <row r="282" spans="1:7">
      <c r="A282" s="35" t="s">
        <v>599</v>
      </c>
      <c r="B282" s="35" t="s">
        <v>600</v>
      </c>
      <c r="C282" s="44" t="s">
        <v>555</v>
      </c>
      <c r="D282" s="37">
        <v>634</v>
      </c>
      <c r="E282" s="37">
        <v>620</v>
      </c>
      <c r="F282" s="37">
        <v>1254</v>
      </c>
      <c r="G282" s="38">
        <f t="shared" si="4"/>
        <v>4.3186413430354676E-4</v>
      </c>
    </row>
    <row r="283" spans="1:7">
      <c r="A283" s="35" t="s">
        <v>601</v>
      </c>
      <c r="B283" s="35" t="s">
        <v>602</v>
      </c>
      <c r="C283" s="44" t="s">
        <v>555</v>
      </c>
      <c r="D283" s="37">
        <v>32</v>
      </c>
      <c r="E283" s="37">
        <v>38</v>
      </c>
      <c r="F283" s="37">
        <v>70</v>
      </c>
      <c r="G283" s="38">
        <f t="shared" si="4"/>
        <v>2.4107248326354286E-5</v>
      </c>
    </row>
    <row r="284" spans="1:7">
      <c r="A284" s="35" t="s">
        <v>603</v>
      </c>
      <c r="B284" s="35" t="s">
        <v>604</v>
      </c>
      <c r="C284" s="44" t="s">
        <v>555</v>
      </c>
      <c r="D284" s="37">
        <v>22</v>
      </c>
      <c r="E284" s="37">
        <v>32</v>
      </c>
      <c r="F284" s="37">
        <v>54</v>
      </c>
      <c r="G284" s="38">
        <f t="shared" si="4"/>
        <v>1.8597020137473305E-5</v>
      </c>
    </row>
    <row r="285" spans="1:7">
      <c r="A285" s="35" t="s">
        <v>605</v>
      </c>
      <c r="B285" s="35" t="s">
        <v>606</v>
      </c>
      <c r="C285" s="44" t="s">
        <v>555</v>
      </c>
      <c r="D285" s="37">
        <v>60</v>
      </c>
      <c r="E285" s="37">
        <v>48</v>
      </c>
      <c r="F285" s="37">
        <v>108</v>
      </c>
      <c r="G285" s="38">
        <f t="shared" si="4"/>
        <v>3.7194040274946609E-5</v>
      </c>
    </row>
    <row r="286" spans="1:7">
      <c r="A286" s="35" t="s">
        <v>607</v>
      </c>
      <c r="B286" s="35" t="s">
        <v>608</v>
      </c>
      <c r="C286" s="44" t="s">
        <v>555</v>
      </c>
      <c r="D286" s="37">
        <v>50</v>
      </c>
      <c r="E286" s="37">
        <v>42</v>
      </c>
      <c r="F286" s="37">
        <v>92</v>
      </c>
      <c r="G286" s="38">
        <f t="shared" si="4"/>
        <v>3.1683812086065631E-5</v>
      </c>
    </row>
    <row r="287" spans="1:7">
      <c r="A287" s="35" t="s">
        <v>609</v>
      </c>
      <c r="B287" s="35" t="s">
        <v>610</v>
      </c>
      <c r="C287" s="44" t="s">
        <v>555</v>
      </c>
      <c r="D287" s="37">
        <v>1242</v>
      </c>
      <c r="E287" s="37">
        <v>1398</v>
      </c>
      <c r="F287" s="37">
        <v>2640</v>
      </c>
      <c r="G287" s="38">
        <f t="shared" si="4"/>
        <v>9.0918765116536164E-4</v>
      </c>
    </row>
    <row r="288" spans="1:7">
      <c r="A288" s="35" t="s">
        <v>611</v>
      </c>
      <c r="B288" s="35" t="s">
        <v>612</v>
      </c>
      <c r="C288" s="44" t="s">
        <v>555</v>
      </c>
      <c r="D288" s="37">
        <v>90</v>
      </c>
      <c r="E288" s="37">
        <v>91</v>
      </c>
      <c r="F288" s="37">
        <v>181</v>
      </c>
      <c r="G288" s="38">
        <f t="shared" si="4"/>
        <v>6.2334456386716074E-5</v>
      </c>
    </row>
    <row r="289" spans="1:7">
      <c r="A289" s="35" t="s">
        <v>613</v>
      </c>
      <c r="B289" s="35" t="s">
        <v>614</v>
      </c>
      <c r="C289" s="44" t="s">
        <v>555</v>
      </c>
      <c r="D289" s="37">
        <v>137</v>
      </c>
      <c r="E289" s="37">
        <v>149</v>
      </c>
      <c r="F289" s="37">
        <v>286</v>
      </c>
      <c r="G289" s="38">
        <f t="shared" si="4"/>
        <v>9.8495328876247509E-5</v>
      </c>
    </row>
    <row r="290" spans="1:7">
      <c r="A290" s="35" t="s">
        <v>615</v>
      </c>
      <c r="B290" s="35" t="s">
        <v>616</v>
      </c>
      <c r="C290" s="44" t="s">
        <v>555</v>
      </c>
      <c r="D290" s="37">
        <v>1345</v>
      </c>
      <c r="E290" s="37">
        <v>1462</v>
      </c>
      <c r="F290" s="37">
        <v>2807</v>
      </c>
      <c r="G290" s="38">
        <f t="shared" si="4"/>
        <v>9.667006578868068E-4</v>
      </c>
    </row>
    <row r="291" spans="1:7">
      <c r="A291" s="35" t="s">
        <v>617</v>
      </c>
      <c r="B291" s="35" t="s">
        <v>618</v>
      </c>
      <c r="C291" s="44" t="s">
        <v>555</v>
      </c>
      <c r="D291" s="37">
        <v>183</v>
      </c>
      <c r="E291" s="37">
        <v>188</v>
      </c>
      <c r="F291" s="37">
        <v>371</v>
      </c>
      <c r="G291" s="38">
        <f t="shared" si="4"/>
        <v>1.277684161296777E-4</v>
      </c>
    </row>
    <row r="292" spans="1:7">
      <c r="A292" s="35" t="s">
        <v>619</v>
      </c>
      <c r="B292" s="35" t="s">
        <v>620</v>
      </c>
      <c r="C292" s="44" t="s">
        <v>555</v>
      </c>
      <c r="D292" s="37">
        <v>211</v>
      </c>
      <c r="E292" s="37">
        <v>205</v>
      </c>
      <c r="F292" s="37">
        <v>416</v>
      </c>
      <c r="G292" s="38">
        <f t="shared" si="4"/>
        <v>1.4326593291090546E-4</v>
      </c>
    </row>
    <row r="293" spans="1:7">
      <c r="A293" s="35" t="s">
        <v>621</v>
      </c>
      <c r="B293" s="35" t="s">
        <v>622</v>
      </c>
      <c r="C293" s="44" t="s">
        <v>555</v>
      </c>
      <c r="D293" s="37">
        <v>5</v>
      </c>
      <c r="E293" s="37">
        <v>5</v>
      </c>
      <c r="F293" s="37">
        <v>10</v>
      </c>
      <c r="G293" s="38">
        <f t="shared" si="4"/>
        <v>3.4438926180506122E-6</v>
      </c>
    </row>
    <row r="294" spans="1:7">
      <c r="A294" s="35" t="s">
        <v>623</v>
      </c>
      <c r="B294" s="35" t="s">
        <v>624</v>
      </c>
      <c r="C294" s="44" t="s">
        <v>555</v>
      </c>
      <c r="D294" s="37">
        <v>10</v>
      </c>
      <c r="E294" s="37">
        <v>11</v>
      </c>
      <c r="F294" s="37">
        <v>21</v>
      </c>
      <c r="G294" s="38">
        <f t="shared" si="4"/>
        <v>7.2321744979062856E-6</v>
      </c>
    </row>
    <row r="295" spans="1:7">
      <c r="A295" s="35" t="s">
        <v>625</v>
      </c>
      <c r="B295" s="35" t="s">
        <v>626</v>
      </c>
      <c r="C295" s="44" t="s">
        <v>555</v>
      </c>
      <c r="D295" s="37">
        <v>455</v>
      </c>
      <c r="E295" s="37">
        <v>425</v>
      </c>
      <c r="F295" s="37">
        <v>880</v>
      </c>
      <c r="G295" s="38">
        <f t="shared" si="4"/>
        <v>3.0306255038845388E-4</v>
      </c>
    </row>
    <row r="296" spans="1:7">
      <c r="A296" s="35" t="s">
        <v>627</v>
      </c>
      <c r="B296" s="35" t="s">
        <v>628</v>
      </c>
      <c r="C296" s="44" t="s">
        <v>555</v>
      </c>
      <c r="D296" s="37">
        <v>1269</v>
      </c>
      <c r="E296" s="37">
        <v>1318</v>
      </c>
      <c r="F296" s="37">
        <v>2587</v>
      </c>
      <c r="G296" s="38">
        <f t="shared" si="4"/>
        <v>8.9093502028969335E-4</v>
      </c>
    </row>
    <row r="297" spans="1:7">
      <c r="A297" s="35" t="s">
        <v>629</v>
      </c>
      <c r="B297" s="35" t="s">
        <v>630</v>
      </c>
      <c r="C297" s="44" t="s">
        <v>555</v>
      </c>
      <c r="D297" s="37">
        <v>148</v>
      </c>
      <c r="E297" s="37">
        <v>120</v>
      </c>
      <c r="F297" s="37">
        <v>268</v>
      </c>
      <c r="G297" s="38">
        <f t="shared" si="4"/>
        <v>9.2296322163756405E-5</v>
      </c>
    </row>
    <row r="298" spans="1:7">
      <c r="A298" s="35" t="s">
        <v>631</v>
      </c>
      <c r="B298" s="35" t="s">
        <v>632</v>
      </c>
      <c r="C298" s="44" t="s">
        <v>555</v>
      </c>
      <c r="D298" s="37">
        <v>234</v>
      </c>
      <c r="E298" s="37">
        <v>240</v>
      </c>
      <c r="F298" s="37">
        <v>474</v>
      </c>
      <c r="G298" s="38">
        <f t="shared" si="4"/>
        <v>1.6324051009559902E-4</v>
      </c>
    </row>
    <row r="299" spans="1:7">
      <c r="A299" s="35" t="s">
        <v>633</v>
      </c>
      <c r="B299" s="35" t="s">
        <v>634</v>
      </c>
      <c r="C299" s="44" t="s">
        <v>555</v>
      </c>
      <c r="D299" s="37">
        <v>478</v>
      </c>
      <c r="E299" s="37">
        <v>430</v>
      </c>
      <c r="F299" s="37">
        <v>908</v>
      </c>
      <c r="G299" s="38">
        <f t="shared" si="4"/>
        <v>3.1270544971899559E-4</v>
      </c>
    </row>
    <row r="300" spans="1:7">
      <c r="A300" s="35" t="s">
        <v>635</v>
      </c>
      <c r="B300" s="35" t="s">
        <v>636</v>
      </c>
      <c r="C300" s="44" t="s">
        <v>555</v>
      </c>
      <c r="D300" s="37">
        <v>42</v>
      </c>
      <c r="E300" s="37">
        <v>49</v>
      </c>
      <c r="F300" s="37">
        <v>91</v>
      </c>
      <c r="G300" s="38">
        <f t="shared" si="4"/>
        <v>3.1339422824260568E-5</v>
      </c>
    </row>
    <row r="301" spans="1:7">
      <c r="A301" s="35" t="s">
        <v>637</v>
      </c>
      <c r="B301" s="35" t="s">
        <v>638</v>
      </c>
      <c r="C301" s="44" t="s">
        <v>555</v>
      </c>
      <c r="D301" s="37">
        <v>51</v>
      </c>
      <c r="E301" s="37">
        <v>55</v>
      </c>
      <c r="F301" s="37">
        <v>106</v>
      </c>
      <c r="G301" s="38">
        <f t="shared" si="4"/>
        <v>3.6505261751336491E-5</v>
      </c>
    </row>
    <row r="302" spans="1:7">
      <c r="A302" s="35" t="s">
        <v>639</v>
      </c>
      <c r="B302" s="35" t="s">
        <v>640</v>
      </c>
      <c r="C302" s="44" t="s">
        <v>555</v>
      </c>
      <c r="D302" s="37">
        <v>423</v>
      </c>
      <c r="E302" s="37">
        <v>379</v>
      </c>
      <c r="F302" s="37">
        <v>802</v>
      </c>
      <c r="G302" s="38">
        <f t="shared" si="4"/>
        <v>2.7620018796765912E-4</v>
      </c>
    </row>
    <row r="303" spans="1:7">
      <c r="A303" s="35" t="s">
        <v>641</v>
      </c>
      <c r="B303" s="35" t="s">
        <v>642</v>
      </c>
      <c r="C303" s="44" t="s">
        <v>555</v>
      </c>
      <c r="D303" s="37">
        <v>93</v>
      </c>
      <c r="E303" s="37">
        <v>90</v>
      </c>
      <c r="F303" s="37">
        <v>183</v>
      </c>
      <c r="G303" s="38">
        <f t="shared" si="4"/>
        <v>6.30232349103262E-5</v>
      </c>
    </row>
    <row r="304" spans="1:7">
      <c r="A304" s="35" t="s">
        <v>643</v>
      </c>
      <c r="B304" s="35" t="s">
        <v>644</v>
      </c>
      <c r="C304" s="44" t="s">
        <v>555</v>
      </c>
      <c r="D304" s="37">
        <v>371</v>
      </c>
      <c r="E304" s="37">
        <v>375</v>
      </c>
      <c r="F304" s="37">
        <v>746</v>
      </c>
      <c r="G304" s="38">
        <f t="shared" si="4"/>
        <v>2.5691438930657565E-4</v>
      </c>
    </row>
    <row r="305" spans="1:7">
      <c r="A305" s="35" t="s">
        <v>645</v>
      </c>
      <c r="B305" s="35" t="s">
        <v>646</v>
      </c>
      <c r="C305" s="44" t="s">
        <v>555</v>
      </c>
      <c r="D305" s="37">
        <v>11098</v>
      </c>
      <c r="E305" s="37">
        <v>12051</v>
      </c>
      <c r="F305" s="37">
        <v>23149</v>
      </c>
      <c r="G305" s="38">
        <f t="shared" si="4"/>
        <v>7.9722670215253612E-3</v>
      </c>
    </row>
    <row r="306" spans="1:7">
      <c r="A306" s="35" t="s">
        <v>647</v>
      </c>
      <c r="B306" s="35" t="s">
        <v>145</v>
      </c>
      <c r="C306" s="44" t="s">
        <v>555</v>
      </c>
      <c r="D306" s="37">
        <v>323</v>
      </c>
      <c r="E306" s="37">
        <v>315</v>
      </c>
      <c r="F306" s="37">
        <v>638</v>
      </c>
      <c r="G306" s="38">
        <f t="shared" si="4"/>
        <v>2.1972034903162906E-4</v>
      </c>
    </row>
    <row r="307" spans="1:7">
      <c r="A307" s="35" t="s">
        <v>648</v>
      </c>
      <c r="B307" s="35" t="s">
        <v>649</v>
      </c>
      <c r="C307" s="44" t="s">
        <v>555</v>
      </c>
      <c r="D307" s="37">
        <v>360</v>
      </c>
      <c r="E307" s="37">
        <v>359</v>
      </c>
      <c r="F307" s="37">
        <v>719</v>
      </c>
      <c r="G307" s="38">
        <f t="shared" si="4"/>
        <v>2.4761587923783902E-4</v>
      </c>
    </row>
    <row r="308" spans="1:7">
      <c r="A308" s="35" t="s">
        <v>650</v>
      </c>
      <c r="B308" s="35" t="s">
        <v>651</v>
      </c>
      <c r="C308" s="44" t="s">
        <v>555</v>
      </c>
      <c r="D308" s="37">
        <v>230</v>
      </c>
      <c r="E308" s="37">
        <v>243</v>
      </c>
      <c r="F308" s="37">
        <v>473</v>
      </c>
      <c r="G308" s="38">
        <f t="shared" si="4"/>
        <v>1.6289612083379395E-4</v>
      </c>
    </row>
    <row r="309" spans="1:7">
      <c r="A309" s="35" t="s">
        <v>652</v>
      </c>
      <c r="B309" s="35" t="s">
        <v>653</v>
      </c>
      <c r="C309" s="44" t="s">
        <v>555</v>
      </c>
      <c r="D309" s="37">
        <v>98</v>
      </c>
      <c r="E309" s="37">
        <v>109</v>
      </c>
      <c r="F309" s="37">
        <v>207</v>
      </c>
      <c r="G309" s="38">
        <f t="shared" si="4"/>
        <v>7.1288577193647667E-5</v>
      </c>
    </row>
    <row r="310" spans="1:7">
      <c r="A310" s="35" t="s">
        <v>654</v>
      </c>
      <c r="B310" s="35" t="s">
        <v>655</v>
      </c>
      <c r="C310" s="44" t="s">
        <v>555</v>
      </c>
      <c r="D310" s="37">
        <v>86</v>
      </c>
      <c r="E310" s="37">
        <v>92</v>
      </c>
      <c r="F310" s="37">
        <v>178</v>
      </c>
      <c r="G310" s="38">
        <f t="shared" si="4"/>
        <v>6.1301288601300899E-5</v>
      </c>
    </row>
    <row r="311" spans="1:7">
      <c r="A311" s="35" t="s">
        <v>656</v>
      </c>
      <c r="B311" s="35" t="s">
        <v>657</v>
      </c>
      <c r="C311" s="44" t="s">
        <v>555</v>
      </c>
      <c r="D311" s="37">
        <v>482</v>
      </c>
      <c r="E311" s="37">
        <v>516</v>
      </c>
      <c r="F311" s="37">
        <v>998</v>
      </c>
      <c r="G311" s="38">
        <f t="shared" si="4"/>
        <v>3.4370048328145111E-4</v>
      </c>
    </row>
    <row r="312" spans="1:7">
      <c r="A312" s="35" t="s">
        <v>658</v>
      </c>
      <c r="B312" s="35" t="s">
        <v>659</v>
      </c>
      <c r="C312" s="44" t="s">
        <v>555</v>
      </c>
      <c r="D312" s="37">
        <v>506</v>
      </c>
      <c r="E312" s="37">
        <v>496</v>
      </c>
      <c r="F312" s="37">
        <v>1002</v>
      </c>
      <c r="G312" s="38">
        <f t="shared" si="4"/>
        <v>3.4507804032867136E-4</v>
      </c>
    </row>
    <row r="313" spans="1:7">
      <c r="A313" s="35" t="s">
        <v>660</v>
      </c>
      <c r="B313" s="35" t="s">
        <v>661</v>
      </c>
      <c r="C313" s="44" t="s">
        <v>555</v>
      </c>
      <c r="D313" s="37">
        <v>445</v>
      </c>
      <c r="E313" s="37">
        <v>453</v>
      </c>
      <c r="F313" s="37">
        <v>898</v>
      </c>
      <c r="G313" s="38">
        <f t="shared" si="4"/>
        <v>3.0926155710094498E-4</v>
      </c>
    </row>
    <row r="314" spans="1:7">
      <c r="A314" s="35" t="s">
        <v>662</v>
      </c>
      <c r="B314" s="35" t="s">
        <v>663</v>
      </c>
      <c r="C314" s="44" t="s">
        <v>555</v>
      </c>
      <c r="D314" s="37">
        <v>34</v>
      </c>
      <c r="E314" s="37">
        <v>30</v>
      </c>
      <c r="F314" s="37">
        <v>64</v>
      </c>
      <c r="G314" s="38">
        <f t="shared" si="4"/>
        <v>2.2040912755523916E-5</v>
      </c>
    </row>
    <row r="315" spans="1:7">
      <c r="A315" s="35" t="s">
        <v>664</v>
      </c>
      <c r="B315" s="35" t="s">
        <v>665</v>
      </c>
      <c r="C315" s="44" t="s">
        <v>555</v>
      </c>
      <c r="D315" s="37">
        <v>104</v>
      </c>
      <c r="E315" s="37">
        <v>96</v>
      </c>
      <c r="F315" s="37">
        <v>200</v>
      </c>
      <c r="G315" s="38">
        <f t="shared" si="4"/>
        <v>6.8877852361012241E-5</v>
      </c>
    </row>
    <row r="316" spans="1:7">
      <c r="A316" s="35" t="s">
        <v>666</v>
      </c>
      <c r="B316" s="35" t="s">
        <v>667</v>
      </c>
      <c r="C316" s="44" t="s">
        <v>555</v>
      </c>
      <c r="D316" s="37">
        <v>663</v>
      </c>
      <c r="E316" s="37">
        <v>671</v>
      </c>
      <c r="F316" s="37">
        <v>1334</v>
      </c>
      <c r="G316" s="38">
        <f t="shared" si="4"/>
        <v>4.5941527524795167E-4</v>
      </c>
    </row>
    <row r="317" spans="1:7">
      <c r="A317" s="35" t="s">
        <v>668</v>
      </c>
      <c r="B317" s="35" t="s">
        <v>669</v>
      </c>
      <c r="C317" s="44" t="s">
        <v>555</v>
      </c>
      <c r="D317" s="37">
        <v>72</v>
      </c>
      <c r="E317" s="37">
        <v>70</v>
      </c>
      <c r="F317" s="37">
        <v>142</v>
      </c>
      <c r="G317" s="38">
        <f t="shared" si="4"/>
        <v>4.8903275176318691E-5</v>
      </c>
    </row>
    <row r="318" spans="1:7">
      <c r="A318" s="35" t="s">
        <v>670</v>
      </c>
      <c r="B318" s="35" t="s">
        <v>671</v>
      </c>
      <c r="C318" s="44" t="s">
        <v>555</v>
      </c>
      <c r="D318" s="37">
        <v>1620</v>
      </c>
      <c r="E318" s="37">
        <v>1677</v>
      </c>
      <c r="F318" s="37">
        <v>3297</v>
      </c>
      <c r="G318" s="38">
        <f t="shared" si="4"/>
        <v>1.1354513961712867E-3</v>
      </c>
    </row>
    <row r="319" spans="1:7">
      <c r="A319" s="35" t="s">
        <v>672</v>
      </c>
      <c r="B319" s="35" t="s">
        <v>673</v>
      </c>
      <c r="C319" s="44" t="s">
        <v>555</v>
      </c>
      <c r="D319" s="37">
        <v>3679</v>
      </c>
      <c r="E319" s="37">
        <v>3958</v>
      </c>
      <c r="F319" s="37">
        <v>7637</v>
      </c>
      <c r="G319" s="38">
        <f t="shared" si="4"/>
        <v>2.6301007924052523E-3</v>
      </c>
    </row>
    <row r="320" spans="1:7">
      <c r="A320" s="35" t="s">
        <v>674</v>
      </c>
      <c r="B320" s="35" t="s">
        <v>675</v>
      </c>
      <c r="C320" s="44" t="s">
        <v>555</v>
      </c>
      <c r="D320" s="37">
        <v>30</v>
      </c>
      <c r="E320" s="37">
        <v>19</v>
      </c>
      <c r="F320" s="37">
        <v>49</v>
      </c>
      <c r="G320" s="38">
        <f t="shared" si="4"/>
        <v>1.6875073828448001E-5</v>
      </c>
    </row>
    <row r="321" spans="1:7">
      <c r="A321" s="35" t="s">
        <v>676</v>
      </c>
      <c r="B321" s="35" t="s">
        <v>677</v>
      </c>
      <c r="C321" s="44" t="s">
        <v>555</v>
      </c>
      <c r="D321" s="37">
        <v>767</v>
      </c>
      <c r="E321" s="37">
        <v>753</v>
      </c>
      <c r="F321" s="37">
        <v>1520</v>
      </c>
      <c r="G321" s="38">
        <f t="shared" si="4"/>
        <v>5.2347167794369301E-4</v>
      </c>
    </row>
    <row r="322" spans="1:7">
      <c r="A322" s="35" t="s">
        <v>678</v>
      </c>
      <c r="B322" s="35" t="s">
        <v>679</v>
      </c>
      <c r="C322" s="44" t="s">
        <v>555</v>
      </c>
      <c r="D322" s="37">
        <v>343</v>
      </c>
      <c r="E322" s="37">
        <v>324</v>
      </c>
      <c r="F322" s="37">
        <v>667</v>
      </c>
      <c r="G322" s="38">
        <f t="shared" si="4"/>
        <v>2.2970763762397584E-4</v>
      </c>
    </row>
    <row r="323" spans="1:7">
      <c r="A323" s="35" t="s">
        <v>680</v>
      </c>
      <c r="B323" s="35" t="s">
        <v>681</v>
      </c>
      <c r="C323" s="44" t="s">
        <v>555</v>
      </c>
      <c r="D323" s="37">
        <v>173</v>
      </c>
      <c r="E323" s="37">
        <v>161</v>
      </c>
      <c r="F323" s="37">
        <v>334</v>
      </c>
      <c r="G323" s="38">
        <f t="shared" si="4"/>
        <v>1.1502601344289044E-4</v>
      </c>
    </row>
    <row r="324" spans="1:7">
      <c r="A324" s="35" t="s">
        <v>682</v>
      </c>
      <c r="B324" s="35" t="s">
        <v>683</v>
      </c>
      <c r="C324" s="44" t="s">
        <v>555</v>
      </c>
      <c r="D324" s="37">
        <v>189</v>
      </c>
      <c r="E324" s="37">
        <v>240</v>
      </c>
      <c r="F324" s="37">
        <v>429</v>
      </c>
      <c r="G324" s="38">
        <f t="shared" si="4"/>
        <v>1.4774299331437126E-4</v>
      </c>
    </row>
    <row r="325" spans="1:7">
      <c r="A325" s="35" t="s">
        <v>684</v>
      </c>
      <c r="B325" s="35" t="s">
        <v>685</v>
      </c>
      <c r="C325" s="44" t="s">
        <v>555</v>
      </c>
      <c r="D325" s="37">
        <v>1855</v>
      </c>
      <c r="E325" s="37">
        <v>2045</v>
      </c>
      <c r="F325" s="37">
        <v>3900</v>
      </c>
      <c r="G325" s="38">
        <f t="shared" si="4"/>
        <v>1.3431181210397387E-3</v>
      </c>
    </row>
    <row r="326" spans="1:7">
      <c r="A326" s="35" t="s">
        <v>686</v>
      </c>
      <c r="B326" s="35" t="s">
        <v>687</v>
      </c>
      <c r="C326" s="44" t="s">
        <v>555</v>
      </c>
      <c r="D326" s="37">
        <v>433</v>
      </c>
      <c r="E326" s="37">
        <v>487</v>
      </c>
      <c r="F326" s="37">
        <v>920</v>
      </c>
      <c r="G326" s="38">
        <f t="shared" si="4"/>
        <v>3.1683812086065634E-4</v>
      </c>
    </row>
    <row r="327" spans="1:7">
      <c r="A327" s="35" t="s">
        <v>688</v>
      </c>
      <c r="B327" s="35" t="s">
        <v>689</v>
      </c>
      <c r="C327" s="44" t="s">
        <v>555</v>
      </c>
      <c r="D327" s="37">
        <v>574</v>
      </c>
      <c r="E327" s="37">
        <v>591</v>
      </c>
      <c r="F327" s="37">
        <v>1165</v>
      </c>
      <c r="G327" s="38">
        <f t="shared" ref="G327:G390" si="5">F327/$F$1123</f>
        <v>4.0121349000289631E-4</v>
      </c>
    </row>
    <row r="328" spans="1:7">
      <c r="A328" s="35" t="s">
        <v>690</v>
      </c>
      <c r="B328" s="35" t="s">
        <v>691</v>
      </c>
      <c r="C328" s="44" t="s">
        <v>555</v>
      </c>
      <c r="D328" s="37">
        <v>278</v>
      </c>
      <c r="E328" s="37">
        <v>299</v>
      </c>
      <c r="F328" s="37">
        <v>577</v>
      </c>
      <c r="G328" s="38">
        <f t="shared" si="5"/>
        <v>1.9871260406152032E-4</v>
      </c>
    </row>
    <row r="329" spans="1:7">
      <c r="A329" s="35" t="s">
        <v>692</v>
      </c>
      <c r="B329" s="35" t="s">
        <v>693</v>
      </c>
      <c r="C329" s="44" t="s">
        <v>555</v>
      </c>
      <c r="D329" s="37">
        <v>4819</v>
      </c>
      <c r="E329" s="37">
        <v>5160</v>
      </c>
      <c r="F329" s="37">
        <v>9979</v>
      </c>
      <c r="G329" s="38">
        <f t="shared" si="5"/>
        <v>3.4366604435527057E-3</v>
      </c>
    </row>
    <row r="330" spans="1:7">
      <c r="A330" s="35" t="s">
        <v>694</v>
      </c>
      <c r="B330" s="35" t="s">
        <v>695</v>
      </c>
      <c r="C330" s="44" t="s">
        <v>555</v>
      </c>
      <c r="D330" s="37">
        <v>283</v>
      </c>
      <c r="E330" s="37">
        <v>302</v>
      </c>
      <c r="F330" s="37">
        <v>585</v>
      </c>
      <c r="G330" s="38">
        <f t="shared" si="5"/>
        <v>2.0146771815596082E-4</v>
      </c>
    </row>
    <row r="331" spans="1:7">
      <c r="A331" s="35" t="s">
        <v>696</v>
      </c>
      <c r="B331" s="35" t="s">
        <v>697</v>
      </c>
      <c r="C331" s="44" t="s">
        <v>555</v>
      </c>
      <c r="D331" s="37">
        <v>24</v>
      </c>
      <c r="E331" s="37">
        <v>18</v>
      </c>
      <c r="F331" s="37">
        <v>42</v>
      </c>
      <c r="G331" s="38">
        <f t="shared" si="5"/>
        <v>1.4464348995812571E-5</v>
      </c>
    </row>
    <row r="332" spans="1:7">
      <c r="A332" s="35" t="s">
        <v>698</v>
      </c>
      <c r="B332" s="35" t="s">
        <v>699</v>
      </c>
      <c r="C332" s="44" t="s">
        <v>555</v>
      </c>
      <c r="D332" s="37">
        <v>1102</v>
      </c>
      <c r="E332" s="37">
        <v>1140</v>
      </c>
      <c r="F332" s="37">
        <v>2242</v>
      </c>
      <c r="G332" s="38">
        <f t="shared" si="5"/>
        <v>7.7212072496694721E-4</v>
      </c>
    </row>
    <row r="333" spans="1:7">
      <c r="A333" s="35" t="s">
        <v>700</v>
      </c>
      <c r="B333" s="35" t="s">
        <v>701</v>
      </c>
      <c r="C333" s="44" t="s">
        <v>555</v>
      </c>
      <c r="D333" s="37">
        <v>210</v>
      </c>
      <c r="E333" s="37">
        <v>198</v>
      </c>
      <c r="F333" s="37">
        <v>408</v>
      </c>
      <c r="G333" s="38">
        <f t="shared" si="5"/>
        <v>1.4051081881646498E-4</v>
      </c>
    </row>
    <row r="334" spans="1:7">
      <c r="A334" s="35" t="s">
        <v>702</v>
      </c>
      <c r="B334" s="35" t="s">
        <v>703</v>
      </c>
      <c r="C334" s="44" t="s">
        <v>555</v>
      </c>
      <c r="D334" s="37">
        <v>147</v>
      </c>
      <c r="E334" s="37">
        <v>157</v>
      </c>
      <c r="F334" s="37">
        <v>304</v>
      </c>
      <c r="G334" s="38">
        <f t="shared" si="5"/>
        <v>1.0469433558873861E-4</v>
      </c>
    </row>
    <row r="335" spans="1:7">
      <c r="A335" s="35" t="s">
        <v>704</v>
      </c>
      <c r="B335" s="35" t="s">
        <v>705</v>
      </c>
      <c r="C335" s="44" t="s">
        <v>555</v>
      </c>
      <c r="D335" s="37">
        <v>217</v>
      </c>
      <c r="E335" s="37">
        <v>257</v>
      </c>
      <c r="F335" s="37">
        <v>474</v>
      </c>
      <c r="G335" s="38">
        <f t="shared" si="5"/>
        <v>1.6324051009559902E-4</v>
      </c>
    </row>
    <row r="336" spans="1:7">
      <c r="A336" s="35" t="s">
        <v>706</v>
      </c>
      <c r="B336" s="35" t="s">
        <v>707</v>
      </c>
      <c r="C336" s="44" t="s">
        <v>555</v>
      </c>
      <c r="D336" s="37">
        <v>627</v>
      </c>
      <c r="E336" s="37">
        <v>631</v>
      </c>
      <c r="F336" s="37">
        <v>1258</v>
      </c>
      <c r="G336" s="38">
        <f t="shared" si="5"/>
        <v>4.3324169135076701E-4</v>
      </c>
    </row>
    <row r="337" spans="1:7">
      <c r="A337" s="35" t="s">
        <v>708</v>
      </c>
      <c r="B337" s="35" t="s">
        <v>709</v>
      </c>
      <c r="C337" s="44" t="s">
        <v>555</v>
      </c>
      <c r="D337" s="37">
        <v>407</v>
      </c>
      <c r="E337" s="37">
        <v>339</v>
      </c>
      <c r="F337" s="37">
        <v>746</v>
      </c>
      <c r="G337" s="38">
        <f t="shared" si="5"/>
        <v>2.5691438930657565E-4</v>
      </c>
    </row>
    <row r="338" spans="1:7">
      <c r="A338" s="35" t="s">
        <v>710</v>
      </c>
      <c r="B338" s="35" t="s">
        <v>711</v>
      </c>
      <c r="C338" s="44" t="s">
        <v>555</v>
      </c>
      <c r="D338" s="37">
        <v>228</v>
      </c>
      <c r="E338" s="37">
        <v>225</v>
      </c>
      <c r="F338" s="37">
        <v>453</v>
      </c>
      <c r="G338" s="38">
        <f t="shared" si="5"/>
        <v>1.5600833559769272E-4</v>
      </c>
    </row>
    <row r="339" spans="1:7">
      <c r="A339" s="35" t="s">
        <v>712</v>
      </c>
      <c r="B339" s="35" t="s">
        <v>713</v>
      </c>
      <c r="C339" s="44" t="s">
        <v>555</v>
      </c>
      <c r="D339" s="37">
        <v>233</v>
      </c>
      <c r="E339" s="37">
        <v>281</v>
      </c>
      <c r="F339" s="37">
        <v>514</v>
      </c>
      <c r="G339" s="38">
        <f t="shared" si="5"/>
        <v>1.7701608056780145E-4</v>
      </c>
    </row>
    <row r="340" spans="1:7">
      <c r="A340" s="35" t="s">
        <v>714</v>
      </c>
      <c r="B340" s="35" t="s">
        <v>715</v>
      </c>
      <c r="C340" s="44" t="s">
        <v>555</v>
      </c>
      <c r="D340" s="37">
        <v>723</v>
      </c>
      <c r="E340" s="37">
        <v>798</v>
      </c>
      <c r="F340" s="37">
        <v>1521</v>
      </c>
      <c r="G340" s="38">
        <f t="shared" si="5"/>
        <v>5.2381606720549808E-4</v>
      </c>
    </row>
    <row r="341" spans="1:7">
      <c r="A341" s="35" t="s">
        <v>716</v>
      </c>
      <c r="B341" s="35" t="s">
        <v>717</v>
      </c>
      <c r="C341" s="44" t="s">
        <v>555</v>
      </c>
      <c r="D341" s="37">
        <v>105</v>
      </c>
      <c r="E341" s="37">
        <v>109</v>
      </c>
      <c r="F341" s="37">
        <v>214</v>
      </c>
      <c r="G341" s="38">
        <f t="shared" si="5"/>
        <v>7.3699302026283093E-5</v>
      </c>
    </row>
    <row r="342" spans="1:7">
      <c r="A342" s="35" t="s">
        <v>718</v>
      </c>
      <c r="B342" s="35" t="s">
        <v>719</v>
      </c>
      <c r="C342" s="44" t="s">
        <v>555</v>
      </c>
      <c r="D342" s="37">
        <v>324</v>
      </c>
      <c r="E342" s="37">
        <v>315</v>
      </c>
      <c r="F342" s="37">
        <v>639</v>
      </c>
      <c r="G342" s="38">
        <f t="shared" si="5"/>
        <v>2.200647382934341E-4</v>
      </c>
    </row>
    <row r="343" spans="1:7">
      <c r="A343" s="35" t="s">
        <v>720</v>
      </c>
      <c r="B343" s="35" t="s">
        <v>721</v>
      </c>
      <c r="C343" s="44" t="s">
        <v>555</v>
      </c>
      <c r="D343" s="37">
        <v>574</v>
      </c>
      <c r="E343" s="37">
        <v>603</v>
      </c>
      <c r="F343" s="37">
        <v>1177</v>
      </c>
      <c r="G343" s="38">
        <f t="shared" si="5"/>
        <v>4.0534616114455707E-4</v>
      </c>
    </row>
    <row r="344" spans="1:7">
      <c r="A344" s="35" t="s">
        <v>722</v>
      </c>
      <c r="B344" s="35" t="s">
        <v>723</v>
      </c>
      <c r="C344" s="44" t="s">
        <v>555</v>
      </c>
      <c r="D344" s="37">
        <v>121</v>
      </c>
      <c r="E344" s="37">
        <v>105</v>
      </c>
      <c r="F344" s="37">
        <v>226</v>
      </c>
      <c r="G344" s="38">
        <f t="shared" si="5"/>
        <v>7.7831973167943834E-5</v>
      </c>
    </row>
    <row r="345" spans="1:7">
      <c r="A345" s="35" t="s">
        <v>724</v>
      </c>
      <c r="B345" s="35" t="s">
        <v>725</v>
      </c>
      <c r="C345" s="44" t="s">
        <v>555</v>
      </c>
      <c r="D345" s="37">
        <v>216</v>
      </c>
      <c r="E345" s="37">
        <v>209</v>
      </c>
      <c r="F345" s="37">
        <v>425</v>
      </c>
      <c r="G345" s="38">
        <f t="shared" si="5"/>
        <v>1.4636543626715101E-4</v>
      </c>
    </row>
    <row r="346" spans="1:7">
      <c r="A346" s="35" t="s">
        <v>726</v>
      </c>
      <c r="B346" s="35" t="s">
        <v>727</v>
      </c>
      <c r="C346" s="44" t="s">
        <v>555</v>
      </c>
      <c r="D346" s="37">
        <v>922</v>
      </c>
      <c r="E346" s="37">
        <v>963</v>
      </c>
      <c r="F346" s="37">
        <v>1885</v>
      </c>
      <c r="G346" s="38">
        <f t="shared" si="5"/>
        <v>6.4917375850254036E-4</v>
      </c>
    </row>
    <row r="347" spans="1:7">
      <c r="A347" s="35" t="s">
        <v>728</v>
      </c>
      <c r="B347" s="35" t="s">
        <v>729</v>
      </c>
      <c r="C347" s="44" t="s">
        <v>555</v>
      </c>
      <c r="D347" s="37">
        <v>172</v>
      </c>
      <c r="E347" s="37">
        <v>153</v>
      </c>
      <c r="F347" s="37">
        <v>325</v>
      </c>
      <c r="G347" s="38">
        <f t="shared" si="5"/>
        <v>1.1192651008664489E-4</v>
      </c>
    </row>
    <row r="348" spans="1:7">
      <c r="A348" s="35" t="s">
        <v>730</v>
      </c>
      <c r="B348" s="35" t="s">
        <v>731</v>
      </c>
      <c r="C348" s="44" t="s">
        <v>555</v>
      </c>
      <c r="D348" s="37">
        <v>1882</v>
      </c>
      <c r="E348" s="37">
        <v>1931</v>
      </c>
      <c r="F348" s="37">
        <v>3813</v>
      </c>
      <c r="G348" s="38">
        <f t="shared" si="5"/>
        <v>1.3131562552626984E-3</v>
      </c>
    </row>
    <row r="349" spans="1:7">
      <c r="A349" s="35" t="s">
        <v>732</v>
      </c>
      <c r="B349" s="35" t="s">
        <v>733</v>
      </c>
      <c r="C349" s="44" t="s">
        <v>555</v>
      </c>
      <c r="D349" s="37">
        <v>202</v>
      </c>
      <c r="E349" s="37">
        <v>204</v>
      </c>
      <c r="F349" s="37">
        <v>406</v>
      </c>
      <c r="G349" s="38">
        <f t="shared" si="5"/>
        <v>1.3982204029285486E-4</v>
      </c>
    </row>
    <row r="350" spans="1:7">
      <c r="A350" s="35" t="s">
        <v>734</v>
      </c>
      <c r="B350" s="35" t="s">
        <v>735</v>
      </c>
      <c r="C350" s="44" t="s">
        <v>555</v>
      </c>
      <c r="D350" s="37">
        <v>1885</v>
      </c>
      <c r="E350" s="37">
        <v>2146</v>
      </c>
      <c r="F350" s="37">
        <v>4031</v>
      </c>
      <c r="G350" s="38">
        <f t="shared" si="5"/>
        <v>1.3882331143362017E-3</v>
      </c>
    </row>
    <row r="351" spans="1:7">
      <c r="A351" s="35" t="s">
        <v>736</v>
      </c>
      <c r="B351" s="35" t="s">
        <v>737</v>
      </c>
      <c r="C351" s="44" t="s">
        <v>555</v>
      </c>
      <c r="D351" s="37">
        <v>675</v>
      </c>
      <c r="E351" s="37">
        <v>675</v>
      </c>
      <c r="F351" s="37">
        <v>1350</v>
      </c>
      <c r="G351" s="38">
        <f t="shared" si="5"/>
        <v>4.6492550343683263E-4</v>
      </c>
    </row>
    <row r="352" spans="1:7">
      <c r="A352" s="35" t="s">
        <v>738</v>
      </c>
      <c r="B352" s="35" t="s">
        <v>739</v>
      </c>
      <c r="C352" s="44" t="s">
        <v>555</v>
      </c>
      <c r="D352" s="37">
        <v>492</v>
      </c>
      <c r="E352" s="37">
        <v>465</v>
      </c>
      <c r="F352" s="37">
        <v>957</v>
      </c>
      <c r="G352" s="38">
        <f t="shared" si="5"/>
        <v>3.2958052354744357E-4</v>
      </c>
    </row>
    <row r="353" spans="1:7">
      <c r="A353" s="35" t="s">
        <v>740</v>
      </c>
      <c r="B353" s="35" t="s">
        <v>741</v>
      </c>
      <c r="C353" s="44" t="s">
        <v>555</v>
      </c>
      <c r="D353" s="37">
        <v>447</v>
      </c>
      <c r="E353" s="37">
        <v>324</v>
      </c>
      <c r="F353" s="37">
        <v>771</v>
      </c>
      <c r="G353" s="38">
        <f t="shared" si="5"/>
        <v>2.6552412085170218E-4</v>
      </c>
    </row>
    <row r="354" spans="1:7">
      <c r="A354" s="35" t="s">
        <v>742</v>
      </c>
      <c r="B354" s="35" t="s">
        <v>743</v>
      </c>
      <c r="C354" s="44" t="s">
        <v>555</v>
      </c>
      <c r="D354" s="37">
        <v>403</v>
      </c>
      <c r="E354" s="37">
        <v>419</v>
      </c>
      <c r="F354" s="37">
        <v>822</v>
      </c>
      <c r="G354" s="38">
        <f t="shared" si="5"/>
        <v>2.8308797320376032E-4</v>
      </c>
    </row>
    <row r="355" spans="1:7">
      <c r="A355" s="35" t="s">
        <v>744</v>
      </c>
      <c r="B355" s="35" t="s">
        <v>745</v>
      </c>
      <c r="C355" s="44" t="s">
        <v>555</v>
      </c>
      <c r="D355" s="37">
        <v>146</v>
      </c>
      <c r="E355" s="37">
        <v>143</v>
      </c>
      <c r="F355" s="37">
        <v>289</v>
      </c>
      <c r="G355" s="38">
        <f t="shared" si="5"/>
        <v>9.9528496661662697E-5</v>
      </c>
    </row>
    <row r="356" spans="1:7">
      <c r="A356" s="35" t="s">
        <v>746</v>
      </c>
      <c r="B356" s="35" t="s">
        <v>747</v>
      </c>
      <c r="C356" s="44" t="s">
        <v>555</v>
      </c>
      <c r="D356" s="37">
        <v>149</v>
      </c>
      <c r="E356" s="37">
        <v>136</v>
      </c>
      <c r="F356" s="37">
        <v>285</v>
      </c>
      <c r="G356" s="38">
        <f t="shared" si="5"/>
        <v>9.8150939614442446E-5</v>
      </c>
    </row>
    <row r="357" spans="1:7">
      <c r="A357" s="35" t="s">
        <v>748</v>
      </c>
      <c r="B357" s="35" t="s">
        <v>749</v>
      </c>
      <c r="C357" s="44" t="s">
        <v>555</v>
      </c>
      <c r="D357" s="37">
        <v>139</v>
      </c>
      <c r="E357" s="37">
        <v>125</v>
      </c>
      <c r="F357" s="37">
        <v>264</v>
      </c>
      <c r="G357" s="38">
        <f t="shared" si="5"/>
        <v>9.0918765116536167E-5</v>
      </c>
    </row>
    <row r="358" spans="1:7">
      <c r="A358" s="35" t="s">
        <v>750</v>
      </c>
      <c r="B358" s="35" t="s">
        <v>751</v>
      </c>
      <c r="C358" s="44" t="s">
        <v>555</v>
      </c>
      <c r="D358" s="37">
        <v>519</v>
      </c>
      <c r="E358" s="37">
        <v>438</v>
      </c>
      <c r="F358" s="37">
        <v>957</v>
      </c>
      <c r="G358" s="38">
        <f t="shared" si="5"/>
        <v>3.2958052354744357E-4</v>
      </c>
    </row>
    <row r="359" spans="1:7">
      <c r="A359" s="35" t="s">
        <v>752</v>
      </c>
      <c r="B359" s="35" t="s">
        <v>753</v>
      </c>
      <c r="C359" s="44" t="s">
        <v>555</v>
      </c>
      <c r="D359" s="37">
        <v>436</v>
      </c>
      <c r="E359" s="37">
        <v>426</v>
      </c>
      <c r="F359" s="37">
        <v>862</v>
      </c>
      <c r="G359" s="38">
        <f t="shared" si="5"/>
        <v>2.9686354367596278E-4</v>
      </c>
    </row>
    <row r="360" spans="1:7">
      <c r="A360" s="35" t="s">
        <v>754</v>
      </c>
      <c r="B360" s="35" t="s">
        <v>755</v>
      </c>
      <c r="C360" s="44" t="s">
        <v>555</v>
      </c>
      <c r="D360" s="37">
        <v>494</v>
      </c>
      <c r="E360" s="37">
        <v>522</v>
      </c>
      <c r="F360" s="37">
        <v>1016</v>
      </c>
      <c r="G360" s="38">
        <f t="shared" si="5"/>
        <v>3.4989948999394221E-4</v>
      </c>
    </row>
    <row r="361" spans="1:7">
      <c r="A361" s="35" t="s">
        <v>756</v>
      </c>
      <c r="B361" s="35" t="s">
        <v>757</v>
      </c>
      <c r="C361" s="44" t="s">
        <v>555</v>
      </c>
      <c r="D361" s="37">
        <v>89</v>
      </c>
      <c r="E361" s="37">
        <v>100</v>
      </c>
      <c r="F361" s="37">
        <v>189</v>
      </c>
      <c r="G361" s="38">
        <f t="shared" si="5"/>
        <v>6.5089570481156563E-5</v>
      </c>
    </row>
    <row r="362" spans="1:7">
      <c r="A362" s="35" t="s">
        <v>758</v>
      </c>
      <c r="B362" s="35" t="s">
        <v>759</v>
      </c>
      <c r="C362" s="44" t="s">
        <v>555</v>
      </c>
      <c r="D362" s="37">
        <v>5</v>
      </c>
      <c r="E362" s="37">
        <v>5</v>
      </c>
      <c r="F362" s="37">
        <v>10</v>
      </c>
      <c r="G362" s="38">
        <f t="shared" si="5"/>
        <v>3.4438926180506122E-6</v>
      </c>
    </row>
    <row r="363" spans="1:7">
      <c r="A363" s="35" t="s">
        <v>760</v>
      </c>
      <c r="B363" s="35" t="s">
        <v>761</v>
      </c>
      <c r="C363" s="44" t="s">
        <v>555</v>
      </c>
      <c r="D363" s="37">
        <v>1184</v>
      </c>
      <c r="E363" s="37">
        <v>1228</v>
      </c>
      <c r="F363" s="37">
        <v>2412</v>
      </c>
      <c r="G363" s="38">
        <f t="shared" si="5"/>
        <v>8.306668994738077E-4</v>
      </c>
    </row>
    <row r="364" spans="1:7">
      <c r="A364" s="35" t="s">
        <v>762</v>
      </c>
      <c r="B364" s="35" t="s">
        <v>763</v>
      </c>
      <c r="C364" s="44" t="s">
        <v>555</v>
      </c>
      <c r="D364" s="37">
        <v>75</v>
      </c>
      <c r="E364" s="37">
        <v>67</v>
      </c>
      <c r="F364" s="37">
        <v>142</v>
      </c>
      <c r="G364" s="38">
        <f t="shared" si="5"/>
        <v>4.8903275176318691E-5</v>
      </c>
    </row>
    <row r="365" spans="1:7">
      <c r="A365" s="35" t="s">
        <v>764</v>
      </c>
      <c r="B365" s="35" t="s">
        <v>765</v>
      </c>
      <c r="C365" s="44" t="s">
        <v>555</v>
      </c>
      <c r="D365" s="37">
        <v>484</v>
      </c>
      <c r="E365" s="37">
        <v>491</v>
      </c>
      <c r="F365" s="37">
        <v>975</v>
      </c>
      <c r="G365" s="38">
        <f t="shared" si="5"/>
        <v>3.3577953025993467E-4</v>
      </c>
    </row>
    <row r="366" spans="1:7">
      <c r="A366" s="35" t="s">
        <v>766</v>
      </c>
      <c r="B366" s="35" t="s">
        <v>767</v>
      </c>
      <c r="C366" s="44" t="s">
        <v>555</v>
      </c>
      <c r="D366" s="37">
        <v>277</v>
      </c>
      <c r="E366" s="37">
        <v>306</v>
      </c>
      <c r="F366" s="37">
        <v>583</v>
      </c>
      <c r="G366" s="38">
        <f t="shared" si="5"/>
        <v>2.0077893963235069E-4</v>
      </c>
    </row>
    <row r="367" spans="1:7">
      <c r="A367" s="35" t="s">
        <v>768</v>
      </c>
      <c r="B367" s="35" t="s">
        <v>769</v>
      </c>
      <c r="C367" s="44" t="s">
        <v>555</v>
      </c>
      <c r="D367" s="37">
        <v>106</v>
      </c>
      <c r="E367" s="37">
        <v>136</v>
      </c>
      <c r="F367" s="37">
        <v>242</v>
      </c>
      <c r="G367" s="38">
        <f t="shared" si="5"/>
        <v>8.3342201356824812E-5</v>
      </c>
    </row>
    <row r="368" spans="1:7">
      <c r="A368" s="35" t="s">
        <v>770</v>
      </c>
      <c r="B368" s="35" t="s">
        <v>771</v>
      </c>
      <c r="C368" s="44" t="s">
        <v>555</v>
      </c>
      <c r="D368" s="37">
        <v>2491</v>
      </c>
      <c r="E368" s="37">
        <v>2518</v>
      </c>
      <c r="F368" s="37">
        <v>5009</v>
      </c>
      <c r="G368" s="38">
        <f t="shared" si="5"/>
        <v>1.7250458123815517E-3</v>
      </c>
    </row>
    <row r="369" spans="1:7">
      <c r="A369" s="35" t="s">
        <v>772</v>
      </c>
      <c r="B369" s="35" t="s">
        <v>773</v>
      </c>
      <c r="C369" s="44" t="s">
        <v>555</v>
      </c>
      <c r="D369" s="37">
        <v>57</v>
      </c>
      <c r="E369" s="37">
        <v>50</v>
      </c>
      <c r="F369" s="37">
        <v>107</v>
      </c>
      <c r="G369" s="38">
        <f t="shared" si="5"/>
        <v>3.6849651013141547E-5</v>
      </c>
    </row>
    <row r="370" spans="1:7">
      <c r="A370" s="35" t="s">
        <v>774</v>
      </c>
      <c r="B370" s="35" t="s">
        <v>775</v>
      </c>
      <c r="C370" s="44" t="s">
        <v>555</v>
      </c>
      <c r="D370" s="37">
        <v>155</v>
      </c>
      <c r="E370" s="37">
        <v>146</v>
      </c>
      <c r="F370" s="37">
        <v>301</v>
      </c>
      <c r="G370" s="38">
        <f t="shared" si="5"/>
        <v>1.0366116780332342E-4</v>
      </c>
    </row>
    <row r="371" spans="1:7">
      <c r="A371" s="35" t="s">
        <v>776</v>
      </c>
      <c r="B371" s="35" t="s">
        <v>777</v>
      </c>
      <c r="C371" s="44" t="s">
        <v>555</v>
      </c>
      <c r="D371" s="37">
        <v>176</v>
      </c>
      <c r="E371" s="37">
        <v>181</v>
      </c>
      <c r="F371" s="37">
        <v>357</v>
      </c>
      <c r="G371" s="38">
        <f t="shared" si="5"/>
        <v>1.2294696646440685E-4</v>
      </c>
    </row>
    <row r="372" spans="1:7">
      <c r="A372" s="35" t="s">
        <v>778</v>
      </c>
      <c r="B372" s="35" t="s">
        <v>779</v>
      </c>
      <c r="C372" s="44" t="s">
        <v>555</v>
      </c>
      <c r="D372" s="37">
        <v>181</v>
      </c>
      <c r="E372" s="37">
        <v>221</v>
      </c>
      <c r="F372" s="37">
        <v>402</v>
      </c>
      <c r="G372" s="38">
        <f t="shared" si="5"/>
        <v>1.3844448324563461E-4</v>
      </c>
    </row>
    <row r="373" spans="1:7">
      <c r="A373" s="35" t="s">
        <v>780</v>
      </c>
      <c r="B373" s="35" t="s">
        <v>781</v>
      </c>
      <c r="C373" s="44" t="s">
        <v>555</v>
      </c>
      <c r="D373" s="37">
        <v>1088</v>
      </c>
      <c r="E373" s="37">
        <v>1135</v>
      </c>
      <c r="F373" s="37">
        <v>2223</v>
      </c>
      <c r="G373" s="38">
        <f t="shared" si="5"/>
        <v>7.6557732899265108E-4</v>
      </c>
    </row>
    <row r="374" spans="1:7">
      <c r="A374" s="35" t="s">
        <v>782</v>
      </c>
      <c r="B374" s="35" t="s">
        <v>783</v>
      </c>
      <c r="C374" s="44" t="s">
        <v>555</v>
      </c>
      <c r="D374" s="37">
        <v>111</v>
      </c>
      <c r="E374" s="37">
        <v>107</v>
      </c>
      <c r="F374" s="37">
        <v>218</v>
      </c>
      <c r="G374" s="38">
        <f t="shared" si="5"/>
        <v>7.5076859073503345E-5</v>
      </c>
    </row>
    <row r="375" spans="1:7">
      <c r="A375" s="35" t="s">
        <v>784</v>
      </c>
      <c r="B375" s="35" t="s">
        <v>785</v>
      </c>
      <c r="C375" s="44" t="s">
        <v>555</v>
      </c>
      <c r="D375" s="37">
        <v>99</v>
      </c>
      <c r="E375" s="37">
        <v>90</v>
      </c>
      <c r="F375" s="37">
        <v>189</v>
      </c>
      <c r="G375" s="38">
        <f t="shared" si="5"/>
        <v>6.5089570481156563E-5</v>
      </c>
    </row>
    <row r="376" spans="1:7">
      <c r="A376" s="35" t="s">
        <v>786</v>
      </c>
      <c r="B376" s="35" t="s">
        <v>787</v>
      </c>
      <c r="C376" s="44" t="s">
        <v>555</v>
      </c>
      <c r="D376" s="37">
        <v>91</v>
      </c>
      <c r="E376" s="37">
        <v>109</v>
      </c>
      <c r="F376" s="37">
        <v>200</v>
      </c>
      <c r="G376" s="38">
        <f t="shared" si="5"/>
        <v>6.8877852361012241E-5</v>
      </c>
    </row>
    <row r="377" spans="1:7">
      <c r="A377" s="35" t="s">
        <v>788</v>
      </c>
      <c r="B377" s="35" t="s">
        <v>789</v>
      </c>
      <c r="C377" s="44" t="s">
        <v>555</v>
      </c>
      <c r="D377" s="37">
        <v>794</v>
      </c>
      <c r="E377" s="37">
        <v>815</v>
      </c>
      <c r="F377" s="37">
        <v>1609</v>
      </c>
      <c r="G377" s="38">
        <f t="shared" si="5"/>
        <v>5.5412232224434351E-4</v>
      </c>
    </row>
    <row r="378" spans="1:7">
      <c r="A378" s="35" t="s">
        <v>790</v>
      </c>
      <c r="B378" s="35" t="s">
        <v>791</v>
      </c>
      <c r="C378" s="44" t="s">
        <v>555</v>
      </c>
      <c r="D378" s="37">
        <v>42</v>
      </c>
      <c r="E378" s="37">
        <v>51</v>
      </c>
      <c r="F378" s="37">
        <v>93</v>
      </c>
      <c r="G378" s="38">
        <f t="shared" si="5"/>
        <v>3.2028201347870694E-5</v>
      </c>
    </row>
    <row r="379" spans="1:7">
      <c r="A379" s="35" t="s">
        <v>792</v>
      </c>
      <c r="B379" s="35" t="s">
        <v>793</v>
      </c>
      <c r="C379" s="44" t="s">
        <v>555</v>
      </c>
      <c r="D379" s="37">
        <v>529</v>
      </c>
      <c r="E379" s="37">
        <v>513</v>
      </c>
      <c r="F379" s="37">
        <v>1042</v>
      </c>
      <c r="G379" s="38">
        <f t="shared" si="5"/>
        <v>3.5885361080087376E-4</v>
      </c>
    </row>
    <row r="380" spans="1:7">
      <c r="A380" s="35" t="s">
        <v>794</v>
      </c>
      <c r="B380" s="35" t="s">
        <v>795</v>
      </c>
      <c r="C380" s="44" t="s">
        <v>555</v>
      </c>
      <c r="D380" s="37">
        <v>182</v>
      </c>
      <c r="E380" s="37">
        <v>190</v>
      </c>
      <c r="F380" s="37">
        <v>372</v>
      </c>
      <c r="G380" s="38">
        <f t="shared" si="5"/>
        <v>1.2811280539148278E-4</v>
      </c>
    </row>
    <row r="381" spans="1:7">
      <c r="A381" s="35" t="s">
        <v>796</v>
      </c>
      <c r="B381" s="35" t="s">
        <v>797</v>
      </c>
      <c r="C381" s="44" t="s">
        <v>555</v>
      </c>
      <c r="D381" s="37">
        <v>355</v>
      </c>
      <c r="E381" s="37">
        <v>363</v>
      </c>
      <c r="F381" s="37">
        <v>718</v>
      </c>
      <c r="G381" s="38">
        <f t="shared" si="5"/>
        <v>2.4727148997603395E-4</v>
      </c>
    </row>
    <row r="382" spans="1:7">
      <c r="A382" s="35" t="s">
        <v>798</v>
      </c>
      <c r="B382" s="35" t="s">
        <v>799</v>
      </c>
      <c r="C382" s="44" t="s">
        <v>555</v>
      </c>
      <c r="D382" s="37">
        <v>50</v>
      </c>
      <c r="E382" s="37">
        <v>59</v>
      </c>
      <c r="F382" s="37">
        <v>109</v>
      </c>
      <c r="G382" s="38">
        <f t="shared" si="5"/>
        <v>3.7538429536751672E-5</v>
      </c>
    </row>
    <row r="383" spans="1:7">
      <c r="A383" s="35" t="s">
        <v>800</v>
      </c>
      <c r="B383" s="35" t="s">
        <v>801</v>
      </c>
      <c r="C383" s="44" t="s">
        <v>555</v>
      </c>
      <c r="D383" s="37">
        <v>24</v>
      </c>
      <c r="E383" s="37">
        <v>24</v>
      </c>
      <c r="F383" s="37">
        <v>48</v>
      </c>
      <c r="G383" s="38">
        <f t="shared" si="5"/>
        <v>1.6530684566642938E-5</v>
      </c>
    </row>
    <row r="384" spans="1:7">
      <c r="A384" s="35" t="s">
        <v>802</v>
      </c>
      <c r="B384" s="35" t="s">
        <v>803</v>
      </c>
      <c r="C384" s="44" t="s">
        <v>555</v>
      </c>
      <c r="D384" s="37">
        <v>399</v>
      </c>
      <c r="E384" s="37">
        <v>376</v>
      </c>
      <c r="F384" s="37">
        <v>775</v>
      </c>
      <c r="G384" s="38">
        <f t="shared" si="5"/>
        <v>2.6690167789892243E-4</v>
      </c>
    </row>
    <row r="385" spans="1:9">
      <c r="A385" s="35" t="s">
        <v>804</v>
      </c>
      <c r="B385" s="35" t="s">
        <v>805</v>
      </c>
      <c r="C385" s="44" t="s">
        <v>555</v>
      </c>
      <c r="D385" s="37">
        <v>364</v>
      </c>
      <c r="E385" s="37">
        <v>425</v>
      </c>
      <c r="F385" s="37">
        <v>789</v>
      </c>
      <c r="G385" s="38">
        <f t="shared" si="5"/>
        <v>2.7172312756419329E-4</v>
      </c>
    </row>
    <row r="386" spans="1:9">
      <c r="A386" s="35" t="s">
        <v>806</v>
      </c>
      <c r="B386" s="35" t="s">
        <v>807</v>
      </c>
      <c r="C386" s="44" t="s">
        <v>555</v>
      </c>
      <c r="D386" s="37">
        <v>511</v>
      </c>
      <c r="E386" s="37">
        <v>508</v>
      </c>
      <c r="F386" s="37">
        <v>1019</v>
      </c>
      <c r="G386" s="38">
        <f t="shared" si="5"/>
        <v>3.5093265777935738E-4</v>
      </c>
    </row>
    <row r="387" spans="1:9">
      <c r="A387" s="35" t="s">
        <v>808</v>
      </c>
      <c r="B387" s="35" t="s">
        <v>809</v>
      </c>
      <c r="C387" s="44" t="s">
        <v>555</v>
      </c>
      <c r="D387" s="37">
        <v>221</v>
      </c>
      <c r="E387" s="37">
        <v>210</v>
      </c>
      <c r="F387" s="37">
        <v>431</v>
      </c>
      <c r="G387" s="38">
        <f t="shared" si="5"/>
        <v>1.4843177183798139E-4</v>
      </c>
    </row>
    <row r="388" spans="1:9">
      <c r="A388" s="35" t="s">
        <v>810</v>
      </c>
      <c r="B388" s="35" t="s">
        <v>811</v>
      </c>
      <c r="C388" s="44" t="s">
        <v>555</v>
      </c>
      <c r="D388" s="37">
        <v>296</v>
      </c>
      <c r="E388" s="37">
        <v>311</v>
      </c>
      <c r="F388" s="37">
        <v>607</v>
      </c>
      <c r="G388" s="38">
        <f t="shared" si="5"/>
        <v>2.0904428191567215E-4</v>
      </c>
    </row>
    <row r="389" spans="1:9">
      <c r="A389" s="35" t="s">
        <v>812</v>
      </c>
      <c r="B389" s="35" t="s">
        <v>813</v>
      </c>
      <c r="C389" s="44" t="s">
        <v>555</v>
      </c>
      <c r="D389" s="37">
        <v>1994</v>
      </c>
      <c r="E389" s="37">
        <v>2278</v>
      </c>
      <c r="F389" s="37">
        <v>4272</v>
      </c>
      <c r="G389" s="38">
        <f t="shared" si="5"/>
        <v>1.4712309264312215E-3</v>
      </c>
    </row>
    <row r="390" spans="1:9">
      <c r="A390" s="35" t="s">
        <v>814</v>
      </c>
      <c r="B390" s="35" t="s">
        <v>815</v>
      </c>
      <c r="C390" s="44" t="s">
        <v>555</v>
      </c>
      <c r="D390" s="37">
        <v>321</v>
      </c>
      <c r="E390" s="37">
        <v>290</v>
      </c>
      <c r="F390" s="37">
        <v>611</v>
      </c>
      <c r="G390" s="38">
        <f t="shared" si="5"/>
        <v>2.104218389628924E-4</v>
      </c>
    </row>
    <row r="391" spans="1:9">
      <c r="A391" s="35" t="s">
        <v>816</v>
      </c>
      <c r="B391" s="35" t="s">
        <v>817</v>
      </c>
      <c r="C391" s="44" t="s">
        <v>555</v>
      </c>
      <c r="D391" s="37">
        <v>438</v>
      </c>
      <c r="E391" s="37">
        <v>431</v>
      </c>
      <c r="F391" s="37">
        <v>869</v>
      </c>
      <c r="G391" s="38">
        <f t="shared" ref="G391:G454" si="6">F391/$F$1123</f>
        <v>2.992742685085982E-4</v>
      </c>
    </row>
    <row r="392" spans="1:9">
      <c r="A392" s="35" t="s">
        <v>818</v>
      </c>
      <c r="B392" s="35" t="s">
        <v>819</v>
      </c>
      <c r="C392" s="44" t="s">
        <v>555</v>
      </c>
      <c r="D392" s="37">
        <v>566</v>
      </c>
      <c r="E392" s="37">
        <v>554</v>
      </c>
      <c r="F392" s="37">
        <v>1120</v>
      </c>
      <c r="G392" s="38">
        <f t="shared" si="6"/>
        <v>3.8571597322166858E-4</v>
      </c>
    </row>
    <row r="393" spans="1:9">
      <c r="A393" s="35" t="s">
        <v>820</v>
      </c>
      <c r="B393" s="35" t="s">
        <v>821</v>
      </c>
      <c r="C393" s="44" t="s">
        <v>555</v>
      </c>
      <c r="D393" s="37">
        <v>6752</v>
      </c>
      <c r="E393" s="37">
        <v>7113</v>
      </c>
      <c r="F393" s="37">
        <v>13865</v>
      </c>
      <c r="G393" s="38">
        <f t="shared" si="6"/>
        <v>4.7749571149271735E-3</v>
      </c>
    </row>
    <row r="394" spans="1:9" ht="24" customHeight="1">
      <c r="A394" s="40" t="s">
        <v>822</v>
      </c>
      <c r="B394" s="41" t="s">
        <v>823</v>
      </c>
      <c r="C394" s="42" t="s">
        <v>824</v>
      </c>
      <c r="D394" s="43">
        <v>97027</v>
      </c>
      <c r="E394" s="43">
        <v>104054</v>
      </c>
      <c r="F394" s="43">
        <v>201081</v>
      </c>
      <c r="G394" s="38">
        <f t="shared" si="6"/>
        <v>6.9250137153023514E-2</v>
      </c>
      <c r="H394" s="21"/>
      <c r="I394" s="21"/>
    </row>
    <row r="395" spans="1:9">
      <c r="A395" s="35" t="s">
        <v>825</v>
      </c>
      <c r="B395" s="35" t="s">
        <v>826</v>
      </c>
      <c r="C395" s="44" t="s">
        <v>823</v>
      </c>
      <c r="D395" s="37">
        <v>4100</v>
      </c>
      <c r="E395" s="37">
        <v>4197</v>
      </c>
      <c r="F395" s="37">
        <v>8297</v>
      </c>
      <c r="G395" s="38">
        <f t="shared" si="6"/>
        <v>2.8573977051965928E-3</v>
      </c>
    </row>
    <row r="396" spans="1:9">
      <c r="A396" s="35" t="s">
        <v>827</v>
      </c>
      <c r="B396" s="35" t="s">
        <v>828</v>
      </c>
      <c r="C396" s="44" t="s">
        <v>823</v>
      </c>
      <c r="D396" s="37">
        <v>549</v>
      </c>
      <c r="E396" s="37">
        <v>566</v>
      </c>
      <c r="F396" s="37">
        <v>1115</v>
      </c>
      <c r="G396" s="38">
        <f t="shared" si="6"/>
        <v>3.8399402691264325E-4</v>
      </c>
    </row>
    <row r="397" spans="1:9">
      <c r="A397" s="35" t="s">
        <v>829</v>
      </c>
      <c r="B397" s="35" t="s">
        <v>830</v>
      </c>
      <c r="C397" s="44" t="s">
        <v>823</v>
      </c>
      <c r="D397" s="37">
        <v>9391</v>
      </c>
      <c r="E397" s="37">
        <v>10721</v>
      </c>
      <c r="F397" s="37">
        <v>20112</v>
      </c>
      <c r="G397" s="38">
        <f t="shared" si="6"/>
        <v>6.9263568334233909E-3</v>
      </c>
    </row>
    <row r="398" spans="1:9">
      <c r="A398" s="35" t="s">
        <v>831</v>
      </c>
      <c r="B398" s="35" t="s">
        <v>832</v>
      </c>
      <c r="C398" s="44" t="s">
        <v>823</v>
      </c>
      <c r="D398" s="37">
        <v>237</v>
      </c>
      <c r="E398" s="37">
        <v>283</v>
      </c>
      <c r="F398" s="37">
        <v>520</v>
      </c>
      <c r="G398" s="38">
        <f t="shared" si="6"/>
        <v>1.7908241613863183E-4</v>
      </c>
    </row>
    <row r="399" spans="1:9">
      <c r="A399" s="35" t="s">
        <v>833</v>
      </c>
      <c r="B399" s="35" t="s">
        <v>834</v>
      </c>
      <c r="C399" s="44" t="s">
        <v>823</v>
      </c>
      <c r="D399" s="37">
        <v>1725</v>
      </c>
      <c r="E399" s="37">
        <v>1667</v>
      </c>
      <c r="F399" s="37">
        <v>3392</v>
      </c>
      <c r="G399" s="38">
        <f t="shared" si="6"/>
        <v>1.1681683760427677E-3</v>
      </c>
    </row>
    <row r="400" spans="1:9">
      <c r="A400" s="35" t="s">
        <v>835</v>
      </c>
      <c r="B400" s="35" t="s">
        <v>836</v>
      </c>
      <c r="C400" s="44" t="s">
        <v>823</v>
      </c>
      <c r="D400" s="37">
        <v>564</v>
      </c>
      <c r="E400" s="37">
        <v>661</v>
      </c>
      <c r="F400" s="37">
        <v>1225</v>
      </c>
      <c r="G400" s="38">
        <f t="shared" si="6"/>
        <v>4.2187684571119997E-4</v>
      </c>
    </row>
    <row r="401" spans="1:7">
      <c r="A401" s="35" t="s">
        <v>837</v>
      </c>
      <c r="B401" s="35" t="s">
        <v>838</v>
      </c>
      <c r="C401" s="44" t="s">
        <v>823</v>
      </c>
      <c r="D401" s="37">
        <v>300</v>
      </c>
      <c r="E401" s="37">
        <v>316</v>
      </c>
      <c r="F401" s="37">
        <v>616</v>
      </c>
      <c r="G401" s="38">
        <f t="shared" si="6"/>
        <v>2.121437852719177E-4</v>
      </c>
    </row>
    <row r="402" spans="1:7">
      <c r="A402" s="35" t="s">
        <v>839</v>
      </c>
      <c r="B402" s="35" t="s">
        <v>840</v>
      </c>
      <c r="C402" s="44" t="s">
        <v>823</v>
      </c>
      <c r="D402" s="37">
        <v>7981</v>
      </c>
      <c r="E402" s="37">
        <v>9012</v>
      </c>
      <c r="F402" s="37">
        <v>16993</v>
      </c>
      <c r="G402" s="38">
        <f t="shared" si="6"/>
        <v>5.8522067258534056E-3</v>
      </c>
    </row>
    <row r="403" spans="1:7">
      <c r="A403" s="35" t="s">
        <v>841</v>
      </c>
      <c r="B403" s="35" t="s">
        <v>842</v>
      </c>
      <c r="C403" s="44" t="s">
        <v>823</v>
      </c>
      <c r="D403" s="37">
        <v>553</v>
      </c>
      <c r="E403" s="37">
        <v>566</v>
      </c>
      <c r="F403" s="37">
        <v>1119</v>
      </c>
      <c r="G403" s="38">
        <f t="shared" si="6"/>
        <v>3.853715839598635E-4</v>
      </c>
    </row>
    <row r="404" spans="1:7">
      <c r="A404" s="35" t="s">
        <v>843</v>
      </c>
      <c r="B404" s="35" t="s">
        <v>844</v>
      </c>
      <c r="C404" s="44" t="s">
        <v>823</v>
      </c>
      <c r="D404" s="37">
        <v>774</v>
      </c>
      <c r="E404" s="37">
        <v>726</v>
      </c>
      <c r="F404" s="37">
        <v>1500</v>
      </c>
      <c r="G404" s="38">
        <f t="shared" si="6"/>
        <v>5.1658389270759181E-4</v>
      </c>
    </row>
    <row r="405" spans="1:7">
      <c r="A405" s="35" t="s">
        <v>845</v>
      </c>
      <c r="B405" s="35" t="s">
        <v>846</v>
      </c>
      <c r="C405" s="44" t="s">
        <v>823</v>
      </c>
      <c r="D405" s="37">
        <v>3513</v>
      </c>
      <c r="E405" s="37">
        <v>3762</v>
      </c>
      <c r="F405" s="37">
        <v>7275</v>
      </c>
      <c r="G405" s="38">
        <f t="shared" si="6"/>
        <v>2.5054318796318203E-3</v>
      </c>
    </row>
    <row r="406" spans="1:7">
      <c r="A406" s="35" t="s">
        <v>847</v>
      </c>
      <c r="B406" s="35" t="s">
        <v>848</v>
      </c>
      <c r="C406" s="44" t="s">
        <v>823</v>
      </c>
      <c r="D406" s="37">
        <v>1031</v>
      </c>
      <c r="E406" s="37">
        <v>1154</v>
      </c>
      <c r="F406" s="37">
        <v>2185</v>
      </c>
      <c r="G406" s="38">
        <f t="shared" si="6"/>
        <v>7.5249053704405872E-4</v>
      </c>
    </row>
    <row r="407" spans="1:7">
      <c r="A407" s="35" t="s">
        <v>849</v>
      </c>
      <c r="B407" s="35" t="s">
        <v>850</v>
      </c>
      <c r="C407" s="44" t="s">
        <v>823</v>
      </c>
      <c r="D407" s="37">
        <v>504</v>
      </c>
      <c r="E407" s="37">
        <v>552</v>
      </c>
      <c r="F407" s="37">
        <v>1056</v>
      </c>
      <c r="G407" s="38">
        <f t="shared" si="6"/>
        <v>3.6367506046614467E-4</v>
      </c>
    </row>
    <row r="408" spans="1:7">
      <c r="A408" s="35" t="s">
        <v>851</v>
      </c>
      <c r="B408" s="35" t="s">
        <v>391</v>
      </c>
      <c r="C408" s="44" t="s">
        <v>823</v>
      </c>
      <c r="D408" s="37">
        <v>331</v>
      </c>
      <c r="E408" s="37">
        <v>320</v>
      </c>
      <c r="F408" s="37">
        <v>651</v>
      </c>
      <c r="G408" s="38">
        <f t="shared" si="6"/>
        <v>2.2419740943509486E-4</v>
      </c>
    </row>
    <row r="409" spans="1:7">
      <c r="A409" s="35" t="s">
        <v>852</v>
      </c>
      <c r="B409" s="35" t="s">
        <v>853</v>
      </c>
      <c r="C409" s="44" t="s">
        <v>823</v>
      </c>
      <c r="D409" s="37">
        <v>4398</v>
      </c>
      <c r="E409" s="37">
        <v>4781</v>
      </c>
      <c r="F409" s="37">
        <v>9179</v>
      </c>
      <c r="G409" s="38">
        <f t="shared" si="6"/>
        <v>3.1611490341086567E-3</v>
      </c>
    </row>
    <row r="410" spans="1:7">
      <c r="A410" s="35" t="s">
        <v>854</v>
      </c>
      <c r="B410" s="35" t="s">
        <v>855</v>
      </c>
      <c r="C410" s="44" t="s">
        <v>823</v>
      </c>
      <c r="D410" s="37">
        <v>558</v>
      </c>
      <c r="E410" s="37">
        <v>553</v>
      </c>
      <c r="F410" s="37">
        <v>1111</v>
      </c>
      <c r="G410" s="38">
        <f t="shared" si="6"/>
        <v>3.82616469865423E-4</v>
      </c>
    </row>
    <row r="411" spans="1:7">
      <c r="A411" s="35" t="s">
        <v>856</v>
      </c>
      <c r="B411" s="35" t="s">
        <v>857</v>
      </c>
      <c r="C411" s="44" t="s">
        <v>823</v>
      </c>
      <c r="D411" s="37">
        <v>197</v>
      </c>
      <c r="E411" s="37">
        <v>232</v>
      </c>
      <c r="F411" s="37">
        <v>429</v>
      </c>
      <c r="G411" s="38">
        <f t="shared" si="6"/>
        <v>1.4774299331437126E-4</v>
      </c>
    </row>
    <row r="412" spans="1:7">
      <c r="A412" s="35" t="s">
        <v>858</v>
      </c>
      <c r="B412" s="35" t="s">
        <v>859</v>
      </c>
      <c r="C412" s="44" t="s">
        <v>823</v>
      </c>
      <c r="D412" s="37">
        <v>732</v>
      </c>
      <c r="E412" s="37">
        <v>721</v>
      </c>
      <c r="F412" s="37">
        <v>1453</v>
      </c>
      <c r="G412" s="38">
        <f t="shared" si="6"/>
        <v>5.0039759740275397E-4</v>
      </c>
    </row>
    <row r="413" spans="1:7">
      <c r="A413" s="35" t="s">
        <v>860</v>
      </c>
      <c r="B413" s="35" t="s">
        <v>861</v>
      </c>
      <c r="C413" s="44" t="s">
        <v>823</v>
      </c>
      <c r="D413" s="37">
        <v>535</v>
      </c>
      <c r="E413" s="37">
        <v>612</v>
      </c>
      <c r="F413" s="37">
        <v>1147</v>
      </c>
      <c r="G413" s="38">
        <f t="shared" si="6"/>
        <v>3.9501448329040521E-4</v>
      </c>
    </row>
    <row r="414" spans="1:7">
      <c r="A414" s="35" t="s">
        <v>862</v>
      </c>
      <c r="B414" s="35" t="s">
        <v>863</v>
      </c>
      <c r="C414" s="44" t="s">
        <v>823</v>
      </c>
      <c r="D414" s="37">
        <v>2394</v>
      </c>
      <c r="E414" s="37">
        <v>2550</v>
      </c>
      <c r="F414" s="37">
        <v>4944</v>
      </c>
      <c r="G414" s="38">
        <f t="shared" si="6"/>
        <v>1.7026605103642226E-3</v>
      </c>
    </row>
    <row r="415" spans="1:7">
      <c r="A415" s="35" t="s">
        <v>864</v>
      </c>
      <c r="B415" s="35" t="s">
        <v>865</v>
      </c>
      <c r="C415" s="44" t="s">
        <v>823</v>
      </c>
      <c r="D415" s="37">
        <v>5274</v>
      </c>
      <c r="E415" s="37">
        <v>5607</v>
      </c>
      <c r="F415" s="37">
        <v>10881</v>
      </c>
      <c r="G415" s="38">
        <f t="shared" si="6"/>
        <v>3.7472995577008711E-3</v>
      </c>
    </row>
    <row r="416" spans="1:7">
      <c r="A416" s="35" t="s">
        <v>866</v>
      </c>
      <c r="B416" s="35" t="s">
        <v>867</v>
      </c>
      <c r="C416" s="44" t="s">
        <v>823</v>
      </c>
      <c r="D416" s="37">
        <v>188</v>
      </c>
      <c r="E416" s="37">
        <v>188</v>
      </c>
      <c r="F416" s="37">
        <v>376</v>
      </c>
      <c r="G416" s="38">
        <f t="shared" si="6"/>
        <v>1.2949036243870303E-4</v>
      </c>
    </row>
    <row r="417" spans="1:9">
      <c r="A417" s="35" t="s">
        <v>868</v>
      </c>
      <c r="B417" s="35" t="s">
        <v>689</v>
      </c>
      <c r="C417" s="44" t="s">
        <v>823</v>
      </c>
      <c r="D417" s="37">
        <v>582</v>
      </c>
      <c r="E417" s="37">
        <v>584</v>
      </c>
      <c r="F417" s="37">
        <v>1166</v>
      </c>
      <c r="G417" s="38">
        <f t="shared" si="6"/>
        <v>4.0155787926470139E-4</v>
      </c>
    </row>
    <row r="418" spans="1:9">
      <c r="A418" s="35" t="s">
        <v>869</v>
      </c>
      <c r="B418" s="35" t="s">
        <v>870</v>
      </c>
      <c r="C418" s="44" t="s">
        <v>823</v>
      </c>
      <c r="D418" s="37">
        <v>7146</v>
      </c>
      <c r="E418" s="37">
        <v>7938</v>
      </c>
      <c r="F418" s="37">
        <v>15084</v>
      </c>
      <c r="G418" s="38">
        <f t="shared" si="6"/>
        <v>5.1947676250675432E-3</v>
      </c>
    </row>
    <row r="419" spans="1:9">
      <c r="A419" s="35" t="s">
        <v>871</v>
      </c>
      <c r="B419" s="35" t="s">
        <v>872</v>
      </c>
      <c r="C419" s="44" t="s">
        <v>823</v>
      </c>
      <c r="D419" s="37">
        <v>4760</v>
      </c>
      <c r="E419" s="37">
        <v>5055</v>
      </c>
      <c r="F419" s="37">
        <v>9815</v>
      </c>
      <c r="G419" s="38">
        <f t="shared" si="6"/>
        <v>3.3801806046166757E-3</v>
      </c>
    </row>
    <row r="420" spans="1:9">
      <c r="A420" s="35" t="s">
        <v>873</v>
      </c>
      <c r="B420" s="35" t="s">
        <v>874</v>
      </c>
      <c r="C420" s="44" t="s">
        <v>823</v>
      </c>
      <c r="D420" s="37">
        <v>7362</v>
      </c>
      <c r="E420" s="37">
        <v>7808</v>
      </c>
      <c r="F420" s="37">
        <v>15170</v>
      </c>
      <c r="G420" s="38">
        <f t="shared" si="6"/>
        <v>5.2243851015827784E-3</v>
      </c>
    </row>
    <row r="421" spans="1:9">
      <c r="A421" s="35" t="s">
        <v>875</v>
      </c>
      <c r="B421" s="35" t="s">
        <v>876</v>
      </c>
      <c r="C421" s="44" t="s">
        <v>823</v>
      </c>
      <c r="D421" s="37">
        <v>462</v>
      </c>
      <c r="E421" s="37">
        <v>447</v>
      </c>
      <c r="F421" s="37">
        <v>909</v>
      </c>
      <c r="G421" s="38">
        <f t="shared" si="6"/>
        <v>3.1304983898080066E-4</v>
      </c>
    </row>
    <row r="422" spans="1:9">
      <c r="A422" s="35" t="s">
        <v>877</v>
      </c>
      <c r="B422" s="35" t="s">
        <v>878</v>
      </c>
      <c r="C422" s="44" t="s">
        <v>823</v>
      </c>
      <c r="D422" s="37">
        <v>1089</v>
      </c>
      <c r="E422" s="37">
        <v>1051</v>
      </c>
      <c r="F422" s="37">
        <v>2140</v>
      </c>
      <c r="G422" s="38">
        <f t="shared" si="6"/>
        <v>7.3699302026283104E-4</v>
      </c>
    </row>
    <row r="423" spans="1:9">
      <c r="A423" s="35" t="s">
        <v>879</v>
      </c>
      <c r="B423" s="35" t="s">
        <v>880</v>
      </c>
      <c r="C423" s="44" t="s">
        <v>823</v>
      </c>
      <c r="D423" s="37">
        <v>1294</v>
      </c>
      <c r="E423" s="37">
        <v>1310</v>
      </c>
      <c r="F423" s="37">
        <v>2604</v>
      </c>
      <c r="G423" s="38">
        <f t="shared" si="6"/>
        <v>8.9678963774037944E-4</v>
      </c>
    </row>
    <row r="424" spans="1:9">
      <c r="A424" s="35" t="s">
        <v>881</v>
      </c>
      <c r="B424" s="35" t="s">
        <v>882</v>
      </c>
      <c r="C424" s="44" t="s">
        <v>823</v>
      </c>
      <c r="D424" s="37">
        <v>812</v>
      </c>
      <c r="E424" s="37">
        <v>816</v>
      </c>
      <c r="F424" s="37">
        <v>1628</v>
      </c>
      <c r="G424" s="38">
        <f t="shared" si="6"/>
        <v>5.6066571821863963E-4</v>
      </c>
    </row>
    <row r="425" spans="1:9">
      <c r="A425" s="35" t="s">
        <v>883</v>
      </c>
      <c r="B425" s="35" t="s">
        <v>884</v>
      </c>
      <c r="C425" s="44" t="s">
        <v>823</v>
      </c>
      <c r="D425" s="37">
        <v>8223</v>
      </c>
      <c r="E425" s="37">
        <v>8761</v>
      </c>
      <c r="F425" s="37">
        <v>16984</v>
      </c>
      <c r="G425" s="38">
        <f t="shared" si="6"/>
        <v>5.8491072224971597E-3</v>
      </c>
    </row>
    <row r="426" spans="1:9">
      <c r="A426" s="35" t="s">
        <v>885</v>
      </c>
      <c r="B426" s="35" t="s">
        <v>886</v>
      </c>
      <c r="C426" s="44" t="s">
        <v>823</v>
      </c>
      <c r="D426" s="37">
        <v>2521</v>
      </c>
      <c r="E426" s="37">
        <v>2537</v>
      </c>
      <c r="F426" s="37">
        <v>5058</v>
      </c>
      <c r="G426" s="38">
        <f t="shared" si="6"/>
        <v>1.7419208862099996E-3</v>
      </c>
    </row>
    <row r="427" spans="1:9">
      <c r="A427" s="35" t="s">
        <v>887</v>
      </c>
      <c r="B427" s="35" t="s">
        <v>888</v>
      </c>
      <c r="C427" s="44" t="s">
        <v>823</v>
      </c>
      <c r="D427" s="37">
        <v>4111</v>
      </c>
      <c r="E427" s="37">
        <v>4656</v>
      </c>
      <c r="F427" s="37">
        <v>8767</v>
      </c>
      <c r="G427" s="38">
        <f t="shared" si="6"/>
        <v>3.0192606582449717E-3</v>
      </c>
    </row>
    <row r="428" spans="1:9">
      <c r="A428" s="35" t="s">
        <v>889</v>
      </c>
      <c r="B428" s="35" t="s">
        <v>890</v>
      </c>
      <c r="C428" s="44" t="s">
        <v>823</v>
      </c>
      <c r="D428" s="37">
        <v>1123</v>
      </c>
      <c r="E428" s="37">
        <v>1040</v>
      </c>
      <c r="F428" s="37">
        <v>2163</v>
      </c>
      <c r="G428" s="38">
        <f t="shared" si="6"/>
        <v>7.4491397328434736E-4</v>
      </c>
    </row>
    <row r="429" spans="1:9">
      <c r="A429" s="35" t="s">
        <v>891</v>
      </c>
      <c r="B429" s="35" t="s">
        <v>892</v>
      </c>
      <c r="C429" s="44" t="s">
        <v>823</v>
      </c>
      <c r="D429" s="37">
        <v>5484</v>
      </c>
      <c r="E429" s="37">
        <v>5851</v>
      </c>
      <c r="F429" s="37">
        <v>11335</v>
      </c>
      <c r="G429" s="38">
        <f t="shared" si="6"/>
        <v>3.9036522825603688E-3</v>
      </c>
    </row>
    <row r="430" spans="1:9">
      <c r="A430" s="35" t="s">
        <v>893</v>
      </c>
      <c r="B430" s="35" t="s">
        <v>894</v>
      </c>
      <c r="C430" s="44" t="s">
        <v>823</v>
      </c>
      <c r="D430" s="37">
        <v>6229</v>
      </c>
      <c r="E430" s="37">
        <v>6453</v>
      </c>
      <c r="F430" s="37">
        <v>12682</v>
      </c>
      <c r="G430" s="38">
        <f t="shared" si="6"/>
        <v>4.3675446182117866E-3</v>
      </c>
    </row>
    <row r="431" spans="1:9" ht="24">
      <c r="A431" s="40" t="s">
        <v>895</v>
      </c>
      <c r="B431" s="41" t="s">
        <v>896</v>
      </c>
      <c r="C431" s="42" t="s">
        <v>897</v>
      </c>
      <c r="D431" s="43">
        <v>155076</v>
      </c>
      <c r="E431" s="43">
        <v>160872</v>
      </c>
      <c r="F431" s="43">
        <v>315948</v>
      </c>
      <c r="G431" s="39">
        <f t="shared" si="6"/>
        <v>0.10880909848878548</v>
      </c>
      <c r="H431" s="10"/>
      <c r="I431" s="21"/>
    </row>
    <row r="432" spans="1:9">
      <c r="A432" s="35" t="s">
        <v>898</v>
      </c>
      <c r="B432" s="35" t="s">
        <v>899</v>
      </c>
      <c r="C432" s="44" t="s">
        <v>896</v>
      </c>
      <c r="D432" s="37">
        <v>2333</v>
      </c>
      <c r="E432" s="37">
        <v>2500</v>
      </c>
      <c r="F432" s="37">
        <v>4833</v>
      </c>
      <c r="G432" s="38">
        <f t="shared" si="6"/>
        <v>1.6644333023038609E-3</v>
      </c>
    </row>
    <row r="433" spans="1:9">
      <c r="A433" s="35" t="s">
        <v>900</v>
      </c>
      <c r="B433" s="35" t="s">
        <v>901</v>
      </c>
      <c r="C433" s="44" t="s">
        <v>896</v>
      </c>
      <c r="D433" s="37">
        <v>5082</v>
      </c>
      <c r="E433" s="37">
        <v>5282</v>
      </c>
      <c r="F433" s="37">
        <v>10364</v>
      </c>
      <c r="G433" s="38">
        <f t="shared" si="6"/>
        <v>3.5692503093476542E-3</v>
      </c>
    </row>
    <row r="434" spans="1:9">
      <c r="A434" s="35" t="s">
        <v>902</v>
      </c>
      <c r="B434" s="35" t="s">
        <v>903</v>
      </c>
      <c r="C434" s="44" t="s">
        <v>896</v>
      </c>
      <c r="D434" s="37">
        <v>281</v>
      </c>
      <c r="E434" s="37">
        <v>296</v>
      </c>
      <c r="F434" s="37">
        <v>577</v>
      </c>
      <c r="G434" s="38">
        <f t="shared" si="6"/>
        <v>1.9871260406152032E-4</v>
      </c>
    </row>
    <row r="435" spans="1:9">
      <c r="A435" s="35" t="s">
        <v>904</v>
      </c>
      <c r="B435" s="35" t="s">
        <v>905</v>
      </c>
      <c r="C435" s="44" t="s">
        <v>896</v>
      </c>
      <c r="D435" s="37">
        <v>424</v>
      </c>
      <c r="E435" s="37">
        <v>404</v>
      </c>
      <c r="F435" s="37">
        <v>828</v>
      </c>
      <c r="G435" s="38">
        <f t="shared" si="6"/>
        <v>2.8515430877459067E-4</v>
      </c>
      <c r="H435" s="21"/>
      <c r="I435" s="21"/>
    </row>
    <row r="436" spans="1:9">
      <c r="A436" s="35" t="s">
        <v>906</v>
      </c>
      <c r="B436" s="35" t="s">
        <v>907</v>
      </c>
      <c r="C436" s="44" t="s">
        <v>896</v>
      </c>
      <c r="D436" s="37">
        <v>2228</v>
      </c>
      <c r="E436" s="37">
        <v>2269</v>
      </c>
      <c r="F436" s="37">
        <v>4497</v>
      </c>
      <c r="G436" s="38">
        <f t="shared" si="6"/>
        <v>1.5487185103373602E-3</v>
      </c>
    </row>
    <row r="437" spans="1:9">
      <c r="A437" s="35" t="s">
        <v>908</v>
      </c>
      <c r="B437" s="35" t="s">
        <v>909</v>
      </c>
      <c r="C437" s="44" t="s">
        <v>896</v>
      </c>
      <c r="D437" s="37">
        <v>299</v>
      </c>
      <c r="E437" s="37">
        <v>311</v>
      </c>
      <c r="F437" s="37">
        <v>610</v>
      </c>
      <c r="G437" s="38">
        <f t="shared" si="6"/>
        <v>2.1007744970108735E-4</v>
      </c>
    </row>
    <row r="438" spans="1:9">
      <c r="A438" s="35" t="s">
        <v>910</v>
      </c>
      <c r="B438" s="35" t="s">
        <v>911</v>
      </c>
      <c r="C438" s="44" t="s">
        <v>896</v>
      </c>
      <c r="D438" s="37">
        <v>635</v>
      </c>
      <c r="E438" s="37">
        <v>604</v>
      </c>
      <c r="F438" s="37">
        <v>1239</v>
      </c>
      <c r="G438" s="38">
        <f t="shared" si="6"/>
        <v>4.2669829537647083E-4</v>
      </c>
    </row>
    <row r="439" spans="1:9">
      <c r="A439" s="35" t="s">
        <v>912</v>
      </c>
      <c r="B439" s="35" t="s">
        <v>913</v>
      </c>
      <c r="C439" s="44" t="s">
        <v>896</v>
      </c>
      <c r="D439" s="37">
        <v>1237</v>
      </c>
      <c r="E439" s="37">
        <v>1278</v>
      </c>
      <c r="F439" s="37">
        <v>2515</v>
      </c>
      <c r="G439" s="38">
        <f t="shared" si="6"/>
        <v>8.6613899343972894E-4</v>
      </c>
    </row>
    <row r="440" spans="1:9">
      <c r="A440" s="35" t="s">
        <v>914</v>
      </c>
      <c r="B440" s="35" t="s">
        <v>915</v>
      </c>
      <c r="C440" s="44" t="s">
        <v>896</v>
      </c>
      <c r="D440" s="37">
        <v>806</v>
      </c>
      <c r="E440" s="37">
        <v>812</v>
      </c>
      <c r="F440" s="37">
        <v>1618</v>
      </c>
      <c r="G440" s="38">
        <f t="shared" si="6"/>
        <v>5.5722182560058908E-4</v>
      </c>
    </row>
    <row r="441" spans="1:9">
      <c r="A441" s="35" t="s">
        <v>916</v>
      </c>
      <c r="B441" s="35" t="s">
        <v>917</v>
      </c>
      <c r="C441" s="44" t="s">
        <v>896</v>
      </c>
      <c r="D441" s="37">
        <v>201</v>
      </c>
      <c r="E441" s="37">
        <v>188</v>
      </c>
      <c r="F441" s="37">
        <v>389</v>
      </c>
      <c r="G441" s="38">
        <f t="shared" si="6"/>
        <v>1.339674228421688E-4</v>
      </c>
    </row>
    <row r="442" spans="1:9">
      <c r="A442" s="35" t="s">
        <v>918</v>
      </c>
      <c r="B442" s="35" t="s">
        <v>919</v>
      </c>
      <c r="C442" s="44" t="s">
        <v>896</v>
      </c>
      <c r="D442" s="37">
        <v>2085</v>
      </c>
      <c r="E442" s="37">
        <v>2177</v>
      </c>
      <c r="F442" s="37">
        <v>4262</v>
      </c>
      <c r="G442" s="38">
        <f t="shared" si="6"/>
        <v>1.4677870338131709E-3</v>
      </c>
    </row>
    <row r="443" spans="1:9">
      <c r="A443" s="35" t="s">
        <v>920</v>
      </c>
      <c r="B443" s="35" t="s">
        <v>921</v>
      </c>
      <c r="C443" s="44" t="s">
        <v>896</v>
      </c>
      <c r="D443" s="37">
        <v>770</v>
      </c>
      <c r="E443" s="37">
        <v>763</v>
      </c>
      <c r="F443" s="37">
        <v>1533</v>
      </c>
      <c r="G443" s="38">
        <f t="shared" si="6"/>
        <v>5.2794873834715889E-4</v>
      </c>
    </row>
    <row r="444" spans="1:9">
      <c r="A444" s="35" t="s">
        <v>922</v>
      </c>
      <c r="B444" s="35" t="s">
        <v>923</v>
      </c>
      <c r="C444" s="44" t="s">
        <v>896</v>
      </c>
      <c r="D444" s="37">
        <v>24559</v>
      </c>
      <c r="E444" s="37">
        <v>25479</v>
      </c>
      <c r="F444" s="37">
        <v>50038</v>
      </c>
      <c r="G444" s="38">
        <f t="shared" si="6"/>
        <v>1.7232549882201652E-2</v>
      </c>
    </row>
    <row r="445" spans="1:9">
      <c r="A445" s="35" t="s">
        <v>924</v>
      </c>
      <c r="B445" s="35" t="s">
        <v>925</v>
      </c>
      <c r="C445" s="44" t="s">
        <v>896</v>
      </c>
      <c r="D445" s="37">
        <v>382</v>
      </c>
      <c r="E445" s="37">
        <v>418</v>
      </c>
      <c r="F445" s="37">
        <v>800</v>
      </c>
      <c r="G445" s="38">
        <f t="shared" si="6"/>
        <v>2.7551140944404896E-4</v>
      </c>
    </row>
    <row r="446" spans="1:9">
      <c r="A446" s="35" t="s">
        <v>926</v>
      </c>
      <c r="B446" s="35" t="s">
        <v>927</v>
      </c>
      <c r="C446" s="44" t="s">
        <v>896</v>
      </c>
      <c r="D446" s="37">
        <v>253</v>
      </c>
      <c r="E446" s="37">
        <v>189</v>
      </c>
      <c r="F446" s="37">
        <v>442</v>
      </c>
      <c r="G446" s="38">
        <f t="shared" si="6"/>
        <v>1.5222005371783707E-4</v>
      </c>
    </row>
    <row r="447" spans="1:9">
      <c r="A447" s="35" t="s">
        <v>928</v>
      </c>
      <c r="B447" s="35" t="s">
        <v>929</v>
      </c>
      <c r="C447" s="44" t="s">
        <v>896</v>
      </c>
      <c r="D447" s="37">
        <v>8682</v>
      </c>
      <c r="E447" s="37">
        <v>9216</v>
      </c>
      <c r="F447" s="37">
        <v>17898</v>
      </c>
      <c r="G447" s="38">
        <f t="shared" si="6"/>
        <v>6.1638790077869852E-3</v>
      </c>
    </row>
    <row r="448" spans="1:9">
      <c r="A448" s="35" t="s">
        <v>930</v>
      </c>
      <c r="B448" s="35" t="s">
        <v>931</v>
      </c>
      <c r="C448" s="44" t="s">
        <v>896</v>
      </c>
      <c r="D448" s="37">
        <v>527</v>
      </c>
      <c r="E448" s="37">
        <v>529</v>
      </c>
      <c r="F448" s="37">
        <v>1056</v>
      </c>
      <c r="G448" s="38">
        <f t="shared" si="6"/>
        <v>3.6367506046614467E-4</v>
      </c>
    </row>
    <row r="449" spans="1:7">
      <c r="A449" s="35" t="s">
        <v>932</v>
      </c>
      <c r="B449" s="35" t="s">
        <v>933</v>
      </c>
      <c r="C449" s="44" t="s">
        <v>896</v>
      </c>
      <c r="D449" s="37">
        <v>906</v>
      </c>
      <c r="E449" s="37">
        <v>902</v>
      </c>
      <c r="F449" s="37">
        <v>1808</v>
      </c>
      <c r="G449" s="38">
        <f t="shared" si="6"/>
        <v>6.2265578534355067E-4</v>
      </c>
    </row>
    <row r="450" spans="1:7">
      <c r="A450" s="35" t="s">
        <v>934</v>
      </c>
      <c r="B450" s="35" t="s">
        <v>935</v>
      </c>
      <c r="C450" s="44" t="s">
        <v>896</v>
      </c>
      <c r="D450" s="37">
        <v>1841</v>
      </c>
      <c r="E450" s="37">
        <v>1891</v>
      </c>
      <c r="F450" s="37">
        <v>3732</v>
      </c>
      <c r="G450" s="38">
        <f t="shared" si="6"/>
        <v>1.2852607250564885E-3</v>
      </c>
    </row>
    <row r="451" spans="1:7">
      <c r="A451" s="35" t="s">
        <v>936</v>
      </c>
      <c r="B451" s="35" t="s">
        <v>937</v>
      </c>
      <c r="C451" s="44" t="s">
        <v>896</v>
      </c>
      <c r="D451" s="37">
        <v>374</v>
      </c>
      <c r="E451" s="37">
        <v>362</v>
      </c>
      <c r="F451" s="37">
        <v>736</v>
      </c>
      <c r="G451" s="38">
        <f t="shared" si="6"/>
        <v>2.5347049668852505E-4</v>
      </c>
    </row>
    <row r="452" spans="1:7">
      <c r="A452" s="35" t="s">
        <v>938</v>
      </c>
      <c r="B452" s="35" t="s">
        <v>939</v>
      </c>
      <c r="C452" s="44" t="s">
        <v>896</v>
      </c>
      <c r="D452" s="37">
        <v>1344</v>
      </c>
      <c r="E452" s="37">
        <v>1353</v>
      </c>
      <c r="F452" s="37">
        <v>2697</v>
      </c>
      <c r="G452" s="38">
        <f t="shared" si="6"/>
        <v>9.2881783908825013E-4</v>
      </c>
    </row>
    <row r="453" spans="1:7">
      <c r="A453" s="35" t="s">
        <v>940</v>
      </c>
      <c r="B453" s="35" t="s">
        <v>941</v>
      </c>
      <c r="C453" s="44" t="s">
        <v>896</v>
      </c>
      <c r="D453" s="37">
        <v>1440</v>
      </c>
      <c r="E453" s="37">
        <v>1433</v>
      </c>
      <c r="F453" s="37">
        <v>2873</v>
      </c>
      <c r="G453" s="38">
        <f t="shared" si="6"/>
        <v>9.8943034916594086E-4</v>
      </c>
    </row>
    <row r="454" spans="1:7">
      <c r="A454" s="35" t="s">
        <v>942</v>
      </c>
      <c r="B454" s="35" t="s">
        <v>943</v>
      </c>
      <c r="C454" s="44" t="s">
        <v>896</v>
      </c>
      <c r="D454" s="37">
        <v>662</v>
      </c>
      <c r="E454" s="37">
        <v>670</v>
      </c>
      <c r="F454" s="37">
        <v>1332</v>
      </c>
      <c r="G454" s="38">
        <f t="shared" si="6"/>
        <v>4.5872649672434152E-4</v>
      </c>
    </row>
    <row r="455" spans="1:7">
      <c r="A455" s="35" t="s">
        <v>944</v>
      </c>
      <c r="B455" s="35" t="s">
        <v>945</v>
      </c>
      <c r="C455" s="44" t="s">
        <v>896</v>
      </c>
      <c r="D455" s="37">
        <v>829</v>
      </c>
      <c r="E455" s="37">
        <v>866</v>
      </c>
      <c r="F455" s="37">
        <v>1695</v>
      </c>
      <c r="G455" s="38">
        <f t="shared" ref="G455:G518" si="7">F455/$F$1123</f>
        <v>5.8373979875957877E-4</v>
      </c>
    </row>
    <row r="456" spans="1:7">
      <c r="A456" s="35" t="s">
        <v>946</v>
      </c>
      <c r="B456" s="35" t="s">
        <v>947</v>
      </c>
      <c r="C456" s="44" t="s">
        <v>896</v>
      </c>
      <c r="D456" s="37">
        <v>677</v>
      </c>
      <c r="E456" s="37">
        <v>677</v>
      </c>
      <c r="F456" s="37">
        <v>1354</v>
      </c>
      <c r="G456" s="38">
        <f t="shared" si="7"/>
        <v>4.6630306048405288E-4</v>
      </c>
    </row>
    <row r="457" spans="1:7">
      <c r="A457" s="35" t="s">
        <v>948</v>
      </c>
      <c r="B457" s="35" t="s">
        <v>636</v>
      </c>
      <c r="C457" s="44" t="s">
        <v>896</v>
      </c>
      <c r="D457" s="37">
        <v>1587</v>
      </c>
      <c r="E457" s="37">
        <v>1626</v>
      </c>
      <c r="F457" s="37">
        <v>3213</v>
      </c>
      <c r="G457" s="38">
        <f t="shared" si="7"/>
        <v>1.1065226981796616E-3</v>
      </c>
    </row>
    <row r="458" spans="1:7">
      <c r="A458" s="35" t="s">
        <v>949</v>
      </c>
      <c r="B458" s="35" t="s">
        <v>950</v>
      </c>
      <c r="C458" s="44" t="s">
        <v>896</v>
      </c>
      <c r="D458" s="37">
        <v>1665</v>
      </c>
      <c r="E458" s="37">
        <v>1673</v>
      </c>
      <c r="F458" s="37">
        <v>3338</v>
      </c>
      <c r="G458" s="38">
        <f t="shared" si="7"/>
        <v>1.1495713559052942E-3</v>
      </c>
    </row>
    <row r="459" spans="1:7">
      <c r="A459" s="35" t="s">
        <v>951</v>
      </c>
      <c r="B459" s="35" t="s">
        <v>952</v>
      </c>
      <c r="C459" s="44" t="s">
        <v>896</v>
      </c>
      <c r="D459" s="37">
        <v>1560</v>
      </c>
      <c r="E459" s="37">
        <v>1532</v>
      </c>
      <c r="F459" s="37">
        <v>3092</v>
      </c>
      <c r="G459" s="38">
        <f t="shared" si="7"/>
        <v>1.0648515975012493E-3</v>
      </c>
    </row>
    <row r="460" spans="1:7">
      <c r="A460" s="35" t="s">
        <v>953</v>
      </c>
      <c r="B460" s="35" t="s">
        <v>954</v>
      </c>
      <c r="C460" s="44" t="s">
        <v>896</v>
      </c>
      <c r="D460" s="37">
        <v>1641</v>
      </c>
      <c r="E460" s="37">
        <v>1732</v>
      </c>
      <c r="F460" s="37">
        <v>3373</v>
      </c>
      <c r="G460" s="38">
        <f t="shared" si="7"/>
        <v>1.1616249800684715E-3</v>
      </c>
    </row>
    <row r="461" spans="1:7">
      <c r="A461" s="35" t="s">
        <v>955</v>
      </c>
      <c r="B461" s="35" t="s">
        <v>956</v>
      </c>
      <c r="C461" s="44" t="s">
        <v>896</v>
      </c>
      <c r="D461" s="37">
        <v>1178</v>
      </c>
      <c r="E461" s="37">
        <v>1163</v>
      </c>
      <c r="F461" s="37">
        <v>2341</v>
      </c>
      <c r="G461" s="38">
        <f t="shared" si="7"/>
        <v>8.0621526188564825E-4</v>
      </c>
    </row>
    <row r="462" spans="1:7">
      <c r="A462" s="35" t="s">
        <v>957</v>
      </c>
      <c r="B462" s="35" t="s">
        <v>958</v>
      </c>
      <c r="C462" s="44" t="s">
        <v>896</v>
      </c>
      <c r="D462" s="37">
        <v>513</v>
      </c>
      <c r="E462" s="37">
        <v>503</v>
      </c>
      <c r="F462" s="37">
        <v>1016</v>
      </c>
      <c r="G462" s="38">
        <f t="shared" si="7"/>
        <v>3.4989948999394221E-4</v>
      </c>
    </row>
    <row r="463" spans="1:7">
      <c r="A463" s="35" t="s">
        <v>959</v>
      </c>
      <c r="B463" s="35" t="s">
        <v>960</v>
      </c>
      <c r="C463" s="44" t="s">
        <v>896</v>
      </c>
      <c r="D463" s="37">
        <v>320</v>
      </c>
      <c r="E463" s="37">
        <v>278</v>
      </c>
      <c r="F463" s="37">
        <v>598</v>
      </c>
      <c r="G463" s="38">
        <f t="shared" si="7"/>
        <v>2.059447785594266E-4</v>
      </c>
    </row>
    <row r="464" spans="1:7">
      <c r="A464" s="35" t="s">
        <v>961</v>
      </c>
      <c r="B464" s="35" t="s">
        <v>962</v>
      </c>
      <c r="C464" s="44" t="s">
        <v>896</v>
      </c>
      <c r="D464" s="37">
        <v>408</v>
      </c>
      <c r="E464" s="37">
        <v>381</v>
      </c>
      <c r="F464" s="37">
        <v>789</v>
      </c>
      <c r="G464" s="38">
        <f t="shared" si="7"/>
        <v>2.7172312756419329E-4</v>
      </c>
    </row>
    <row r="465" spans="1:7">
      <c r="A465" s="35" t="s">
        <v>963</v>
      </c>
      <c r="B465" s="35" t="s">
        <v>964</v>
      </c>
      <c r="C465" s="44" t="s">
        <v>896</v>
      </c>
      <c r="D465" s="37">
        <v>2166</v>
      </c>
      <c r="E465" s="37">
        <v>2249</v>
      </c>
      <c r="F465" s="37">
        <v>4415</v>
      </c>
      <c r="G465" s="38">
        <f t="shared" si="7"/>
        <v>1.5204785908693452E-3</v>
      </c>
    </row>
    <row r="466" spans="1:7">
      <c r="A466" s="35" t="s">
        <v>965</v>
      </c>
      <c r="B466" s="35" t="s">
        <v>966</v>
      </c>
      <c r="C466" s="44" t="s">
        <v>896</v>
      </c>
      <c r="D466" s="37">
        <v>243</v>
      </c>
      <c r="E466" s="37">
        <v>272</v>
      </c>
      <c r="F466" s="37">
        <v>515</v>
      </c>
      <c r="G466" s="38">
        <f t="shared" si="7"/>
        <v>1.7736046982960653E-4</v>
      </c>
    </row>
    <row r="467" spans="1:7">
      <c r="A467" s="35" t="s">
        <v>967</v>
      </c>
      <c r="B467" s="35" t="s">
        <v>968</v>
      </c>
      <c r="C467" s="44" t="s">
        <v>896</v>
      </c>
      <c r="D467" s="37">
        <v>205</v>
      </c>
      <c r="E467" s="37">
        <v>215</v>
      </c>
      <c r="F467" s="37">
        <v>420</v>
      </c>
      <c r="G467" s="38">
        <f t="shared" si="7"/>
        <v>1.4464348995812571E-4</v>
      </c>
    </row>
    <row r="468" spans="1:7">
      <c r="A468" s="35" t="s">
        <v>969</v>
      </c>
      <c r="B468" s="35" t="s">
        <v>970</v>
      </c>
      <c r="C468" s="44" t="s">
        <v>896</v>
      </c>
      <c r="D468" s="37">
        <v>21354</v>
      </c>
      <c r="E468" s="37">
        <v>22244</v>
      </c>
      <c r="F468" s="37">
        <v>43598</v>
      </c>
      <c r="G468" s="38">
        <f t="shared" si="7"/>
        <v>1.5014683036177059E-2</v>
      </c>
    </row>
    <row r="469" spans="1:7">
      <c r="A469" s="35" t="s">
        <v>971</v>
      </c>
      <c r="B469" s="35" t="s">
        <v>972</v>
      </c>
      <c r="C469" s="44" t="s">
        <v>896</v>
      </c>
      <c r="D469" s="37">
        <v>1119</v>
      </c>
      <c r="E469" s="37">
        <v>1121</v>
      </c>
      <c r="F469" s="37">
        <v>2240</v>
      </c>
      <c r="G469" s="38">
        <f t="shared" si="7"/>
        <v>7.7143194644333716E-4</v>
      </c>
    </row>
    <row r="470" spans="1:7">
      <c r="A470" s="35" t="s">
        <v>973</v>
      </c>
      <c r="B470" s="35" t="s">
        <v>974</v>
      </c>
      <c r="C470" s="44" t="s">
        <v>896</v>
      </c>
      <c r="D470" s="37">
        <v>10374</v>
      </c>
      <c r="E470" s="37">
        <v>10944</v>
      </c>
      <c r="F470" s="37">
        <v>21318</v>
      </c>
      <c r="G470" s="38">
        <f t="shared" si="7"/>
        <v>7.3416902831602952E-3</v>
      </c>
    </row>
    <row r="471" spans="1:7">
      <c r="A471" s="35" t="s">
        <v>975</v>
      </c>
      <c r="B471" s="35" t="s">
        <v>976</v>
      </c>
      <c r="C471" s="44" t="s">
        <v>896</v>
      </c>
      <c r="D471" s="37">
        <v>269</v>
      </c>
      <c r="E471" s="37">
        <v>283</v>
      </c>
      <c r="F471" s="37">
        <v>552</v>
      </c>
      <c r="G471" s="38">
        <f t="shared" si="7"/>
        <v>1.9010287251639379E-4</v>
      </c>
    </row>
    <row r="472" spans="1:7">
      <c r="A472" s="35" t="s">
        <v>977</v>
      </c>
      <c r="B472" s="35" t="s">
        <v>978</v>
      </c>
      <c r="C472" s="44" t="s">
        <v>896</v>
      </c>
      <c r="D472" s="37">
        <v>7059</v>
      </c>
      <c r="E472" s="37">
        <v>7310</v>
      </c>
      <c r="F472" s="37">
        <v>14369</v>
      </c>
      <c r="G472" s="38">
        <f t="shared" si="7"/>
        <v>4.9485293028769242E-3</v>
      </c>
    </row>
    <row r="473" spans="1:7">
      <c r="A473" s="35" t="s">
        <v>979</v>
      </c>
      <c r="B473" s="35" t="s">
        <v>980</v>
      </c>
      <c r="C473" s="44" t="s">
        <v>896</v>
      </c>
      <c r="D473" s="37">
        <v>9406</v>
      </c>
      <c r="E473" s="37">
        <v>9952</v>
      </c>
      <c r="F473" s="37">
        <v>19358</v>
      </c>
      <c r="G473" s="38">
        <f t="shared" si="7"/>
        <v>6.666687330022375E-3</v>
      </c>
    </row>
    <row r="474" spans="1:7">
      <c r="A474" s="35" t="s">
        <v>981</v>
      </c>
      <c r="B474" s="35" t="s">
        <v>982</v>
      </c>
      <c r="C474" s="44" t="s">
        <v>896</v>
      </c>
      <c r="D474" s="37">
        <v>433</v>
      </c>
      <c r="E474" s="37">
        <v>457</v>
      </c>
      <c r="F474" s="37">
        <v>890</v>
      </c>
      <c r="G474" s="38">
        <f t="shared" si="7"/>
        <v>3.0650644300650448E-4</v>
      </c>
    </row>
    <row r="475" spans="1:7">
      <c r="A475" s="35" t="s">
        <v>983</v>
      </c>
      <c r="B475" s="35" t="s">
        <v>984</v>
      </c>
      <c r="C475" s="44" t="s">
        <v>896</v>
      </c>
      <c r="D475" s="37">
        <v>442</v>
      </c>
      <c r="E475" s="37">
        <v>421</v>
      </c>
      <c r="F475" s="37">
        <v>863</v>
      </c>
      <c r="G475" s="38">
        <f t="shared" si="7"/>
        <v>2.9720793293776785E-4</v>
      </c>
    </row>
    <row r="476" spans="1:7">
      <c r="A476" s="35" t="s">
        <v>985</v>
      </c>
      <c r="B476" s="35" t="s">
        <v>986</v>
      </c>
      <c r="C476" s="44" t="s">
        <v>896</v>
      </c>
      <c r="D476" s="37">
        <v>1143</v>
      </c>
      <c r="E476" s="37">
        <v>1110</v>
      </c>
      <c r="F476" s="37">
        <v>2253</v>
      </c>
      <c r="G476" s="38">
        <f t="shared" si="7"/>
        <v>7.7590900684680294E-4</v>
      </c>
    </row>
    <row r="477" spans="1:7">
      <c r="A477" s="35" t="s">
        <v>987</v>
      </c>
      <c r="B477" s="35" t="s">
        <v>988</v>
      </c>
      <c r="C477" s="44" t="s">
        <v>896</v>
      </c>
      <c r="D477" s="37">
        <v>6872</v>
      </c>
      <c r="E477" s="37">
        <v>7174</v>
      </c>
      <c r="F477" s="37">
        <v>14046</v>
      </c>
      <c r="G477" s="38">
        <f t="shared" si="7"/>
        <v>4.8372915713138899E-3</v>
      </c>
    </row>
    <row r="478" spans="1:7">
      <c r="A478" s="35" t="s">
        <v>989</v>
      </c>
      <c r="B478" s="35" t="s">
        <v>990</v>
      </c>
      <c r="C478" s="44" t="s">
        <v>896</v>
      </c>
      <c r="D478" s="37">
        <v>9191</v>
      </c>
      <c r="E478" s="37">
        <v>9404</v>
      </c>
      <c r="F478" s="37">
        <v>18595</v>
      </c>
      <c r="G478" s="38">
        <f t="shared" si="7"/>
        <v>6.4039183232651132E-3</v>
      </c>
    </row>
    <row r="479" spans="1:7">
      <c r="A479" s="35" t="s">
        <v>991</v>
      </c>
      <c r="B479" s="35" t="s">
        <v>992</v>
      </c>
      <c r="C479" s="44" t="s">
        <v>896</v>
      </c>
      <c r="D479" s="37">
        <v>16425</v>
      </c>
      <c r="E479" s="37">
        <v>17284</v>
      </c>
      <c r="F479" s="37">
        <v>33709</v>
      </c>
      <c r="G479" s="38">
        <f t="shared" si="7"/>
        <v>1.1609017626186808E-2</v>
      </c>
    </row>
    <row r="480" spans="1:7">
      <c r="A480" s="35" t="s">
        <v>993</v>
      </c>
      <c r="B480" s="35" t="s">
        <v>994</v>
      </c>
      <c r="C480" s="44" t="s">
        <v>896</v>
      </c>
      <c r="D480" s="37">
        <v>646</v>
      </c>
      <c r="E480" s="37">
        <v>675</v>
      </c>
      <c r="F480" s="37">
        <v>1321</v>
      </c>
      <c r="G480" s="38">
        <f t="shared" si="7"/>
        <v>4.5493821484448584E-4</v>
      </c>
    </row>
    <row r="481" spans="1:9" ht="14.5">
      <c r="A481" s="40" t="s">
        <v>995</v>
      </c>
      <c r="B481" s="41" t="s">
        <v>996</v>
      </c>
      <c r="C481" s="42" t="s">
        <v>997</v>
      </c>
      <c r="D481" s="43">
        <v>62482</v>
      </c>
      <c r="E481" s="43">
        <v>66173</v>
      </c>
      <c r="F481" s="43">
        <v>128655</v>
      </c>
      <c r="G481" s="39">
        <f t="shared" si="7"/>
        <v>4.4307400477530151E-2</v>
      </c>
      <c r="H481" s="10"/>
      <c r="I481" s="21"/>
    </row>
    <row r="482" spans="1:9">
      <c r="A482" s="35" t="s">
        <v>998</v>
      </c>
      <c r="B482" s="35" t="s">
        <v>999</v>
      </c>
      <c r="C482" s="44" t="s">
        <v>996</v>
      </c>
      <c r="D482" s="37">
        <v>1394</v>
      </c>
      <c r="E482" s="37">
        <v>1489</v>
      </c>
      <c r="F482" s="37">
        <v>2883</v>
      </c>
      <c r="G482" s="38">
        <f t="shared" si="7"/>
        <v>9.9287424178399141E-4</v>
      </c>
    </row>
    <row r="483" spans="1:9">
      <c r="A483" s="35" t="s">
        <v>1000</v>
      </c>
      <c r="B483" s="35" t="s">
        <v>1001</v>
      </c>
      <c r="C483" s="44" t="s">
        <v>996</v>
      </c>
      <c r="D483" s="37">
        <v>79</v>
      </c>
      <c r="E483" s="37">
        <v>77</v>
      </c>
      <c r="F483" s="37">
        <v>156</v>
      </c>
      <c r="G483" s="38">
        <f t="shared" si="7"/>
        <v>5.3724724841589551E-5</v>
      </c>
    </row>
    <row r="484" spans="1:9">
      <c r="A484" s="35" t="s">
        <v>1002</v>
      </c>
      <c r="B484" s="35" t="s">
        <v>1003</v>
      </c>
      <c r="C484" s="44" t="s">
        <v>996</v>
      </c>
      <c r="D484" s="37">
        <v>277</v>
      </c>
      <c r="E484" s="37">
        <v>282</v>
      </c>
      <c r="F484" s="37">
        <v>559</v>
      </c>
      <c r="G484" s="38">
        <f t="shared" si="7"/>
        <v>1.9251359734902921E-4</v>
      </c>
    </row>
    <row r="485" spans="1:9">
      <c r="A485" s="35" t="s">
        <v>1004</v>
      </c>
      <c r="B485" s="35" t="s">
        <v>1005</v>
      </c>
      <c r="C485" s="44" t="s">
        <v>996</v>
      </c>
      <c r="D485" s="37">
        <v>321</v>
      </c>
      <c r="E485" s="37">
        <v>310</v>
      </c>
      <c r="F485" s="37">
        <v>631</v>
      </c>
      <c r="G485" s="38">
        <f t="shared" si="7"/>
        <v>2.1730962419899363E-4</v>
      </c>
      <c r="H485" s="21"/>
      <c r="I485" s="21"/>
    </row>
    <row r="486" spans="1:9">
      <c r="A486" s="35" t="s">
        <v>1006</v>
      </c>
      <c r="B486" s="35" t="s">
        <v>1007</v>
      </c>
      <c r="C486" s="44" t="s">
        <v>996</v>
      </c>
      <c r="D486" s="37">
        <v>186</v>
      </c>
      <c r="E486" s="37">
        <v>192</v>
      </c>
      <c r="F486" s="37">
        <v>378</v>
      </c>
      <c r="G486" s="38">
        <f t="shared" si="7"/>
        <v>1.3017914096231313E-4</v>
      </c>
    </row>
    <row r="487" spans="1:9">
      <c r="A487" s="35" t="s">
        <v>1008</v>
      </c>
      <c r="B487" s="35" t="s">
        <v>1009</v>
      </c>
      <c r="C487" s="44" t="s">
        <v>996</v>
      </c>
      <c r="D487" s="37">
        <v>85</v>
      </c>
      <c r="E487" s="37">
        <v>114</v>
      </c>
      <c r="F487" s="37">
        <v>199</v>
      </c>
      <c r="G487" s="38">
        <f t="shared" si="7"/>
        <v>6.8533463099207178E-5</v>
      </c>
    </row>
    <row r="488" spans="1:9">
      <c r="A488" s="35" t="s">
        <v>1010</v>
      </c>
      <c r="B488" s="35" t="s">
        <v>1011</v>
      </c>
      <c r="C488" s="44" t="s">
        <v>996</v>
      </c>
      <c r="D488" s="37">
        <v>839</v>
      </c>
      <c r="E488" s="37">
        <v>854</v>
      </c>
      <c r="F488" s="37">
        <v>1693</v>
      </c>
      <c r="G488" s="38">
        <f t="shared" si="7"/>
        <v>5.8305102023596862E-4</v>
      </c>
    </row>
    <row r="489" spans="1:9">
      <c r="A489" s="35" t="s">
        <v>1012</v>
      </c>
      <c r="B489" s="35" t="s">
        <v>1013</v>
      </c>
      <c r="C489" s="44" t="s">
        <v>996</v>
      </c>
      <c r="D489" s="37">
        <v>985</v>
      </c>
      <c r="E489" s="37">
        <v>1056</v>
      </c>
      <c r="F489" s="37">
        <v>2041</v>
      </c>
      <c r="G489" s="38">
        <f t="shared" si="7"/>
        <v>7.0289848334412989E-4</v>
      </c>
    </row>
    <row r="490" spans="1:9">
      <c r="A490" s="35" t="s">
        <v>1014</v>
      </c>
      <c r="B490" s="35" t="s">
        <v>1015</v>
      </c>
      <c r="C490" s="44" t="s">
        <v>996</v>
      </c>
      <c r="D490" s="37">
        <v>630</v>
      </c>
      <c r="E490" s="37">
        <v>663</v>
      </c>
      <c r="F490" s="37">
        <v>1293</v>
      </c>
      <c r="G490" s="38">
        <f t="shared" si="7"/>
        <v>4.4529531551394414E-4</v>
      </c>
    </row>
    <row r="491" spans="1:9">
      <c r="A491" s="35" t="s">
        <v>1016</v>
      </c>
      <c r="B491" s="35" t="s">
        <v>1017</v>
      </c>
      <c r="C491" s="44" t="s">
        <v>996</v>
      </c>
      <c r="D491" s="37">
        <v>223</v>
      </c>
      <c r="E491" s="37">
        <v>233</v>
      </c>
      <c r="F491" s="37">
        <v>456</v>
      </c>
      <c r="G491" s="38">
        <f t="shared" si="7"/>
        <v>1.5704150338310792E-4</v>
      </c>
    </row>
    <row r="492" spans="1:9">
      <c r="A492" s="35" t="s">
        <v>1018</v>
      </c>
      <c r="B492" s="35" t="s">
        <v>1019</v>
      </c>
      <c r="C492" s="44" t="s">
        <v>996</v>
      </c>
      <c r="D492" s="37">
        <v>137</v>
      </c>
      <c r="E492" s="37">
        <v>130</v>
      </c>
      <c r="F492" s="37">
        <v>267</v>
      </c>
      <c r="G492" s="38">
        <f t="shared" si="7"/>
        <v>9.1951932901951342E-5</v>
      </c>
    </row>
    <row r="493" spans="1:9">
      <c r="A493" s="35" t="s">
        <v>1020</v>
      </c>
      <c r="B493" s="35" t="s">
        <v>1021</v>
      </c>
      <c r="C493" s="44" t="s">
        <v>996</v>
      </c>
      <c r="D493" s="37">
        <v>195</v>
      </c>
      <c r="E493" s="37">
        <v>199</v>
      </c>
      <c r="F493" s="37">
        <v>394</v>
      </c>
      <c r="G493" s="38">
        <f t="shared" si="7"/>
        <v>1.3568936915119413E-4</v>
      </c>
    </row>
    <row r="494" spans="1:9">
      <c r="A494" s="35" t="s">
        <v>1022</v>
      </c>
      <c r="B494" s="35" t="s">
        <v>1023</v>
      </c>
      <c r="C494" s="44" t="s">
        <v>996</v>
      </c>
      <c r="D494" s="37">
        <v>309</v>
      </c>
      <c r="E494" s="37">
        <v>305</v>
      </c>
      <c r="F494" s="37">
        <v>614</v>
      </c>
      <c r="G494" s="38">
        <f t="shared" si="7"/>
        <v>2.1145500674830757E-4</v>
      </c>
    </row>
    <row r="495" spans="1:9">
      <c r="A495" s="35" t="s">
        <v>1024</v>
      </c>
      <c r="B495" s="35" t="s">
        <v>1025</v>
      </c>
      <c r="C495" s="44" t="s">
        <v>996</v>
      </c>
      <c r="D495" s="37">
        <v>434</v>
      </c>
      <c r="E495" s="37">
        <v>450</v>
      </c>
      <c r="F495" s="37">
        <v>884</v>
      </c>
      <c r="G495" s="38">
        <f t="shared" si="7"/>
        <v>3.0444010743567413E-4</v>
      </c>
    </row>
    <row r="496" spans="1:9">
      <c r="A496" s="35" t="s">
        <v>1026</v>
      </c>
      <c r="B496" s="35" t="s">
        <v>1027</v>
      </c>
      <c r="C496" s="44" t="s">
        <v>996</v>
      </c>
      <c r="D496" s="37">
        <v>515</v>
      </c>
      <c r="E496" s="37">
        <v>549</v>
      </c>
      <c r="F496" s="37">
        <v>1064</v>
      </c>
      <c r="G496" s="38">
        <f t="shared" si="7"/>
        <v>3.6643017456058512E-4</v>
      </c>
    </row>
    <row r="497" spans="1:7">
      <c r="A497" s="35" t="s">
        <v>1028</v>
      </c>
      <c r="B497" s="35" t="s">
        <v>1029</v>
      </c>
      <c r="C497" s="44" t="s">
        <v>996</v>
      </c>
      <c r="D497" s="37">
        <v>107</v>
      </c>
      <c r="E497" s="37">
        <v>152</v>
      </c>
      <c r="F497" s="37">
        <v>259</v>
      </c>
      <c r="G497" s="38">
        <f t="shared" si="7"/>
        <v>8.9196818807510853E-5</v>
      </c>
    </row>
    <row r="498" spans="1:7">
      <c r="A498" s="35" t="s">
        <v>1030</v>
      </c>
      <c r="B498" s="35" t="s">
        <v>1031</v>
      </c>
      <c r="C498" s="44" t="s">
        <v>996</v>
      </c>
      <c r="D498" s="37">
        <v>58</v>
      </c>
      <c r="E498" s="37">
        <v>72</v>
      </c>
      <c r="F498" s="37">
        <v>130</v>
      </c>
      <c r="G498" s="38">
        <f t="shared" si="7"/>
        <v>4.4770604034657958E-5</v>
      </c>
    </row>
    <row r="499" spans="1:7">
      <c r="A499" s="35" t="s">
        <v>1032</v>
      </c>
      <c r="B499" s="35" t="s">
        <v>1033</v>
      </c>
      <c r="C499" s="44" t="s">
        <v>996</v>
      </c>
      <c r="D499" s="37">
        <v>266</v>
      </c>
      <c r="E499" s="37">
        <v>283</v>
      </c>
      <c r="F499" s="37">
        <v>549</v>
      </c>
      <c r="G499" s="38">
        <f t="shared" si="7"/>
        <v>1.8906970473097861E-4</v>
      </c>
    </row>
    <row r="500" spans="1:7">
      <c r="A500" s="35" t="s">
        <v>1034</v>
      </c>
      <c r="B500" s="35" t="s">
        <v>1035</v>
      </c>
      <c r="C500" s="44" t="s">
        <v>996</v>
      </c>
      <c r="D500" s="37">
        <v>525</v>
      </c>
      <c r="E500" s="37">
        <v>514</v>
      </c>
      <c r="F500" s="37">
        <v>1039</v>
      </c>
      <c r="G500" s="38">
        <f t="shared" si="7"/>
        <v>3.5782044301545859E-4</v>
      </c>
    </row>
    <row r="501" spans="1:7">
      <c r="A501" s="35" t="s">
        <v>1036</v>
      </c>
      <c r="B501" s="35" t="s">
        <v>1037</v>
      </c>
      <c r="C501" s="44" t="s">
        <v>996</v>
      </c>
      <c r="D501" s="37">
        <v>483</v>
      </c>
      <c r="E501" s="37">
        <v>492</v>
      </c>
      <c r="F501" s="37">
        <v>975</v>
      </c>
      <c r="G501" s="38">
        <f t="shared" si="7"/>
        <v>3.3577953025993467E-4</v>
      </c>
    </row>
    <row r="502" spans="1:7">
      <c r="A502" s="35" t="s">
        <v>1038</v>
      </c>
      <c r="B502" s="35" t="s">
        <v>1039</v>
      </c>
      <c r="C502" s="44" t="s">
        <v>996</v>
      </c>
      <c r="D502" s="37">
        <v>121</v>
      </c>
      <c r="E502" s="37">
        <v>131</v>
      </c>
      <c r="F502" s="37">
        <v>252</v>
      </c>
      <c r="G502" s="38">
        <f t="shared" si="7"/>
        <v>8.6786093974875427E-5</v>
      </c>
    </row>
    <row r="503" spans="1:7">
      <c r="A503" s="35" t="s">
        <v>1040</v>
      </c>
      <c r="B503" s="35" t="s">
        <v>1041</v>
      </c>
      <c r="C503" s="44" t="s">
        <v>996</v>
      </c>
      <c r="D503" s="37">
        <v>244</v>
      </c>
      <c r="E503" s="37">
        <v>249</v>
      </c>
      <c r="F503" s="37">
        <v>493</v>
      </c>
      <c r="G503" s="38">
        <f t="shared" si="7"/>
        <v>1.6978390606989518E-4</v>
      </c>
    </row>
    <row r="504" spans="1:7">
      <c r="A504" s="35" t="s">
        <v>1042</v>
      </c>
      <c r="B504" s="35" t="s">
        <v>1043</v>
      </c>
      <c r="C504" s="44" t="s">
        <v>996</v>
      </c>
      <c r="D504" s="37">
        <v>3901</v>
      </c>
      <c r="E504" s="37">
        <v>4405</v>
      </c>
      <c r="F504" s="37">
        <v>8306</v>
      </c>
      <c r="G504" s="38">
        <f t="shared" si="7"/>
        <v>2.8604972085528382E-3</v>
      </c>
    </row>
    <row r="505" spans="1:7">
      <c r="A505" s="35" t="s">
        <v>1044</v>
      </c>
      <c r="B505" s="35" t="s">
        <v>1045</v>
      </c>
      <c r="C505" s="44" t="s">
        <v>996</v>
      </c>
      <c r="D505" s="37">
        <v>150</v>
      </c>
      <c r="E505" s="37">
        <v>157</v>
      </c>
      <c r="F505" s="37">
        <v>307</v>
      </c>
      <c r="G505" s="38">
        <f t="shared" si="7"/>
        <v>1.0572750337415379E-4</v>
      </c>
    </row>
    <row r="506" spans="1:7">
      <c r="A506" s="35" t="s">
        <v>1046</v>
      </c>
      <c r="B506" s="35" t="s">
        <v>1047</v>
      </c>
      <c r="C506" s="44" t="s">
        <v>996</v>
      </c>
      <c r="D506" s="37">
        <v>192</v>
      </c>
      <c r="E506" s="37">
        <v>211</v>
      </c>
      <c r="F506" s="37">
        <v>403</v>
      </c>
      <c r="G506" s="38">
        <f t="shared" si="7"/>
        <v>1.3878887250743966E-4</v>
      </c>
    </row>
    <row r="507" spans="1:7">
      <c r="A507" s="35" t="s">
        <v>1048</v>
      </c>
      <c r="B507" s="35" t="s">
        <v>1049</v>
      </c>
      <c r="C507" s="44" t="s">
        <v>996</v>
      </c>
      <c r="D507" s="37">
        <v>204</v>
      </c>
      <c r="E507" s="37">
        <v>232</v>
      </c>
      <c r="F507" s="37">
        <v>436</v>
      </c>
      <c r="G507" s="38">
        <f t="shared" si="7"/>
        <v>1.5015371814700669E-4</v>
      </c>
    </row>
    <row r="508" spans="1:7">
      <c r="A508" s="35" t="s">
        <v>1050</v>
      </c>
      <c r="B508" s="35" t="s">
        <v>1051</v>
      </c>
      <c r="C508" s="44" t="s">
        <v>996</v>
      </c>
      <c r="D508" s="37">
        <v>530</v>
      </c>
      <c r="E508" s="37">
        <v>490</v>
      </c>
      <c r="F508" s="37">
        <v>1020</v>
      </c>
      <c r="G508" s="38">
        <f t="shared" si="7"/>
        <v>3.5127704704116246E-4</v>
      </c>
    </row>
    <row r="509" spans="1:7">
      <c r="A509" s="35" t="s">
        <v>1052</v>
      </c>
      <c r="B509" s="35" t="s">
        <v>1053</v>
      </c>
      <c r="C509" s="44" t="s">
        <v>996</v>
      </c>
      <c r="D509" s="37">
        <v>409</v>
      </c>
      <c r="E509" s="37">
        <v>438</v>
      </c>
      <c r="F509" s="37">
        <v>847</v>
      </c>
      <c r="G509" s="38">
        <f t="shared" si="7"/>
        <v>2.9169770474888685E-4</v>
      </c>
    </row>
    <row r="510" spans="1:7">
      <c r="A510" s="35" t="s">
        <v>1054</v>
      </c>
      <c r="B510" s="35" t="s">
        <v>1055</v>
      </c>
      <c r="C510" s="44" t="s">
        <v>996</v>
      </c>
      <c r="D510" s="37">
        <v>235</v>
      </c>
      <c r="E510" s="37">
        <v>248</v>
      </c>
      <c r="F510" s="37">
        <v>483</v>
      </c>
      <c r="G510" s="38">
        <f t="shared" si="7"/>
        <v>1.6634001345184457E-4</v>
      </c>
    </row>
    <row r="511" spans="1:7">
      <c r="A511" s="35" t="s">
        <v>1056</v>
      </c>
      <c r="B511" s="35" t="s">
        <v>1057</v>
      </c>
      <c r="C511" s="44" t="s">
        <v>996</v>
      </c>
      <c r="D511" s="37">
        <v>292</v>
      </c>
      <c r="E511" s="37">
        <v>286</v>
      </c>
      <c r="F511" s="37">
        <v>578</v>
      </c>
      <c r="G511" s="38">
        <f t="shared" si="7"/>
        <v>1.9905699332332539E-4</v>
      </c>
    </row>
    <row r="512" spans="1:7">
      <c r="A512" s="35" t="s">
        <v>1058</v>
      </c>
      <c r="B512" s="35" t="s">
        <v>1059</v>
      </c>
      <c r="C512" s="44" t="s">
        <v>996</v>
      </c>
      <c r="D512" s="37">
        <v>387</v>
      </c>
      <c r="E512" s="37">
        <v>397</v>
      </c>
      <c r="F512" s="37">
        <v>784</v>
      </c>
      <c r="G512" s="38">
        <f t="shared" si="7"/>
        <v>2.7000118125516801E-4</v>
      </c>
    </row>
    <row r="513" spans="1:7">
      <c r="A513" s="35" t="s">
        <v>1060</v>
      </c>
      <c r="B513" s="35" t="s">
        <v>1061</v>
      </c>
      <c r="C513" s="44" t="s">
        <v>996</v>
      </c>
      <c r="D513" s="37">
        <v>102</v>
      </c>
      <c r="E513" s="37">
        <v>89</v>
      </c>
      <c r="F513" s="37">
        <v>191</v>
      </c>
      <c r="G513" s="38">
        <f t="shared" si="7"/>
        <v>6.5778349004766689E-5</v>
      </c>
    </row>
    <row r="514" spans="1:7">
      <c r="A514" s="35" t="s">
        <v>1062</v>
      </c>
      <c r="B514" s="35" t="s">
        <v>1063</v>
      </c>
      <c r="C514" s="44" t="s">
        <v>996</v>
      </c>
      <c r="D514" s="37">
        <v>321</v>
      </c>
      <c r="E514" s="37">
        <v>331</v>
      </c>
      <c r="F514" s="37">
        <v>652</v>
      </c>
      <c r="G514" s="38">
        <f t="shared" si="7"/>
        <v>2.2454179869689991E-4</v>
      </c>
    </row>
    <row r="515" spans="1:7">
      <c r="A515" s="35" t="s">
        <v>1064</v>
      </c>
      <c r="B515" s="35" t="s">
        <v>1065</v>
      </c>
      <c r="C515" s="44" t="s">
        <v>996</v>
      </c>
      <c r="D515" s="37">
        <v>141</v>
      </c>
      <c r="E515" s="37">
        <v>135</v>
      </c>
      <c r="F515" s="37">
        <v>276</v>
      </c>
      <c r="G515" s="38">
        <f t="shared" si="7"/>
        <v>9.5051436258196894E-5</v>
      </c>
    </row>
    <row r="516" spans="1:7">
      <c r="A516" s="35" t="s">
        <v>1066</v>
      </c>
      <c r="B516" s="35" t="s">
        <v>1067</v>
      </c>
      <c r="C516" s="44" t="s">
        <v>996</v>
      </c>
      <c r="D516" s="37">
        <v>49</v>
      </c>
      <c r="E516" s="37">
        <v>38</v>
      </c>
      <c r="F516" s="37">
        <v>87</v>
      </c>
      <c r="G516" s="38">
        <f t="shared" si="7"/>
        <v>2.9961865777040324E-5</v>
      </c>
    </row>
    <row r="517" spans="1:7">
      <c r="A517" s="35" t="s">
        <v>1068</v>
      </c>
      <c r="B517" s="35" t="s">
        <v>1069</v>
      </c>
      <c r="C517" s="44" t="s">
        <v>996</v>
      </c>
      <c r="D517" s="37">
        <v>405</v>
      </c>
      <c r="E517" s="37">
        <v>384</v>
      </c>
      <c r="F517" s="37">
        <v>789</v>
      </c>
      <c r="G517" s="38">
        <f t="shared" si="7"/>
        <v>2.7172312756419329E-4</v>
      </c>
    </row>
    <row r="518" spans="1:7">
      <c r="A518" s="35" t="s">
        <v>1070</v>
      </c>
      <c r="B518" s="35" t="s">
        <v>1071</v>
      </c>
      <c r="C518" s="44" t="s">
        <v>996</v>
      </c>
      <c r="D518" s="37">
        <v>197</v>
      </c>
      <c r="E518" s="37">
        <v>206</v>
      </c>
      <c r="F518" s="37">
        <v>403</v>
      </c>
      <c r="G518" s="38">
        <f t="shared" si="7"/>
        <v>1.3878887250743966E-4</v>
      </c>
    </row>
    <row r="519" spans="1:7">
      <c r="A519" s="35" t="s">
        <v>1072</v>
      </c>
      <c r="B519" s="35" t="s">
        <v>1073</v>
      </c>
      <c r="C519" s="44" t="s">
        <v>996</v>
      </c>
      <c r="D519" s="37">
        <v>208</v>
      </c>
      <c r="E519" s="37">
        <v>193</v>
      </c>
      <c r="F519" s="37">
        <v>401</v>
      </c>
      <c r="G519" s="38">
        <f t="shared" ref="G519:G582" si="8">F519/$F$1123</f>
        <v>1.3810009398382956E-4</v>
      </c>
    </row>
    <row r="520" spans="1:7">
      <c r="A520" s="35" t="s">
        <v>1074</v>
      </c>
      <c r="B520" s="35" t="s">
        <v>1075</v>
      </c>
      <c r="C520" s="44" t="s">
        <v>996</v>
      </c>
      <c r="D520" s="37">
        <v>311</v>
      </c>
      <c r="E520" s="37">
        <v>292</v>
      </c>
      <c r="F520" s="37">
        <v>603</v>
      </c>
      <c r="G520" s="38">
        <f t="shared" si="8"/>
        <v>2.0766672486845192E-4</v>
      </c>
    </row>
    <row r="521" spans="1:7">
      <c r="A521" s="35" t="s">
        <v>1076</v>
      </c>
      <c r="B521" s="35" t="s">
        <v>1077</v>
      </c>
      <c r="C521" s="44" t="s">
        <v>996</v>
      </c>
      <c r="D521" s="37">
        <v>2365</v>
      </c>
      <c r="E521" s="37">
        <v>2612</v>
      </c>
      <c r="F521" s="37">
        <v>4977</v>
      </c>
      <c r="G521" s="38">
        <f t="shared" si="8"/>
        <v>1.7140253560037897E-3</v>
      </c>
    </row>
    <row r="522" spans="1:7">
      <c r="A522" s="35" t="s">
        <v>1078</v>
      </c>
      <c r="B522" s="35" t="s">
        <v>1079</v>
      </c>
      <c r="C522" s="44" t="s">
        <v>996</v>
      </c>
      <c r="D522" s="37">
        <v>131</v>
      </c>
      <c r="E522" s="37">
        <v>117</v>
      </c>
      <c r="F522" s="37">
        <v>248</v>
      </c>
      <c r="G522" s="38">
        <f t="shared" si="8"/>
        <v>8.5408536927655175E-5</v>
      </c>
    </row>
    <row r="523" spans="1:7">
      <c r="A523" s="35" t="s">
        <v>1080</v>
      </c>
      <c r="B523" s="35" t="s">
        <v>1081</v>
      </c>
      <c r="C523" s="44" t="s">
        <v>996</v>
      </c>
      <c r="D523" s="37">
        <v>319</v>
      </c>
      <c r="E523" s="37">
        <v>316</v>
      </c>
      <c r="F523" s="37">
        <v>635</v>
      </c>
      <c r="G523" s="38">
        <f t="shared" si="8"/>
        <v>2.1868718124621388E-4</v>
      </c>
    </row>
    <row r="524" spans="1:7">
      <c r="A524" s="35" t="s">
        <v>1082</v>
      </c>
      <c r="B524" s="35" t="s">
        <v>1083</v>
      </c>
      <c r="C524" s="44" t="s">
        <v>996</v>
      </c>
      <c r="D524" s="37">
        <v>654</v>
      </c>
      <c r="E524" s="37">
        <v>668</v>
      </c>
      <c r="F524" s="37">
        <v>1322</v>
      </c>
      <c r="G524" s="38">
        <f t="shared" si="8"/>
        <v>4.5528260410629092E-4</v>
      </c>
    </row>
    <row r="525" spans="1:7">
      <c r="A525" s="35" t="s">
        <v>1084</v>
      </c>
      <c r="B525" s="35" t="s">
        <v>1085</v>
      </c>
      <c r="C525" s="44" t="s">
        <v>996</v>
      </c>
      <c r="D525" s="37">
        <v>151</v>
      </c>
      <c r="E525" s="37">
        <v>146</v>
      </c>
      <c r="F525" s="37">
        <v>297</v>
      </c>
      <c r="G525" s="38">
        <f t="shared" si="8"/>
        <v>1.0228361075610319E-4</v>
      </c>
    </row>
    <row r="526" spans="1:7">
      <c r="A526" s="35" t="s">
        <v>1086</v>
      </c>
      <c r="B526" s="35" t="s">
        <v>1087</v>
      </c>
      <c r="C526" s="44" t="s">
        <v>996</v>
      </c>
      <c r="D526" s="37">
        <v>2529</v>
      </c>
      <c r="E526" s="37">
        <v>2748</v>
      </c>
      <c r="F526" s="37">
        <v>5277</v>
      </c>
      <c r="G526" s="38">
        <f t="shared" si="8"/>
        <v>1.8173421345453081E-3</v>
      </c>
    </row>
    <row r="527" spans="1:7">
      <c r="A527" s="35" t="s">
        <v>1088</v>
      </c>
      <c r="B527" s="35" t="s">
        <v>1089</v>
      </c>
      <c r="C527" s="44" t="s">
        <v>996</v>
      </c>
      <c r="D527" s="37">
        <v>180</v>
      </c>
      <c r="E527" s="37">
        <v>176</v>
      </c>
      <c r="F527" s="37">
        <v>356</v>
      </c>
      <c r="G527" s="38">
        <f t="shared" si="8"/>
        <v>1.226025772026018E-4</v>
      </c>
    </row>
    <row r="528" spans="1:7">
      <c r="A528" s="35" t="s">
        <v>1090</v>
      </c>
      <c r="B528" s="35" t="s">
        <v>1091</v>
      </c>
      <c r="C528" s="44" t="s">
        <v>996</v>
      </c>
      <c r="D528" s="37">
        <v>485</v>
      </c>
      <c r="E528" s="37">
        <v>495</v>
      </c>
      <c r="F528" s="37">
        <v>980</v>
      </c>
      <c r="G528" s="38">
        <f t="shared" si="8"/>
        <v>3.3750147656896E-4</v>
      </c>
    </row>
    <row r="529" spans="1:7">
      <c r="A529" s="35" t="s">
        <v>1092</v>
      </c>
      <c r="B529" s="35" t="s">
        <v>1093</v>
      </c>
      <c r="C529" s="44" t="s">
        <v>996</v>
      </c>
      <c r="D529" s="37">
        <v>1964</v>
      </c>
      <c r="E529" s="37">
        <v>2175</v>
      </c>
      <c r="F529" s="37">
        <v>4139</v>
      </c>
      <c r="G529" s="38">
        <f t="shared" si="8"/>
        <v>1.4254271546111483E-3</v>
      </c>
    </row>
    <row r="530" spans="1:7">
      <c r="A530" s="35" t="s">
        <v>1094</v>
      </c>
      <c r="B530" s="35" t="s">
        <v>1095</v>
      </c>
      <c r="C530" s="44" t="s">
        <v>996</v>
      </c>
      <c r="D530" s="37">
        <v>301</v>
      </c>
      <c r="E530" s="37">
        <v>281</v>
      </c>
      <c r="F530" s="37">
        <v>582</v>
      </c>
      <c r="G530" s="38">
        <f t="shared" si="8"/>
        <v>2.0043455037054562E-4</v>
      </c>
    </row>
    <row r="531" spans="1:7">
      <c r="A531" s="35" t="s">
        <v>1096</v>
      </c>
      <c r="B531" s="35" t="s">
        <v>1097</v>
      </c>
      <c r="C531" s="44" t="s">
        <v>996</v>
      </c>
      <c r="D531" s="37">
        <v>144</v>
      </c>
      <c r="E531" s="37">
        <v>142</v>
      </c>
      <c r="F531" s="37">
        <v>286</v>
      </c>
      <c r="G531" s="38">
        <f t="shared" si="8"/>
        <v>9.8495328876247509E-5</v>
      </c>
    </row>
    <row r="532" spans="1:7">
      <c r="A532" s="35" t="s">
        <v>1098</v>
      </c>
      <c r="B532" s="35" t="s">
        <v>1099</v>
      </c>
      <c r="C532" s="44" t="s">
        <v>996</v>
      </c>
      <c r="D532" s="37">
        <v>208</v>
      </c>
      <c r="E532" s="37">
        <v>212</v>
      </c>
      <c r="F532" s="37">
        <v>420</v>
      </c>
      <c r="G532" s="38">
        <f t="shared" si="8"/>
        <v>1.4464348995812571E-4</v>
      </c>
    </row>
    <row r="533" spans="1:7">
      <c r="A533" s="35" t="s">
        <v>1100</v>
      </c>
      <c r="B533" s="35" t="s">
        <v>1101</v>
      </c>
      <c r="C533" s="44" t="s">
        <v>996</v>
      </c>
      <c r="D533" s="37">
        <v>707</v>
      </c>
      <c r="E533" s="37">
        <v>720</v>
      </c>
      <c r="F533" s="37">
        <v>1427</v>
      </c>
      <c r="G533" s="38">
        <f t="shared" si="8"/>
        <v>4.9144347659582231E-4</v>
      </c>
    </row>
    <row r="534" spans="1:7">
      <c r="A534" s="35" t="s">
        <v>1102</v>
      </c>
      <c r="B534" s="35" t="s">
        <v>1103</v>
      </c>
      <c r="C534" s="44" t="s">
        <v>996</v>
      </c>
      <c r="D534" s="37">
        <v>170</v>
      </c>
      <c r="E534" s="37">
        <v>170</v>
      </c>
      <c r="F534" s="37">
        <v>340</v>
      </c>
      <c r="G534" s="38">
        <f t="shared" si="8"/>
        <v>1.1709234901372081E-4</v>
      </c>
    </row>
    <row r="535" spans="1:7">
      <c r="A535" s="35" t="s">
        <v>1104</v>
      </c>
      <c r="B535" s="35" t="s">
        <v>1105</v>
      </c>
      <c r="C535" s="44" t="s">
        <v>996</v>
      </c>
      <c r="D535" s="37">
        <v>4251</v>
      </c>
      <c r="E535" s="37">
        <v>4642</v>
      </c>
      <c r="F535" s="37">
        <v>8893</v>
      </c>
      <c r="G535" s="38">
        <f t="shared" si="8"/>
        <v>3.0626537052324092E-3</v>
      </c>
    </row>
    <row r="536" spans="1:7">
      <c r="A536" s="35" t="s">
        <v>1106</v>
      </c>
      <c r="B536" s="35" t="s">
        <v>1107</v>
      </c>
      <c r="C536" s="44" t="s">
        <v>996</v>
      </c>
      <c r="D536" s="37">
        <v>194</v>
      </c>
      <c r="E536" s="37">
        <v>221</v>
      </c>
      <c r="F536" s="37">
        <v>415</v>
      </c>
      <c r="G536" s="38">
        <f t="shared" si="8"/>
        <v>1.4292154364910041E-4</v>
      </c>
    </row>
    <row r="537" spans="1:7">
      <c r="A537" s="35" t="s">
        <v>1108</v>
      </c>
      <c r="B537" s="35" t="s">
        <v>1109</v>
      </c>
      <c r="C537" s="44" t="s">
        <v>996</v>
      </c>
      <c r="D537" s="37">
        <v>217</v>
      </c>
      <c r="E537" s="37">
        <v>221</v>
      </c>
      <c r="F537" s="37">
        <v>438</v>
      </c>
      <c r="G537" s="38">
        <f t="shared" si="8"/>
        <v>1.5084249667061681E-4</v>
      </c>
    </row>
    <row r="538" spans="1:7">
      <c r="A538" s="35" t="s">
        <v>1110</v>
      </c>
      <c r="B538" s="35" t="s">
        <v>1111</v>
      </c>
      <c r="C538" s="44" t="s">
        <v>996</v>
      </c>
      <c r="D538" s="37">
        <v>220</v>
      </c>
      <c r="E538" s="37">
        <v>224</v>
      </c>
      <c r="F538" s="37">
        <v>444</v>
      </c>
      <c r="G538" s="38">
        <f t="shared" si="8"/>
        <v>1.5290883224144719E-4</v>
      </c>
    </row>
    <row r="539" spans="1:7">
      <c r="A539" s="35" t="s">
        <v>1112</v>
      </c>
      <c r="B539" s="35" t="s">
        <v>1113</v>
      </c>
      <c r="C539" s="44" t="s">
        <v>996</v>
      </c>
      <c r="D539" s="37">
        <v>7583</v>
      </c>
      <c r="E539" s="37">
        <v>8302</v>
      </c>
      <c r="F539" s="37">
        <v>15885</v>
      </c>
      <c r="G539" s="38">
        <f t="shared" si="8"/>
        <v>5.4706234237733974E-3</v>
      </c>
    </row>
    <row r="540" spans="1:7">
      <c r="A540" s="35" t="s">
        <v>1114</v>
      </c>
      <c r="B540" s="35" t="s">
        <v>1115</v>
      </c>
      <c r="C540" s="44" t="s">
        <v>996</v>
      </c>
      <c r="D540" s="37">
        <v>1021</v>
      </c>
      <c r="E540" s="37">
        <v>1064</v>
      </c>
      <c r="F540" s="37">
        <v>2085</v>
      </c>
      <c r="G540" s="38">
        <f t="shared" si="8"/>
        <v>7.180516108635526E-4</v>
      </c>
    </row>
    <row r="541" spans="1:7">
      <c r="A541" s="35" t="s">
        <v>1116</v>
      </c>
      <c r="B541" s="35" t="s">
        <v>1117</v>
      </c>
      <c r="C541" s="44" t="s">
        <v>996</v>
      </c>
      <c r="D541" s="37">
        <v>168</v>
      </c>
      <c r="E541" s="37">
        <v>170</v>
      </c>
      <c r="F541" s="37">
        <v>338</v>
      </c>
      <c r="G541" s="38">
        <f t="shared" si="8"/>
        <v>1.1640357049011069E-4</v>
      </c>
    </row>
    <row r="542" spans="1:7">
      <c r="A542" s="35" t="s">
        <v>1118</v>
      </c>
      <c r="B542" s="35" t="s">
        <v>1119</v>
      </c>
      <c r="C542" s="44" t="s">
        <v>996</v>
      </c>
      <c r="D542" s="37">
        <v>396</v>
      </c>
      <c r="E542" s="37">
        <v>404</v>
      </c>
      <c r="F542" s="37">
        <v>800</v>
      </c>
      <c r="G542" s="38">
        <f t="shared" si="8"/>
        <v>2.7551140944404896E-4</v>
      </c>
    </row>
    <row r="543" spans="1:7">
      <c r="A543" s="35" t="s">
        <v>1120</v>
      </c>
      <c r="B543" s="35" t="s">
        <v>1121</v>
      </c>
      <c r="C543" s="44" t="s">
        <v>996</v>
      </c>
      <c r="D543" s="37">
        <v>250</v>
      </c>
      <c r="E543" s="37">
        <v>235</v>
      </c>
      <c r="F543" s="37">
        <v>485</v>
      </c>
      <c r="G543" s="38">
        <f t="shared" si="8"/>
        <v>1.670287919754547E-4</v>
      </c>
    </row>
    <row r="544" spans="1:7">
      <c r="A544" s="35" t="s">
        <v>1122</v>
      </c>
      <c r="B544" s="35" t="s">
        <v>1123</v>
      </c>
      <c r="C544" s="44" t="s">
        <v>996</v>
      </c>
      <c r="D544" s="37">
        <v>374</v>
      </c>
      <c r="E544" s="37">
        <v>398</v>
      </c>
      <c r="F544" s="37">
        <v>772</v>
      </c>
      <c r="G544" s="38">
        <f t="shared" si="8"/>
        <v>2.6586851011350726E-4</v>
      </c>
    </row>
    <row r="545" spans="1:7">
      <c r="A545" s="35" t="s">
        <v>1124</v>
      </c>
      <c r="B545" s="35" t="s">
        <v>1125</v>
      </c>
      <c r="C545" s="44" t="s">
        <v>996</v>
      </c>
      <c r="D545" s="37">
        <v>502</v>
      </c>
      <c r="E545" s="37">
        <v>473</v>
      </c>
      <c r="F545" s="37">
        <v>975</v>
      </c>
      <c r="G545" s="38">
        <f t="shared" si="8"/>
        <v>3.3577953025993467E-4</v>
      </c>
    </row>
    <row r="546" spans="1:7">
      <c r="A546" s="35" t="s">
        <v>1126</v>
      </c>
      <c r="B546" s="35" t="s">
        <v>1127</v>
      </c>
      <c r="C546" s="44" t="s">
        <v>996</v>
      </c>
      <c r="D546" s="37">
        <v>714</v>
      </c>
      <c r="E546" s="37">
        <v>761</v>
      </c>
      <c r="F546" s="37">
        <v>1475</v>
      </c>
      <c r="G546" s="38">
        <f t="shared" si="8"/>
        <v>5.0797416116246533E-4</v>
      </c>
    </row>
    <row r="547" spans="1:7">
      <c r="A547" s="35" t="s">
        <v>1128</v>
      </c>
      <c r="B547" s="35" t="s">
        <v>1129</v>
      </c>
      <c r="C547" s="44" t="s">
        <v>996</v>
      </c>
      <c r="D547" s="37">
        <v>441</v>
      </c>
      <c r="E547" s="37">
        <v>442</v>
      </c>
      <c r="F547" s="37">
        <v>883</v>
      </c>
      <c r="G547" s="38">
        <f t="shared" si="8"/>
        <v>3.0409571817386906E-4</v>
      </c>
    </row>
    <row r="548" spans="1:7">
      <c r="A548" s="35" t="s">
        <v>1130</v>
      </c>
      <c r="B548" s="35" t="s">
        <v>1131</v>
      </c>
      <c r="C548" s="44" t="s">
        <v>996</v>
      </c>
      <c r="D548" s="37">
        <v>268</v>
      </c>
      <c r="E548" s="37">
        <v>288</v>
      </c>
      <c r="F548" s="37">
        <v>556</v>
      </c>
      <c r="G548" s="38">
        <f t="shared" si="8"/>
        <v>1.9148042956361404E-4</v>
      </c>
    </row>
    <row r="549" spans="1:7">
      <c r="A549" s="35" t="s">
        <v>1132</v>
      </c>
      <c r="B549" s="35" t="s">
        <v>1133</v>
      </c>
      <c r="C549" s="44" t="s">
        <v>996</v>
      </c>
      <c r="D549" s="37">
        <v>3003</v>
      </c>
      <c r="E549" s="37">
        <v>3354</v>
      </c>
      <c r="F549" s="37">
        <v>6357</v>
      </c>
      <c r="G549" s="38">
        <f t="shared" si="8"/>
        <v>2.1892825372947741E-3</v>
      </c>
    </row>
    <row r="550" spans="1:7">
      <c r="A550" s="35" t="s">
        <v>1134</v>
      </c>
      <c r="B550" s="35" t="s">
        <v>1135</v>
      </c>
      <c r="C550" s="44" t="s">
        <v>996</v>
      </c>
      <c r="D550" s="37">
        <v>3271</v>
      </c>
      <c r="E550" s="37">
        <v>3428</v>
      </c>
      <c r="F550" s="37">
        <v>6699</v>
      </c>
      <c r="G550" s="38">
        <f t="shared" si="8"/>
        <v>2.307063664832105E-3</v>
      </c>
    </row>
    <row r="551" spans="1:7">
      <c r="A551" s="35" t="s">
        <v>1136</v>
      </c>
      <c r="B551" s="35" t="s">
        <v>1137</v>
      </c>
      <c r="C551" s="44" t="s">
        <v>996</v>
      </c>
      <c r="D551" s="37">
        <v>366</v>
      </c>
      <c r="E551" s="37">
        <v>379</v>
      </c>
      <c r="F551" s="37">
        <v>745</v>
      </c>
      <c r="G551" s="38">
        <f t="shared" si="8"/>
        <v>2.5657000004477063E-4</v>
      </c>
    </row>
    <row r="552" spans="1:7">
      <c r="A552" s="35" t="s">
        <v>1138</v>
      </c>
      <c r="B552" s="35" t="s">
        <v>1139</v>
      </c>
      <c r="C552" s="44" t="s">
        <v>996</v>
      </c>
      <c r="D552" s="37">
        <v>801</v>
      </c>
      <c r="E552" s="37">
        <v>753</v>
      </c>
      <c r="F552" s="37">
        <v>1554</v>
      </c>
      <c r="G552" s="38">
        <f t="shared" si="8"/>
        <v>5.3518091284506517E-4</v>
      </c>
    </row>
    <row r="553" spans="1:7">
      <c r="A553" s="35" t="s">
        <v>1140</v>
      </c>
      <c r="B553" s="35" t="s">
        <v>1141</v>
      </c>
      <c r="C553" s="44" t="s">
        <v>996</v>
      </c>
      <c r="D553" s="37">
        <v>246</v>
      </c>
      <c r="E553" s="37">
        <v>228</v>
      </c>
      <c r="F553" s="37">
        <v>474</v>
      </c>
      <c r="G553" s="38">
        <f t="shared" si="8"/>
        <v>1.6324051009559902E-4</v>
      </c>
    </row>
    <row r="554" spans="1:7">
      <c r="A554" s="35" t="s">
        <v>1142</v>
      </c>
      <c r="B554" s="35" t="s">
        <v>1143</v>
      </c>
      <c r="C554" s="44" t="s">
        <v>996</v>
      </c>
      <c r="D554" s="37">
        <v>388</v>
      </c>
      <c r="E554" s="37">
        <v>381</v>
      </c>
      <c r="F554" s="37">
        <v>769</v>
      </c>
      <c r="G554" s="38">
        <f t="shared" si="8"/>
        <v>2.6483534232809208E-4</v>
      </c>
    </row>
    <row r="555" spans="1:7">
      <c r="A555" s="35" t="s">
        <v>1144</v>
      </c>
      <c r="B555" s="35" t="s">
        <v>1145</v>
      </c>
      <c r="C555" s="44" t="s">
        <v>996</v>
      </c>
      <c r="D555" s="37">
        <v>633</v>
      </c>
      <c r="E555" s="37">
        <v>655</v>
      </c>
      <c r="F555" s="37">
        <v>1288</v>
      </c>
      <c r="G555" s="38">
        <f t="shared" si="8"/>
        <v>4.4357336920491887E-4</v>
      </c>
    </row>
    <row r="556" spans="1:7">
      <c r="A556" s="35" t="s">
        <v>1146</v>
      </c>
      <c r="B556" s="35" t="s">
        <v>1147</v>
      </c>
      <c r="C556" s="44" t="s">
        <v>996</v>
      </c>
      <c r="D556" s="37">
        <v>163</v>
      </c>
      <c r="E556" s="37">
        <v>167</v>
      </c>
      <c r="F556" s="37">
        <v>330</v>
      </c>
      <c r="G556" s="38">
        <f t="shared" si="8"/>
        <v>1.1364845639567021E-4</v>
      </c>
    </row>
    <row r="557" spans="1:7">
      <c r="A557" s="35" t="s">
        <v>1148</v>
      </c>
      <c r="B557" s="35" t="s">
        <v>1149</v>
      </c>
      <c r="C557" s="44" t="s">
        <v>996</v>
      </c>
      <c r="D557" s="37">
        <v>181</v>
      </c>
      <c r="E557" s="37">
        <v>193</v>
      </c>
      <c r="F557" s="37">
        <v>374</v>
      </c>
      <c r="G557" s="38">
        <f t="shared" si="8"/>
        <v>1.288015839150929E-4</v>
      </c>
    </row>
    <row r="558" spans="1:7">
      <c r="A558" s="35" t="s">
        <v>1150</v>
      </c>
      <c r="B558" s="35" t="s">
        <v>1151</v>
      </c>
      <c r="C558" s="44" t="s">
        <v>996</v>
      </c>
      <c r="D558" s="37">
        <v>173</v>
      </c>
      <c r="E558" s="37">
        <v>178</v>
      </c>
      <c r="F558" s="37">
        <v>351</v>
      </c>
      <c r="G558" s="38">
        <f t="shared" si="8"/>
        <v>1.2088063089357648E-4</v>
      </c>
    </row>
    <row r="559" spans="1:7">
      <c r="A559" s="35" t="s">
        <v>1152</v>
      </c>
      <c r="B559" s="35" t="s">
        <v>1153</v>
      </c>
      <c r="C559" s="44" t="s">
        <v>996</v>
      </c>
      <c r="D559" s="37">
        <v>233</v>
      </c>
      <c r="E559" s="37">
        <v>233</v>
      </c>
      <c r="F559" s="37">
        <v>466</v>
      </c>
      <c r="G559" s="38">
        <f t="shared" si="8"/>
        <v>1.6048539600115852E-4</v>
      </c>
    </row>
    <row r="560" spans="1:7">
      <c r="A560" s="35" t="s">
        <v>1154</v>
      </c>
      <c r="B560" s="35" t="s">
        <v>1155</v>
      </c>
      <c r="C560" s="44" t="s">
        <v>996</v>
      </c>
      <c r="D560" s="37">
        <v>1419</v>
      </c>
      <c r="E560" s="37">
        <v>1525</v>
      </c>
      <c r="F560" s="37">
        <v>2944</v>
      </c>
      <c r="G560" s="38">
        <f t="shared" si="8"/>
        <v>1.0138819867541002E-3</v>
      </c>
    </row>
    <row r="561" spans="1:9">
      <c r="A561" s="35" t="s">
        <v>1156</v>
      </c>
      <c r="B561" s="35" t="s">
        <v>1157</v>
      </c>
      <c r="C561" s="44" t="s">
        <v>996</v>
      </c>
      <c r="D561" s="37">
        <v>182</v>
      </c>
      <c r="E561" s="37">
        <v>179</v>
      </c>
      <c r="F561" s="37">
        <v>361</v>
      </c>
      <c r="G561" s="38">
        <f t="shared" si="8"/>
        <v>1.243245235116271E-4</v>
      </c>
    </row>
    <row r="562" spans="1:9">
      <c r="A562" s="35" t="s">
        <v>1158</v>
      </c>
      <c r="B562" s="35" t="s">
        <v>1159</v>
      </c>
      <c r="C562" s="44" t="s">
        <v>996</v>
      </c>
      <c r="D562" s="37">
        <v>482</v>
      </c>
      <c r="E562" s="37">
        <v>488</v>
      </c>
      <c r="F562" s="37">
        <v>970</v>
      </c>
      <c r="G562" s="38">
        <f t="shared" si="8"/>
        <v>3.340575839509094E-4</v>
      </c>
    </row>
    <row r="563" spans="1:9">
      <c r="A563" s="35" t="s">
        <v>1160</v>
      </c>
      <c r="B563" s="35" t="s">
        <v>799</v>
      </c>
      <c r="C563" s="44" t="s">
        <v>996</v>
      </c>
      <c r="D563" s="37">
        <v>365</v>
      </c>
      <c r="E563" s="37">
        <v>349</v>
      </c>
      <c r="F563" s="37">
        <v>714</v>
      </c>
      <c r="G563" s="38">
        <f t="shared" si="8"/>
        <v>2.458939329288137E-4</v>
      </c>
    </row>
    <row r="564" spans="1:9">
      <c r="A564" s="35" t="s">
        <v>1161</v>
      </c>
      <c r="B564" s="35" t="s">
        <v>1162</v>
      </c>
      <c r="C564" s="44" t="s">
        <v>996</v>
      </c>
      <c r="D564" s="37">
        <v>80</v>
      </c>
      <c r="E564" s="37">
        <v>79</v>
      </c>
      <c r="F564" s="37">
        <v>159</v>
      </c>
      <c r="G564" s="38">
        <f t="shared" si="8"/>
        <v>5.4757892627004732E-5</v>
      </c>
    </row>
    <row r="565" spans="1:9">
      <c r="A565" s="35" t="s">
        <v>1163</v>
      </c>
      <c r="B565" s="35" t="s">
        <v>1164</v>
      </c>
      <c r="C565" s="44" t="s">
        <v>996</v>
      </c>
      <c r="D565" s="37">
        <v>448</v>
      </c>
      <c r="E565" s="37">
        <v>387</v>
      </c>
      <c r="F565" s="37">
        <v>835</v>
      </c>
      <c r="G565" s="38">
        <f t="shared" si="8"/>
        <v>2.8756503360722609E-4</v>
      </c>
    </row>
    <row r="566" spans="1:9">
      <c r="A566" s="35" t="s">
        <v>1165</v>
      </c>
      <c r="B566" s="35" t="s">
        <v>1166</v>
      </c>
      <c r="C566" s="44" t="s">
        <v>996</v>
      </c>
      <c r="D566" s="37">
        <v>6694</v>
      </c>
      <c r="E566" s="37">
        <v>7066</v>
      </c>
      <c r="F566" s="37">
        <v>13760</v>
      </c>
      <c r="G566" s="38">
        <f t="shared" si="8"/>
        <v>4.738796242437642E-3</v>
      </c>
    </row>
    <row r="567" spans="1:9" ht="24" customHeight="1">
      <c r="A567" s="40" t="s">
        <v>1167</v>
      </c>
      <c r="B567" s="41" t="s">
        <v>1168</v>
      </c>
      <c r="C567" s="42" t="s">
        <v>1169</v>
      </c>
      <c r="D567" s="43">
        <v>134820</v>
      </c>
      <c r="E567" s="43">
        <v>139079</v>
      </c>
      <c r="F567" s="43">
        <v>273899</v>
      </c>
      <c r="G567" s="39">
        <f t="shared" si="8"/>
        <v>9.4327874419144461E-2</v>
      </c>
      <c r="H567" s="10"/>
      <c r="I567" s="21"/>
    </row>
    <row r="568" spans="1:9">
      <c r="A568" s="35" t="s">
        <v>1170</v>
      </c>
      <c r="B568" s="35" t="s">
        <v>1171</v>
      </c>
      <c r="C568" s="44" t="s">
        <v>1168</v>
      </c>
      <c r="D568" s="37">
        <v>525</v>
      </c>
      <c r="E568" s="37">
        <v>518</v>
      </c>
      <c r="F568" s="37">
        <v>1043</v>
      </c>
      <c r="G568" s="38">
        <f t="shared" si="8"/>
        <v>3.5919800006267884E-4</v>
      </c>
    </row>
    <row r="569" spans="1:9">
      <c r="A569" s="35" t="s">
        <v>1172</v>
      </c>
      <c r="B569" s="35" t="s">
        <v>1173</v>
      </c>
      <c r="C569" s="44" t="s">
        <v>1168</v>
      </c>
      <c r="D569" s="37">
        <v>968</v>
      </c>
      <c r="E569" s="37">
        <v>927</v>
      </c>
      <c r="F569" s="37">
        <v>1895</v>
      </c>
      <c r="G569" s="38">
        <f t="shared" si="8"/>
        <v>6.5261765112059101E-4</v>
      </c>
    </row>
    <row r="570" spans="1:9">
      <c r="A570" s="35" t="s">
        <v>1174</v>
      </c>
      <c r="B570" s="35" t="s">
        <v>1175</v>
      </c>
      <c r="C570" s="44" t="s">
        <v>1168</v>
      </c>
      <c r="D570" s="37">
        <v>167</v>
      </c>
      <c r="E570" s="37">
        <v>142</v>
      </c>
      <c r="F570" s="37">
        <v>309</v>
      </c>
      <c r="G570" s="38">
        <f t="shared" si="8"/>
        <v>1.0641628189776391E-4</v>
      </c>
    </row>
    <row r="571" spans="1:9">
      <c r="A571" s="35" t="s">
        <v>1176</v>
      </c>
      <c r="B571" s="35" t="s">
        <v>1177</v>
      </c>
      <c r="C571" s="44" t="s">
        <v>1168</v>
      </c>
      <c r="D571" s="37">
        <v>4820</v>
      </c>
      <c r="E571" s="37">
        <v>5162</v>
      </c>
      <c r="F571" s="37">
        <v>9982</v>
      </c>
      <c r="G571" s="38">
        <f t="shared" si="8"/>
        <v>3.4376936113381211E-3</v>
      </c>
      <c r="H571" s="21"/>
      <c r="I571" s="21"/>
    </row>
    <row r="572" spans="1:9">
      <c r="A572" s="35" t="s">
        <v>1178</v>
      </c>
      <c r="B572" s="35" t="s">
        <v>1179</v>
      </c>
      <c r="C572" s="44" t="s">
        <v>1168</v>
      </c>
      <c r="D572" s="37">
        <v>146</v>
      </c>
      <c r="E572" s="37">
        <v>135</v>
      </c>
      <c r="F572" s="37">
        <v>281</v>
      </c>
      <c r="G572" s="38">
        <f t="shared" si="8"/>
        <v>9.6773382567222194E-5</v>
      </c>
    </row>
    <row r="573" spans="1:9">
      <c r="A573" s="35" t="s">
        <v>1180</v>
      </c>
      <c r="B573" s="35" t="s">
        <v>1181</v>
      </c>
      <c r="C573" s="44" t="s">
        <v>1168</v>
      </c>
      <c r="D573" s="37">
        <v>484</v>
      </c>
      <c r="E573" s="37">
        <v>489</v>
      </c>
      <c r="F573" s="37">
        <v>973</v>
      </c>
      <c r="G573" s="38">
        <f t="shared" si="8"/>
        <v>3.3509075173632458E-4</v>
      </c>
    </row>
    <row r="574" spans="1:9">
      <c r="A574" s="35" t="s">
        <v>1182</v>
      </c>
      <c r="B574" s="35" t="s">
        <v>1183</v>
      </c>
      <c r="C574" s="44" t="s">
        <v>1168</v>
      </c>
      <c r="D574" s="37">
        <v>1866</v>
      </c>
      <c r="E574" s="37">
        <v>1990</v>
      </c>
      <c r="F574" s="37">
        <v>3856</v>
      </c>
      <c r="G574" s="38">
        <f t="shared" si="8"/>
        <v>1.327964993520316E-3</v>
      </c>
    </row>
    <row r="575" spans="1:9">
      <c r="A575" s="35" t="s">
        <v>1184</v>
      </c>
      <c r="B575" s="35" t="s">
        <v>1185</v>
      </c>
      <c r="C575" s="44" t="s">
        <v>1168</v>
      </c>
      <c r="D575" s="37">
        <v>79</v>
      </c>
      <c r="E575" s="37">
        <v>72</v>
      </c>
      <c r="F575" s="37">
        <v>151</v>
      </c>
      <c r="G575" s="38">
        <f t="shared" si="8"/>
        <v>5.2002778532564243E-5</v>
      </c>
    </row>
    <row r="576" spans="1:9">
      <c r="A576" s="35" t="s">
        <v>1186</v>
      </c>
      <c r="B576" s="35" t="s">
        <v>1187</v>
      </c>
      <c r="C576" s="44" t="s">
        <v>1168</v>
      </c>
      <c r="D576" s="37">
        <v>361</v>
      </c>
      <c r="E576" s="37">
        <v>356</v>
      </c>
      <c r="F576" s="37">
        <v>717</v>
      </c>
      <c r="G576" s="38">
        <f t="shared" si="8"/>
        <v>2.4692710071422887E-4</v>
      </c>
    </row>
    <row r="577" spans="1:7">
      <c r="A577" s="35" t="s">
        <v>1188</v>
      </c>
      <c r="B577" s="35" t="s">
        <v>1189</v>
      </c>
      <c r="C577" s="44" t="s">
        <v>1168</v>
      </c>
      <c r="D577" s="37">
        <v>779</v>
      </c>
      <c r="E577" s="37">
        <v>759</v>
      </c>
      <c r="F577" s="37">
        <v>1538</v>
      </c>
      <c r="G577" s="38">
        <f t="shared" si="8"/>
        <v>5.2967068465618417E-4</v>
      </c>
    </row>
    <row r="578" spans="1:7">
      <c r="A578" s="35" t="s">
        <v>1190</v>
      </c>
      <c r="B578" s="35" t="s">
        <v>1191</v>
      </c>
      <c r="C578" s="44" t="s">
        <v>1168</v>
      </c>
      <c r="D578" s="37">
        <v>148</v>
      </c>
      <c r="E578" s="37">
        <v>130</v>
      </c>
      <c r="F578" s="37">
        <v>278</v>
      </c>
      <c r="G578" s="38">
        <f t="shared" si="8"/>
        <v>9.574021478180702E-5</v>
      </c>
    </row>
    <row r="579" spans="1:7">
      <c r="A579" s="35" t="s">
        <v>1192</v>
      </c>
      <c r="B579" s="35" t="s">
        <v>1193</v>
      </c>
      <c r="C579" s="44" t="s">
        <v>1168</v>
      </c>
      <c r="D579" s="37">
        <v>208</v>
      </c>
      <c r="E579" s="37">
        <v>215</v>
      </c>
      <c r="F579" s="37">
        <v>423</v>
      </c>
      <c r="G579" s="38">
        <f t="shared" si="8"/>
        <v>1.4567665774354089E-4</v>
      </c>
    </row>
    <row r="580" spans="1:7">
      <c r="A580" s="35" t="s">
        <v>1194</v>
      </c>
      <c r="B580" s="35" t="s">
        <v>1195</v>
      </c>
      <c r="C580" s="44" t="s">
        <v>1168</v>
      </c>
      <c r="D580" s="37">
        <v>390</v>
      </c>
      <c r="E580" s="37">
        <v>355</v>
      </c>
      <c r="F580" s="37">
        <v>745</v>
      </c>
      <c r="G580" s="38">
        <f t="shared" si="8"/>
        <v>2.5657000004477063E-4</v>
      </c>
    </row>
    <row r="581" spans="1:7">
      <c r="A581" s="35" t="s">
        <v>1196</v>
      </c>
      <c r="B581" s="35" t="s">
        <v>1197</v>
      </c>
      <c r="C581" s="44" t="s">
        <v>1168</v>
      </c>
      <c r="D581" s="37">
        <v>79</v>
      </c>
      <c r="E581" s="37">
        <v>82</v>
      </c>
      <c r="F581" s="37">
        <v>161</v>
      </c>
      <c r="G581" s="38">
        <f t="shared" si="8"/>
        <v>5.5446671150614858E-5</v>
      </c>
    </row>
    <row r="582" spans="1:7">
      <c r="A582" s="35" t="s">
        <v>1198</v>
      </c>
      <c r="B582" s="35" t="s">
        <v>1199</v>
      </c>
      <c r="C582" s="44" t="s">
        <v>1168</v>
      </c>
      <c r="D582" s="37">
        <v>354</v>
      </c>
      <c r="E582" s="37">
        <v>348</v>
      </c>
      <c r="F582" s="37">
        <v>702</v>
      </c>
      <c r="G582" s="38">
        <f t="shared" si="8"/>
        <v>2.4176126178715297E-4</v>
      </c>
    </row>
    <row r="583" spans="1:7">
      <c r="A583" s="35" t="s">
        <v>1200</v>
      </c>
      <c r="B583" s="35" t="s">
        <v>1201</v>
      </c>
      <c r="C583" s="44" t="s">
        <v>1168</v>
      </c>
      <c r="D583" s="37">
        <v>150</v>
      </c>
      <c r="E583" s="37">
        <v>151</v>
      </c>
      <c r="F583" s="37">
        <v>301</v>
      </c>
      <c r="G583" s="38">
        <f t="shared" ref="G583:G646" si="9">F583/$F$1123</f>
        <v>1.0366116780332342E-4</v>
      </c>
    </row>
    <row r="584" spans="1:7">
      <c r="A584" s="35" t="s">
        <v>1202</v>
      </c>
      <c r="B584" s="35" t="s">
        <v>909</v>
      </c>
      <c r="C584" s="44" t="s">
        <v>1168</v>
      </c>
      <c r="D584" s="37">
        <v>302</v>
      </c>
      <c r="E584" s="37">
        <v>286</v>
      </c>
      <c r="F584" s="37">
        <v>588</v>
      </c>
      <c r="G584" s="38">
        <f t="shared" si="9"/>
        <v>2.02500885941376E-4</v>
      </c>
    </row>
    <row r="585" spans="1:7">
      <c r="A585" s="35" t="s">
        <v>1203</v>
      </c>
      <c r="B585" s="35" t="s">
        <v>1204</v>
      </c>
      <c r="C585" s="44" t="s">
        <v>1168</v>
      </c>
      <c r="D585" s="37">
        <v>3718</v>
      </c>
      <c r="E585" s="37">
        <v>3987</v>
      </c>
      <c r="F585" s="37">
        <v>7705</v>
      </c>
      <c r="G585" s="38">
        <f t="shared" si="9"/>
        <v>2.6535192622079967E-3</v>
      </c>
    </row>
    <row r="586" spans="1:7">
      <c r="A586" s="35" t="s">
        <v>1205</v>
      </c>
      <c r="B586" s="35" t="s">
        <v>1206</v>
      </c>
      <c r="C586" s="44" t="s">
        <v>1168</v>
      </c>
      <c r="D586" s="37">
        <v>246</v>
      </c>
      <c r="E586" s="37">
        <v>230</v>
      </c>
      <c r="F586" s="37">
        <v>476</v>
      </c>
      <c r="G586" s="38">
        <f t="shared" si="9"/>
        <v>1.6392928861920915E-4</v>
      </c>
    </row>
    <row r="587" spans="1:7">
      <c r="A587" s="35" t="s">
        <v>1207</v>
      </c>
      <c r="B587" s="35" t="s">
        <v>1208</v>
      </c>
      <c r="C587" s="44" t="s">
        <v>1168</v>
      </c>
      <c r="D587" s="37">
        <v>765</v>
      </c>
      <c r="E587" s="37">
        <v>823</v>
      </c>
      <c r="F587" s="37">
        <v>1588</v>
      </c>
      <c r="G587" s="38">
        <f t="shared" si="9"/>
        <v>5.4689014774643723E-4</v>
      </c>
    </row>
    <row r="588" spans="1:7">
      <c r="A588" s="35" t="s">
        <v>1209</v>
      </c>
      <c r="B588" s="35" t="s">
        <v>1210</v>
      </c>
      <c r="C588" s="44" t="s">
        <v>1168</v>
      </c>
      <c r="D588" s="37">
        <v>89</v>
      </c>
      <c r="E588" s="37">
        <v>77</v>
      </c>
      <c r="F588" s="37">
        <v>166</v>
      </c>
      <c r="G588" s="38">
        <f t="shared" si="9"/>
        <v>5.7168617459640159E-5</v>
      </c>
    </row>
    <row r="589" spans="1:7">
      <c r="A589" s="35" t="s">
        <v>1211</v>
      </c>
      <c r="B589" s="35" t="s">
        <v>1212</v>
      </c>
      <c r="C589" s="44" t="s">
        <v>1168</v>
      </c>
      <c r="D589" s="37">
        <v>532</v>
      </c>
      <c r="E589" s="37">
        <v>562</v>
      </c>
      <c r="F589" s="37">
        <v>1094</v>
      </c>
      <c r="G589" s="38">
        <f t="shared" si="9"/>
        <v>3.7676185241473697E-4</v>
      </c>
    </row>
    <row r="590" spans="1:7">
      <c r="A590" s="35" t="s">
        <v>1213</v>
      </c>
      <c r="B590" s="35" t="s">
        <v>1214</v>
      </c>
      <c r="C590" s="44" t="s">
        <v>1168</v>
      </c>
      <c r="D590" s="37">
        <v>183</v>
      </c>
      <c r="E590" s="37">
        <v>163</v>
      </c>
      <c r="F590" s="37">
        <v>346</v>
      </c>
      <c r="G590" s="38">
        <f t="shared" si="9"/>
        <v>1.1915868458455118E-4</v>
      </c>
    </row>
    <row r="591" spans="1:7">
      <c r="A591" s="35" t="s">
        <v>1215</v>
      </c>
      <c r="B591" s="35" t="s">
        <v>1216</v>
      </c>
      <c r="C591" s="44" t="s">
        <v>1168</v>
      </c>
      <c r="D591" s="37">
        <v>751</v>
      </c>
      <c r="E591" s="37">
        <v>771</v>
      </c>
      <c r="F591" s="37">
        <v>1522</v>
      </c>
      <c r="G591" s="38">
        <f t="shared" si="9"/>
        <v>5.2416045646730316E-4</v>
      </c>
    </row>
    <row r="592" spans="1:7">
      <c r="A592" s="35" t="s">
        <v>1217</v>
      </c>
      <c r="B592" s="35" t="s">
        <v>1218</v>
      </c>
      <c r="C592" s="44" t="s">
        <v>1168</v>
      </c>
      <c r="D592" s="37">
        <v>702</v>
      </c>
      <c r="E592" s="37">
        <v>700</v>
      </c>
      <c r="F592" s="37">
        <v>1402</v>
      </c>
      <c r="G592" s="38">
        <f t="shared" si="9"/>
        <v>4.8283374505069584E-4</v>
      </c>
    </row>
    <row r="593" spans="1:7">
      <c r="A593" s="35" t="s">
        <v>1219</v>
      </c>
      <c r="B593" s="35" t="s">
        <v>1220</v>
      </c>
      <c r="C593" s="44" t="s">
        <v>1168</v>
      </c>
      <c r="D593" s="37">
        <v>514</v>
      </c>
      <c r="E593" s="37">
        <v>494</v>
      </c>
      <c r="F593" s="37">
        <v>1008</v>
      </c>
      <c r="G593" s="38">
        <f t="shared" si="9"/>
        <v>3.4714437589950171E-4</v>
      </c>
    </row>
    <row r="594" spans="1:7">
      <c r="A594" s="35" t="s">
        <v>1221</v>
      </c>
      <c r="B594" s="35" t="s">
        <v>1222</v>
      </c>
      <c r="C594" s="44" t="s">
        <v>1168</v>
      </c>
      <c r="D594" s="37">
        <v>55</v>
      </c>
      <c r="E594" s="37">
        <v>55</v>
      </c>
      <c r="F594" s="37">
        <v>110</v>
      </c>
      <c r="G594" s="38">
        <f t="shared" si="9"/>
        <v>3.7882818798556735E-5</v>
      </c>
    </row>
    <row r="595" spans="1:7">
      <c r="A595" s="35" t="s">
        <v>1223</v>
      </c>
      <c r="B595" s="35" t="s">
        <v>1224</v>
      </c>
      <c r="C595" s="44" t="s">
        <v>1168</v>
      </c>
      <c r="D595" s="37">
        <v>311</v>
      </c>
      <c r="E595" s="37">
        <v>342</v>
      </c>
      <c r="F595" s="37">
        <v>653</v>
      </c>
      <c r="G595" s="38">
        <f t="shared" si="9"/>
        <v>2.2488618795870498E-4</v>
      </c>
    </row>
    <row r="596" spans="1:7">
      <c r="A596" s="35" t="s">
        <v>1225</v>
      </c>
      <c r="B596" s="35" t="s">
        <v>1226</v>
      </c>
      <c r="C596" s="44" t="s">
        <v>1168</v>
      </c>
      <c r="D596" s="37">
        <v>551</v>
      </c>
      <c r="E596" s="37">
        <v>497</v>
      </c>
      <c r="F596" s="37">
        <v>1048</v>
      </c>
      <c r="G596" s="38">
        <f t="shared" si="9"/>
        <v>3.6091994637170417E-4</v>
      </c>
    </row>
    <row r="597" spans="1:7">
      <c r="A597" s="35" t="s">
        <v>1227</v>
      </c>
      <c r="B597" s="35" t="s">
        <v>1228</v>
      </c>
      <c r="C597" s="44" t="s">
        <v>1168</v>
      </c>
      <c r="D597" s="37">
        <v>5016</v>
      </c>
      <c r="E597" s="37">
        <v>5415</v>
      </c>
      <c r="F597" s="37">
        <v>10431</v>
      </c>
      <c r="G597" s="38">
        <f t="shared" si="9"/>
        <v>3.5923243898885937E-3</v>
      </c>
    </row>
    <row r="598" spans="1:7">
      <c r="A598" s="35" t="s">
        <v>1229</v>
      </c>
      <c r="B598" s="35" t="s">
        <v>1230</v>
      </c>
      <c r="C598" s="44" t="s">
        <v>1168</v>
      </c>
      <c r="D598" s="37">
        <v>310</v>
      </c>
      <c r="E598" s="37">
        <v>304</v>
      </c>
      <c r="F598" s="37">
        <v>614</v>
      </c>
      <c r="G598" s="38">
        <f t="shared" si="9"/>
        <v>2.1145500674830757E-4</v>
      </c>
    </row>
    <row r="599" spans="1:7">
      <c r="A599" s="35" t="s">
        <v>1231</v>
      </c>
      <c r="B599" s="35" t="s">
        <v>1232</v>
      </c>
      <c r="C599" s="44" t="s">
        <v>1168</v>
      </c>
      <c r="D599" s="37">
        <v>124</v>
      </c>
      <c r="E599" s="37">
        <v>106</v>
      </c>
      <c r="F599" s="37">
        <v>230</v>
      </c>
      <c r="G599" s="38">
        <f t="shared" si="9"/>
        <v>7.9209530215164085E-5</v>
      </c>
    </row>
    <row r="600" spans="1:7">
      <c r="A600" s="35" t="s">
        <v>1233</v>
      </c>
      <c r="B600" s="35" t="s">
        <v>1234</v>
      </c>
      <c r="C600" s="44" t="s">
        <v>1168</v>
      </c>
      <c r="D600" s="37">
        <v>1945</v>
      </c>
      <c r="E600" s="37">
        <v>1924</v>
      </c>
      <c r="F600" s="37">
        <v>3869</v>
      </c>
      <c r="G600" s="38">
        <f t="shared" si="9"/>
        <v>1.3324420539237818E-3</v>
      </c>
    </row>
    <row r="601" spans="1:7">
      <c r="A601" s="35" t="s">
        <v>1235</v>
      </c>
      <c r="B601" s="35" t="s">
        <v>1236</v>
      </c>
      <c r="C601" s="44" t="s">
        <v>1168</v>
      </c>
      <c r="D601" s="37">
        <v>285</v>
      </c>
      <c r="E601" s="37">
        <v>286</v>
      </c>
      <c r="F601" s="37">
        <v>571</v>
      </c>
      <c r="G601" s="38">
        <f t="shared" si="9"/>
        <v>1.9664626849068994E-4</v>
      </c>
    </row>
    <row r="602" spans="1:7">
      <c r="A602" s="35" t="s">
        <v>1237</v>
      </c>
      <c r="B602" s="35" t="s">
        <v>1238</v>
      </c>
      <c r="C602" s="44" t="s">
        <v>1168</v>
      </c>
      <c r="D602" s="37">
        <v>219</v>
      </c>
      <c r="E602" s="37">
        <v>196</v>
      </c>
      <c r="F602" s="37">
        <v>415</v>
      </c>
      <c r="G602" s="38">
        <f t="shared" si="9"/>
        <v>1.4292154364910041E-4</v>
      </c>
    </row>
    <row r="603" spans="1:7">
      <c r="A603" s="35" t="s">
        <v>1239</v>
      </c>
      <c r="B603" s="35" t="s">
        <v>1240</v>
      </c>
      <c r="C603" s="44" t="s">
        <v>1168</v>
      </c>
      <c r="D603" s="37">
        <v>728</v>
      </c>
      <c r="E603" s="37">
        <v>759</v>
      </c>
      <c r="F603" s="37">
        <v>1487</v>
      </c>
      <c r="G603" s="38">
        <f t="shared" si="9"/>
        <v>5.1210683230412603E-4</v>
      </c>
    </row>
    <row r="604" spans="1:7">
      <c r="A604" s="35" t="s">
        <v>1241</v>
      </c>
      <c r="B604" s="35" t="s">
        <v>1242</v>
      </c>
      <c r="C604" s="44" t="s">
        <v>1168</v>
      </c>
      <c r="D604" s="37">
        <v>375</v>
      </c>
      <c r="E604" s="37">
        <v>371</v>
      </c>
      <c r="F604" s="37">
        <v>746</v>
      </c>
      <c r="G604" s="38">
        <f t="shared" si="9"/>
        <v>2.5691438930657565E-4</v>
      </c>
    </row>
    <row r="605" spans="1:7">
      <c r="A605" s="35" t="s">
        <v>1243</v>
      </c>
      <c r="B605" s="35" t="s">
        <v>1244</v>
      </c>
      <c r="C605" s="44" t="s">
        <v>1168</v>
      </c>
      <c r="D605" s="37">
        <v>10321</v>
      </c>
      <c r="E605" s="37">
        <v>11445</v>
      </c>
      <c r="F605" s="37">
        <v>21766</v>
      </c>
      <c r="G605" s="38">
        <f t="shared" si="9"/>
        <v>7.4959766724489625E-3</v>
      </c>
    </row>
    <row r="606" spans="1:7">
      <c r="A606" s="35" t="s">
        <v>1245</v>
      </c>
      <c r="B606" s="35" t="s">
        <v>1246</v>
      </c>
      <c r="C606" s="44" t="s">
        <v>1168</v>
      </c>
      <c r="D606" s="37">
        <v>311</v>
      </c>
      <c r="E606" s="37">
        <v>297</v>
      </c>
      <c r="F606" s="37">
        <v>608</v>
      </c>
      <c r="G606" s="38">
        <f t="shared" si="9"/>
        <v>2.0938867117747722E-4</v>
      </c>
    </row>
    <row r="607" spans="1:7">
      <c r="A607" s="35" t="s">
        <v>1247</v>
      </c>
      <c r="B607" s="35" t="s">
        <v>1248</v>
      </c>
      <c r="C607" s="44" t="s">
        <v>1168</v>
      </c>
      <c r="D607" s="37">
        <v>144</v>
      </c>
      <c r="E607" s="37">
        <v>144</v>
      </c>
      <c r="F607" s="37">
        <v>288</v>
      </c>
      <c r="G607" s="38">
        <f t="shared" si="9"/>
        <v>9.9184107399857634E-5</v>
      </c>
    </row>
    <row r="608" spans="1:7">
      <c r="A608" s="35" t="s">
        <v>1249</v>
      </c>
      <c r="B608" s="35" t="s">
        <v>1250</v>
      </c>
      <c r="C608" s="44" t="s">
        <v>1168</v>
      </c>
      <c r="D608" s="37">
        <v>252</v>
      </c>
      <c r="E608" s="37">
        <v>240</v>
      </c>
      <c r="F608" s="37">
        <v>492</v>
      </c>
      <c r="G608" s="38">
        <f t="shared" si="9"/>
        <v>1.6943951680809013E-4</v>
      </c>
    </row>
    <row r="609" spans="1:7">
      <c r="A609" s="35" t="s">
        <v>1251</v>
      </c>
      <c r="B609" s="35" t="s">
        <v>1252</v>
      </c>
      <c r="C609" s="44" t="s">
        <v>1168</v>
      </c>
      <c r="D609" s="37">
        <v>812</v>
      </c>
      <c r="E609" s="37">
        <v>782</v>
      </c>
      <c r="F609" s="37">
        <v>1594</v>
      </c>
      <c r="G609" s="38">
        <f t="shared" si="9"/>
        <v>5.4895648331726758E-4</v>
      </c>
    </row>
    <row r="610" spans="1:7">
      <c r="A610" s="35" t="s">
        <v>1253</v>
      </c>
      <c r="B610" s="35" t="s">
        <v>1254</v>
      </c>
      <c r="C610" s="44" t="s">
        <v>1168</v>
      </c>
      <c r="D610" s="37">
        <v>96</v>
      </c>
      <c r="E610" s="37">
        <v>99</v>
      </c>
      <c r="F610" s="37">
        <v>195</v>
      </c>
      <c r="G610" s="38">
        <f t="shared" si="9"/>
        <v>6.715590605198694E-5</v>
      </c>
    </row>
    <row r="611" spans="1:7">
      <c r="A611" s="35" t="s">
        <v>1255</v>
      </c>
      <c r="B611" s="35" t="s">
        <v>1256</v>
      </c>
      <c r="C611" s="44" t="s">
        <v>1168</v>
      </c>
      <c r="D611" s="37">
        <v>684</v>
      </c>
      <c r="E611" s="37">
        <v>658</v>
      </c>
      <c r="F611" s="37">
        <v>1342</v>
      </c>
      <c r="G611" s="38">
        <f t="shared" si="9"/>
        <v>4.6217038934239212E-4</v>
      </c>
    </row>
    <row r="612" spans="1:7">
      <c r="A612" s="35" t="s">
        <v>1257</v>
      </c>
      <c r="B612" s="35" t="s">
        <v>1258</v>
      </c>
      <c r="C612" s="44" t="s">
        <v>1168</v>
      </c>
      <c r="D612" s="37">
        <v>1051</v>
      </c>
      <c r="E612" s="37">
        <v>1083</v>
      </c>
      <c r="F612" s="37">
        <v>2134</v>
      </c>
      <c r="G612" s="38">
        <f t="shared" si="9"/>
        <v>7.3492668469200058E-4</v>
      </c>
    </row>
    <row r="613" spans="1:7">
      <c r="A613" s="35" t="s">
        <v>1259</v>
      </c>
      <c r="B613" s="35" t="s">
        <v>1260</v>
      </c>
      <c r="C613" s="44" t="s">
        <v>1168</v>
      </c>
      <c r="D613" s="37">
        <v>573</v>
      </c>
      <c r="E613" s="37">
        <v>616</v>
      </c>
      <c r="F613" s="37">
        <v>1189</v>
      </c>
      <c r="G613" s="38">
        <f t="shared" si="9"/>
        <v>4.0947883228621777E-4</v>
      </c>
    </row>
    <row r="614" spans="1:7">
      <c r="A614" s="35" t="s">
        <v>1261</v>
      </c>
      <c r="B614" s="35" t="s">
        <v>1262</v>
      </c>
      <c r="C614" s="44" t="s">
        <v>1168</v>
      </c>
      <c r="D614" s="37">
        <v>1037</v>
      </c>
      <c r="E614" s="37">
        <v>1131</v>
      </c>
      <c r="F614" s="37">
        <v>2168</v>
      </c>
      <c r="G614" s="38">
        <f t="shared" si="9"/>
        <v>7.4663591959337275E-4</v>
      </c>
    </row>
    <row r="615" spans="1:7">
      <c r="A615" s="35" t="s">
        <v>1263</v>
      </c>
      <c r="B615" s="35" t="s">
        <v>1264</v>
      </c>
      <c r="C615" s="44" t="s">
        <v>1168</v>
      </c>
      <c r="D615" s="37">
        <v>3488</v>
      </c>
      <c r="E615" s="37">
        <v>3731</v>
      </c>
      <c r="F615" s="37">
        <v>7219</v>
      </c>
      <c r="G615" s="38">
        <f t="shared" si="9"/>
        <v>2.4861460809707369E-3</v>
      </c>
    </row>
    <row r="616" spans="1:7">
      <c r="A616" s="35" t="s">
        <v>1265</v>
      </c>
      <c r="B616" s="35" t="s">
        <v>1266</v>
      </c>
      <c r="C616" s="44" t="s">
        <v>1168</v>
      </c>
      <c r="D616" s="37">
        <v>3055</v>
      </c>
      <c r="E616" s="37">
        <v>3242</v>
      </c>
      <c r="F616" s="37">
        <v>6297</v>
      </c>
      <c r="G616" s="38">
        <f t="shared" si="9"/>
        <v>2.1686191815864704E-3</v>
      </c>
    </row>
    <row r="617" spans="1:7">
      <c r="A617" s="35" t="s">
        <v>1267</v>
      </c>
      <c r="B617" s="35" t="s">
        <v>1268</v>
      </c>
      <c r="C617" s="44" t="s">
        <v>1168</v>
      </c>
      <c r="D617" s="37">
        <v>23</v>
      </c>
      <c r="E617" s="37">
        <v>24</v>
      </c>
      <c r="F617" s="37">
        <v>47</v>
      </c>
      <c r="G617" s="38">
        <f t="shared" si="9"/>
        <v>1.6186295304837878E-5</v>
      </c>
    </row>
    <row r="618" spans="1:7">
      <c r="A618" s="35" t="s">
        <v>1269</v>
      </c>
      <c r="B618" s="35" t="s">
        <v>1270</v>
      </c>
      <c r="C618" s="44" t="s">
        <v>1168</v>
      </c>
      <c r="D618" s="37">
        <v>204</v>
      </c>
      <c r="E618" s="37">
        <v>219</v>
      </c>
      <c r="F618" s="37">
        <v>423</v>
      </c>
      <c r="G618" s="38">
        <f t="shared" si="9"/>
        <v>1.4567665774354089E-4</v>
      </c>
    </row>
    <row r="619" spans="1:7">
      <c r="A619" s="35" t="s">
        <v>1271</v>
      </c>
      <c r="B619" s="35" t="s">
        <v>1272</v>
      </c>
      <c r="C619" s="44" t="s">
        <v>1168</v>
      </c>
      <c r="D619" s="37">
        <v>259</v>
      </c>
      <c r="E619" s="37">
        <v>272</v>
      </c>
      <c r="F619" s="37">
        <v>531</v>
      </c>
      <c r="G619" s="38">
        <f t="shared" si="9"/>
        <v>1.8287069801848751E-4</v>
      </c>
    </row>
    <row r="620" spans="1:7">
      <c r="A620" s="35" t="s">
        <v>1273</v>
      </c>
      <c r="B620" s="35" t="s">
        <v>1274</v>
      </c>
      <c r="C620" s="44" t="s">
        <v>1168</v>
      </c>
      <c r="D620" s="37">
        <v>3700</v>
      </c>
      <c r="E620" s="37">
        <v>3849</v>
      </c>
      <c r="F620" s="37">
        <v>7549</v>
      </c>
      <c r="G620" s="38">
        <f t="shared" si="9"/>
        <v>2.5997945373664069E-3</v>
      </c>
    </row>
    <row r="621" spans="1:7">
      <c r="A621" s="35" t="s">
        <v>1275</v>
      </c>
      <c r="B621" s="35" t="s">
        <v>1276</v>
      </c>
      <c r="C621" s="44" t="s">
        <v>1168</v>
      </c>
      <c r="D621" s="37">
        <v>593</v>
      </c>
      <c r="E621" s="37">
        <v>581</v>
      </c>
      <c r="F621" s="37">
        <v>1174</v>
      </c>
      <c r="G621" s="38">
        <f t="shared" si="9"/>
        <v>4.0431299335914184E-4</v>
      </c>
    </row>
    <row r="622" spans="1:7">
      <c r="A622" s="35" t="s">
        <v>1277</v>
      </c>
      <c r="B622" s="35" t="s">
        <v>1278</v>
      </c>
      <c r="C622" s="44" t="s">
        <v>1168</v>
      </c>
      <c r="D622" s="37">
        <v>253</v>
      </c>
      <c r="E622" s="37">
        <v>288</v>
      </c>
      <c r="F622" s="37">
        <v>541</v>
      </c>
      <c r="G622" s="38">
        <f t="shared" si="9"/>
        <v>1.8631459063653811E-4</v>
      </c>
    </row>
    <row r="623" spans="1:7">
      <c r="A623" s="35" t="s">
        <v>1279</v>
      </c>
      <c r="B623" s="35" t="s">
        <v>1280</v>
      </c>
      <c r="C623" s="44" t="s">
        <v>1168</v>
      </c>
      <c r="D623" s="37">
        <v>131</v>
      </c>
      <c r="E623" s="37">
        <v>127</v>
      </c>
      <c r="F623" s="37">
        <v>258</v>
      </c>
      <c r="G623" s="38">
        <f t="shared" si="9"/>
        <v>8.885242954570579E-5</v>
      </c>
    </row>
    <row r="624" spans="1:7">
      <c r="A624" s="35" t="s">
        <v>1281</v>
      </c>
      <c r="B624" s="35" t="s">
        <v>1282</v>
      </c>
      <c r="C624" s="44" t="s">
        <v>1168</v>
      </c>
      <c r="D624" s="37">
        <v>109</v>
      </c>
      <c r="E624" s="37">
        <v>105</v>
      </c>
      <c r="F624" s="37">
        <v>214</v>
      </c>
      <c r="G624" s="38">
        <f t="shared" si="9"/>
        <v>7.3699302026283093E-5</v>
      </c>
    </row>
    <row r="625" spans="1:7">
      <c r="A625" s="35" t="s">
        <v>1283</v>
      </c>
      <c r="B625" s="35" t="s">
        <v>1284</v>
      </c>
      <c r="C625" s="44" t="s">
        <v>1168</v>
      </c>
      <c r="D625" s="37">
        <v>188</v>
      </c>
      <c r="E625" s="37">
        <v>157</v>
      </c>
      <c r="F625" s="37">
        <v>345</v>
      </c>
      <c r="G625" s="38">
        <f t="shared" si="9"/>
        <v>1.1881429532274612E-4</v>
      </c>
    </row>
    <row r="626" spans="1:7">
      <c r="A626" s="35" t="s">
        <v>1285</v>
      </c>
      <c r="B626" s="35" t="s">
        <v>1286</v>
      </c>
      <c r="C626" s="44" t="s">
        <v>1168</v>
      </c>
      <c r="D626" s="37">
        <v>504</v>
      </c>
      <c r="E626" s="37">
        <v>480</v>
      </c>
      <c r="F626" s="37">
        <v>984</v>
      </c>
      <c r="G626" s="38">
        <f t="shared" si="9"/>
        <v>3.3887903361618025E-4</v>
      </c>
    </row>
    <row r="627" spans="1:7">
      <c r="A627" s="35" t="s">
        <v>1287</v>
      </c>
      <c r="B627" s="35" t="s">
        <v>1288</v>
      </c>
      <c r="C627" s="44" t="s">
        <v>1168</v>
      </c>
      <c r="D627" s="37">
        <v>642</v>
      </c>
      <c r="E627" s="37">
        <v>634</v>
      </c>
      <c r="F627" s="37">
        <v>1276</v>
      </c>
      <c r="G627" s="38">
        <f t="shared" si="9"/>
        <v>4.3944069806325811E-4</v>
      </c>
    </row>
    <row r="628" spans="1:7">
      <c r="A628" s="35" t="s">
        <v>1289</v>
      </c>
      <c r="B628" s="35" t="s">
        <v>1290</v>
      </c>
      <c r="C628" s="44" t="s">
        <v>1168</v>
      </c>
      <c r="D628" s="37">
        <v>360</v>
      </c>
      <c r="E628" s="37">
        <v>366</v>
      </c>
      <c r="F628" s="37">
        <v>726</v>
      </c>
      <c r="G628" s="38">
        <f t="shared" si="9"/>
        <v>2.5002660407047445E-4</v>
      </c>
    </row>
    <row r="629" spans="1:7">
      <c r="A629" s="35" t="s">
        <v>1291</v>
      </c>
      <c r="B629" s="35" t="s">
        <v>1292</v>
      </c>
      <c r="C629" s="44" t="s">
        <v>1168</v>
      </c>
      <c r="D629" s="37">
        <v>267</v>
      </c>
      <c r="E629" s="37">
        <v>244</v>
      </c>
      <c r="F629" s="37">
        <v>511</v>
      </c>
      <c r="G629" s="38">
        <f t="shared" si="9"/>
        <v>1.7598291278238628E-4</v>
      </c>
    </row>
    <row r="630" spans="1:7">
      <c r="A630" s="35" t="s">
        <v>1293</v>
      </c>
      <c r="B630" s="35" t="s">
        <v>1294</v>
      </c>
      <c r="C630" s="44" t="s">
        <v>1168</v>
      </c>
      <c r="D630" s="37">
        <v>289</v>
      </c>
      <c r="E630" s="37">
        <v>273</v>
      </c>
      <c r="F630" s="37">
        <v>562</v>
      </c>
      <c r="G630" s="38">
        <f t="shared" si="9"/>
        <v>1.9354676513444439E-4</v>
      </c>
    </row>
    <row r="631" spans="1:7">
      <c r="A631" s="35" t="s">
        <v>1295</v>
      </c>
      <c r="B631" s="35" t="s">
        <v>1296</v>
      </c>
      <c r="C631" s="44" t="s">
        <v>1168</v>
      </c>
      <c r="D631" s="37">
        <v>652</v>
      </c>
      <c r="E631" s="37">
        <v>637</v>
      </c>
      <c r="F631" s="37">
        <v>1289</v>
      </c>
      <c r="G631" s="38">
        <f t="shared" si="9"/>
        <v>4.4391775846672389E-4</v>
      </c>
    </row>
    <row r="632" spans="1:7">
      <c r="A632" s="35" t="s">
        <v>1297</v>
      </c>
      <c r="B632" s="35" t="s">
        <v>1298</v>
      </c>
      <c r="C632" s="44" t="s">
        <v>1168</v>
      </c>
      <c r="D632" s="37">
        <v>231</v>
      </c>
      <c r="E632" s="37">
        <v>214</v>
      </c>
      <c r="F632" s="37">
        <v>445</v>
      </c>
      <c r="G632" s="38">
        <f t="shared" si="9"/>
        <v>1.5325322150325224E-4</v>
      </c>
    </row>
    <row r="633" spans="1:7">
      <c r="A633" s="35" t="s">
        <v>1299</v>
      </c>
      <c r="B633" s="35" t="s">
        <v>1300</v>
      </c>
      <c r="C633" s="44" t="s">
        <v>1168</v>
      </c>
      <c r="D633" s="37">
        <v>1469</v>
      </c>
      <c r="E633" s="37">
        <v>1490</v>
      </c>
      <c r="F633" s="37">
        <v>2959</v>
      </c>
      <c r="G633" s="38">
        <f t="shared" si="9"/>
        <v>1.0190478256811761E-3</v>
      </c>
    </row>
    <row r="634" spans="1:7">
      <c r="A634" s="35" t="s">
        <v>1301</v>
      </c>
      <c r="B634" s="35" t="s">
        <v>1302</v>
      </c>
      <c r="C634" s="44" t="s">
        <v>1168</v>
      </c>
      <c r="D634" s="37">
        <v>125</v>
      </c>
      <c r="E634" s="37">
        <v>135</v>
      </c>
      <c r="F634" s="37">
        <v>260</v>
      </c>
      <c r="G634" s="38">
        <f t="shared" si="9"/>
        <v>8.9541208069315916E-5</v>
      </c>
    </row>
    <row r="635" spans="1:7">
      <c r="A635" s="35" t="s">
        <v>1303</v>
      </c>
      <c r="B635" s="35" t="s">
        <v>1304</v>
      </c>
      <c r="C635" s="44" t="s">
        <v>1168</v>
      </c>
      <c r="D635" s="37">
        <v>70</v>
      </c>
      <c r="E635" s="37">
        <v>63</v>
      </c>
      <c r="F635" s="37">
        <v>133</v>
      </c>
      <c r="G635" s="38">
        <f t="shared" si="9"/>
        <v>4.580377182007314E-5</v>
      </c>
    </row>
    <row r="636" spans="1:7">
      <c r="A636" s="35" t="s">
        <v>1305</v>
      </c>
      <c r="B636" s="35" t="s">
        <v>1306</v>
      </c>
      <c r="C636" s="44" t="s">
        <v>1168</v>
      </c>
      <c r="D636" s="37">
        <v>25</v>
      </c>
      <c r="E636" s="37">
        <v>27</v>
      </c>
      <c r="F636" s="37">
        <v>52</v>
      </c>
      <c r="G636" s="38">
        <f t="shared" si="9"/>
        <v>1.7908241613863182E-5</v>
      </c>
    </row>
    <row r="637" spans="1:7">
      <c r="A637" s="35" t="s">
        <v>1307</v>
      </c>
      <c r="B637" s="35" t="s">
        <v>1308</v>
      </c>
      <c r="C637" s="44" t="s">
        <v>1168</v>
      </c>
      <c r="D637" s="37">
        <v>85</v>
      </c>
      <c r="E637" s="37">
        <v>75</v>
      </c>
      <c r="F637" s="37">
        <v>160</v>
      </c>
      <c r="G637" s="38">
        <f t="shared" si="9"/>
        <v>5.5102281888809795E-5</v>
      </c>
    </row>
    <row r="638" spans="1:7">
      <c r="A638" s="35" t="s">
        <v>1309</v>
      </c>
      <c r="B638" s="35" t="s">
        <v>1310</v>
      </c>
      <c r="C638" s="44" t="s">
        <v>1168</v>
      </c>
      <c r="D638" s="37">
        <v>2577</v>
      </c>
      <c r="E638" s="37">
        <v>2782</v>
      </c>
      <c r="F638" s="37">
        <v>5359</v>
      </c>
      <c r="G638" s="38">
        <f t="shared" si="9"/>
        <v>1.845582054013323E-3</v>
      </c>
    </row>
    <row r="639" spans="1:7">
      <c r="A639" s="35" t="s">
        <v>1311</v>
      </c>
      <c r="B639" s="35" t="s">
        <v>1312</v>
      </c>
      <c r="C639" s="44" t="s">
        <v>1168</v>
      </c>
      <c r="D639" s="37">
        <v>1198</v>
      </c>
      <c r="E639" s="37">
        <v>1221</v>
      </c>
      <c r="F639" s="37">
        <v>2419</v>
      </c>
      <c r="G639" s="38">
        <f t="shared" si="9"/>
        <v>8.3307762430644312E-4</v>
      </c>
    </row>
    <row r="640" spans="1:7">
      <c r="A640" s="35" t="s">
        <v>1313</v>
      </c>
      <c r="B640" s="35" t="s">
        <v>1314</v>
      </c>
      <c r="C640" s="44" t="s">
        <v>1168</v>
      </c>
      <c r="D640" s="37">
        <v>640</v>
      </c>
      <c r="E640" s="37">
        <v>652</v>
      </c>
      <c r="F640" s="37">
        <v>1292</v>
      </c>
      <c r="G640" s="38">
        <f t="shared" si="9"/>
        <v>4.4495092625213906E-4</v>
      </c>
    </row>
    <row r="641" spans="1:7">
      <c r="A641" s="35" t="s">
        <v>1315</v>
      </c>
      <c r="B641" s="35" t="s">
        <v>1316</v>
      </c>
      <c r="C641" s="44" t="s">
        <v>1168</v>
      </c>
      <c r="D641" s="37">
        <v>177</v>
      </c>
      <c r="E641" s="37">
        <v>170</v>
      </c>
      <c r="F641" s="37">
        <v>347</v>
      </c>
      <c r="G641" s="38">
        <f t="shared" si="9"/>
        <v>1.1950307384635625E-4</v>
      </c>
    </row>
    <row r="642" spans="1:7">
      <c r="A642" s="35" t="s">
        <v>1317</v>
      </c>
      <c r="B642" s="35" t="s">
        <v>1318</v>
      </c>
      <c r="C642" s="44" t="s">
        <v>1168</v>
      </c>
      <c r="D642" s="37">
        <v>428</v>
      </c>
      <c r="E642" s="37">
        <v>402</v>
      </c>
      <c r="F642" s="37">
        <v>830</v>
      </c>
      <c r="G642" s="38">
        <f t="shared" si="9"/>
        <v>2.8584308729820082E-4</v>
      </c>
    </row>
    <row r="643" spans="1:7">
      <c r="A643" s="35" t="s">
        <v>1319</v>
      </c>
      <c r="B643" s="35" t="s">
        <v>1320</v>
      </c>
      <c r="C643" s="44" t="s">
        <v>1168</v>
      </c>
      <c r="D643" s="37">
        <v>109</v>
      </c>
      <c r="E643" s="37">
        <v>102</v>
      </c>
      <c r="F643" s="37">
        <v>211</v>
      </c>
      <c r="G643" s="38">
        <f t="shared" si="9"/>
        <v>7.2666134240867918E-5</v>
      </c>
    </row>
    <row r="644" spans="1:7">
      <c r="A644" s="35" t="s">
        <v>1321</v>
      </c>
      <c r="B644" s="35" t="s">
        <v>1322</v>
      </c>
      <c r="C644" s="44" t="s">
        <v>1168</v>
      </c>
      <c r="D644" s="37">
        <v>137</v>
      </c>
      <c r="E644" s="37">
        <v>137</v>
      </c>
      <c r="F644" s="37">
        <v>274</v>
      </c>
      <c r="G644" s="38">
        <f t="shared" si="9"/>
        <v>9.4362657734586768E-5</v>
      </c>
    </row>
    <row r="645" spans="1:7">
      <c r="A645" s="35" t="s">
        <v>1323</v>
      </c>
      <c r="B645" s="35" t="s">
        <v>1324</v>
      </c>
      <c r="C645" s="44" t="s">
        <v>1168</v>
      </c>
      <c r="D645" s="37">
        <v>110</v>
      </c>
      <c r="E645" s="37">
        <v>111</v>
      </c>
      <c r="F645" s="37">
        <v>221</v>
      </c>
      <c r="G645" s="38">
        <f t="shared" si="9"/>
        <v>7.6110026858918533E-5</v>
      </c>
    </row>
    <row r="646" spans="1:7">
      <c r="A646" s="35" t="s">
        <v>1325</v>
      </c>
      <c r="B646" s="35" t="s">
        <v>1326</v>
      </c>
      <c r="C646" s="44" t="s">
        <v>1168</v>
      </c>
      <c r="D646" s="37">
        <v>1635</v>
      </c>
      <c r="E646" s="37">
        <v>1686</v>
      </c>
      <c r="F646" s="37">
        <v>3321</v>
      </c>
      <c r="G646" s="38">
        <f t="shared" si="9"/>
        <v>1.1437167384546084E-3</v>
      </c>
    </row>
    <row r="647" spans="1:7">
      <c r="A647" s="35" t="s">
        <v>1327</v>
      </c>
      <c r="B647" s="35" t="s">
        <v>1328</v>
      </c>
      <c r="C647" s="44" t="s">
        <v>1168</v>
      </c>
      <c r="D647" s="37">
        <v>265</v>
      </c>
      <c r="E647" s="37">
        <v>291</v>
      </c>
      <c r="F647" s="37">
        <v>556</v>
      </c>
      <c r="G647" s="38">
        <f t="shared" ref="G647:G710" si="10">F647/$F$1123</f>
        <v>1.9148042956361404E-4</v>
      </c>
    </row>
    <row r="648" spans="1:7">
      <c r="A648" s="35" t="s">
        <v>1329</v>
      </c>
      <c r="B648" s="35" t="s">
        <v>1330</v>
      </c>
      <c r="C648" s="44" t="s">
        <v>1168</v>
      </c>
      <c r="D648" s="37">
        <v>108</v>
      </c>
      <c r="E648" s="37">
        <v>102</v>
      </c>
      <c r="F648" s="37">
        <v>210</v>
      </c>
      <c r="G648" s="38">
        <f t="shared" si="10"/>
        <v>7.2321744979062856E-5</v>
      </c>
    </row>
    <row r="649" spans="1:7">
      <c r="A649" s="35" t="s">
        <v>1331</v>
      </c>
      <c r="B649" s="35" t="s">
        <v>1332</v>
      </c>
      <c r="C649" s="44" t="s">
        <v>1168</v>
      </c>
      <c r="D649" s="37">
        <v>90</v>
      </c>
      <c r="E649" s="37">
        <v>82</v>
      </c>
      <c r="F649" s="37">
        <v>172</v>
      </c>
      <c r="G649" s="38">
        <f t="shared" si="10"/>
        <v>5.9234953030470529E-5</v>
      </c>
    </row>
    <row r="650" spans="1:7">
      <c r="A650" s="35" t="s">
        <v>1333</v>
      </c>
      <c r="B650" s="35" t="s">
        <v>1334</v>
      </c>
      <c r="C650" s="44" t="s">
        <v>1168</v>
      </c>
      <c r="D650" s="37">
        <v>672</v>
      </c>
      <c r="E650" s="37">
        <v>717</v>
      </c>
      <c r="F650" s="37">
        <v>1389</v>
      </c>
      <c r="G650" s="38">
        <f t="shared" si="10"/>
        <v>4.7835668464723001E-4</v>
      </c>
    </row>
    <row r="651" spans="1:7">
      <c r="A651" s="35" t="s">
        <v>1335</v>
      </c>
      <c r="B651" s="35" t="s">
        <v>1336</v>
      </c>
      <c r="C651" s="44" t="s">
        <v>1168</v>
      </c>
      <c r="D651" s="37">
        <v>231</v>
      </c>
      <c r="E651" s="37">
        <v>205</v>
      </c>
      <c r="F651" s="37">
        <v>436</v>
      </c>
      <c r="G651" s="38">
        <f t="shared" si="10"/>
        <v>1.5015371814700669E-4</v>
      </c>
    </row>
    <row r="652" spans="1:7">
      <c r="A652" s="35" t="s">
        <v>1337</v>
      </c>
      <c r="B652" s="35" t="s">
        <v>1338</v>
      </c>
      <c r="C652" s="44" t="s">
        <v>1168</v>
      </c>
      <c r="D652" s="37">
        <v>5655</v>
      </c>
      <c r="E652" s="37">
        <v>6301</v>
      </c>
      <c r="F652" s="37">
        <v>11956</v>
      </c>
      <c r="G652" s="38">
        <f t="shared" si="10"/>
        <v>4.117518014141312E-3</v>
      </c>
    </row>
    <row r="653" spans="1:7">
      <c r="A653" s="35" t="s">
        <v>1339</v>
      </c>
      <c r="B653" s="35" t="s">
        <v>1340</v>
      </c>
      <c r="C653" s="44" t="s">
        <v>1168</v>
      </c>
      <c r="D653" s="37">
        <v>357</v>
      </c>
      <c r="E653" s="37">
        <v>328</v>
      </c>
      <c r="F653" s="37">
        <v>685</v>
      </c>
      <c r="G653" s="38">
        <f t="shared" si="10"/>
        <v>2.3590664433646694E-4</v>
      </c>
    </row>
    <row r="654" spans="1:7">
      <c r="A654" s="35" t="s">
        <v>1341</v>
      </c>
      <c r="B654" s="35" t="s">
        <v>1342</v>
      </c>
      <c r="C654" s="44" t="s">
        <v>1168</v>
      </c>
      <c r="D654" s="37">
        <v>791</v>
      </c>
      <c r="E654" s="37">
        <v>773</v>
      </c>
      <c r="F654" s="37">
        <v>1564</v>
      </c>
      <c r="G654" s="38">
        <f t="shared" si="10"/>
        <v>5.3862480546311572E-4</v>
      </c>
    </row>
    <row r="655" spans="1:7">
      <c r="A655" s="35" t="s">
        <v>1343</v>
      </c>
      <c r="B655" s="35" t="s">
        <v>1344</v>
      </c>
      <c r="C655" s="44" t="s">
        <v>1168</v>
      </c>
      <c r="D655" s="37">
        <v>710</v>
      </c>
      <c r="E655" s="37">
        <v>660</v>
      </c>
      <c r="F655" s="37">
        <v>1370</v>
      </c>
      <c r="G655" s="38">
        <f t="shared" si="10"/>
        <v>4.7181328867293388E-4</v>
      </c>
    </row>
    <row r="656" spans="1:7">
      <c r="A656" s="35" t="s">
        <v>1345</v>
      </c>
      <c r="B656" s="35" t="s">
        <v>1346</v>
      </c>
      <c r="C656" s="44" t="s">
        <v>1168</v>
      </c>
      <c r="D656" s="37">
        <v>256</v>
      </c>
      <c r="E656" s="37">
        <v>220</v>
      </c>
      <c r="F656" s="37">
        <v>476</v>
      </c>
      <c r="G656" s="38">
        <f t="shared" si="10"/>
        <v>1.6392928861920915E-4</v>
      </c>
    </row>
    <row r="657" spans="1:7">
      <c r="A657" s="35" t="s">
        <v>1347</v>
      </c>
      <c r="B657" s="35" t="s">
        <v>1348</v>
      </c>
      <c r="C657" s="44" t="s">
        <v>1168</v>
      </c>
      <c r="D657" s="37">
        <v>97</v>
      </c>
      <c r="E657" s="37">
        <v>100</v>
      </c>
      <c r="F657" s="37">
        <v>197</v>
      </c>
      <c r="G657" s="38">
        <f t="shared" si="10"/>
        <v>6.7844684575597066E-5</v>
      </c>
    </row>
    <row r="658" spans="1:7">
      <c r="A658" s="35" t="s">
        <v>1349</v>
      </c>
      <c r="B658" s="35" t="s">
        <v>1350</v>
      </c>
      <c r="C658" s="44" t="s">
        <v>1168</v>
      </c>
      <c r="D658" s="37">
        <v>418</v>
      </c>
      <c r="E658" s="37">
        <v>405</v>
      </c>
      <c r="F658" s="37">
        <v>823</v>
      </c>
      <c r="G658" s="38">
        <f t="shared" si="10"/>
        <v>2.8343236246556539E-4</v>
      </c>
    </row>
    <row r="659" spans="1:7">
      <c r="A659" s="35" t="s">
        <v>1351</v>
      </c>
      <c r="B659" s="35" t="s">
        <v>1352</v>
      </c>
      <c r="C659" s="44" t="s">
        <v>1168</v>
      </c>
      <c r="D659" s="37">
        <v>268</v>
      </c>
      <c r="E659" s="37">
        <v>276</v>
      </c>
      <c r="F659" s="37">
        <v>544</v>
      </c>
      <c r="G659" s="38">
        <f t="shared" si="10"/>
        <v>1.8734775842195331E-4</v>
      </c>
    </row>
    <row r="660" spans="1:7">
      <c r="A660" s="35" t="s">
        <v>1353</v>
      </c>
      <c r="B660" s="35" t="s">
        <v>1354</v>
      </c>
      <c r="C660" s="44" t="s">
        <v>1168</v>
      </c>
      <c r="D660" s="37">
        <v>187</v>
      </c>
      <c r="E660" s="37">
        <v>214</v>
      </c>
      <c r="F660" s="37">
        <v>401</v>
      </c>
      <c r="G660" s="38">
        <f t="shared" si="10"/>
        <v>1.3810009398382956E-4</v>
      </c>
    </row>
    <row r="661" spans="1:7">
      <c r="A661" s="35" t="s">
        <v>1355</v>
      </c>
      <c r="B661" s="35" t="s">
        <v>1356</v>
      </c>
      <c r="C661" s="44" t="s">
        <v>1168</v>
      </c>
      <c r="D661" s="37">
        <v>360</v>
      </c>
      <c r="E661" s="37">
        <v>366</v>
      </c>
      <c r="F661" s="37">
        <v>726</v>
      </c>
      <c r="G661" s="38">
        <f t="shared" si="10"/>
        <v>2.5002660407047445E-4</v>
      </c>
    </row>
    <row r="662" spans="1:7">
      <c r="A662" s="35" t="s">
        <v>1357</v>
      </c>
      <c r="B662" s="35" t="s">
        <v>1358</v>
      </c>
      <c r="C662" s="44" t="s">
        <v>1168</v>
      </c>
      <c r="D662" s="37">
        <v>205</v>
      </c>
      <c r="E662" s="37">
        <v>175</v>
      </c>
      <c r="F662" s="37">
        <v>380</v>
      </c>
      <c r="G662" s="38">
        <f t="shared" si="10"/>
        <v>1.3086791948592325E-4</v>
      </c>
    </row>
    <row r="663" spans="1:7">
      <c r="A663" s="35" t="s">
        <v>1359</v>
      </c>
      <c r="B663" s="35" t="s">
        <v>1360</v>
      </c>
      <c r="C663" s="44" t="s">
        <v>1168</v>
      </c>
      <c r="D663" s="37">
        <v>926</v>
      </c>
      <c r="E663" s="37">
        <v>926</v>
      </c>
      <c r="F663" s="37">
        <v>1852</v>
      </c>
      <c r="G663" s="38">
        <f t="shared" si="10"/>
        <v>6.3780891286297338E-4</v>
      </c>
    </row>
    <row r="664" spans="1:7">
      <c r="A664" s="35" t="s">
        <v>1361</v>
      </c>
      <c r="B664" s="35" t="s">
        <v>1362</v>
      </c>
      <c r="C664" s="44" t="s">
        <v>1168</v>
      </c>
      <c r="D664" s="37">
        <v>675</v>
      </c>
      <c r="E664" s="37">
        <v>693</v>
      </c>
      <c r="F664" s="37">
        <v>1368</v>
      </c>
      <c r="G664" s="38">
        <f t="shared" si="10"/>
        <v>4.7112451014932373E-4</v>
      </c>
    </row>
    <row r="665" spans="1:7">
      <c r="A665" s="35" t="s">
        <v>1363</v>
      </c>
      <c r="B665" s="35" t="s">
        <v>1364</v>
      </c>
      <c r="C665" s="44" t="s">
        <v>1168</v>
      </c>
      <c r="D665" s="37">
        <v>128</v>
      </c>
      <c r="E665" s="37">
        <v>106</v>
      </c>
      <c r="F665" s="37">
        <v>234</v>
      </c>
      <c r="G665" s="38">
        <f t="shared" si="10"/>
        <v>8.0587087262384323E-5</v>
      </c>
    </row>
    <row r="666" spans="1:7">
      <c r="A666" s="35" t="s">
        <v>1365</v>
      </c>
      <c r="B666" s="35" t="s">
        <v>1366</v>
      </c>
      <c r="C666" s="44" t="s">
        <v>1168</v>
      </c>
      <c r="D666" s="37">
        <v>2416</v>
      </c>
      <c r="E666" s="37">
        <v>2613</v>
      </c>
      <c r="F666" s="37">
        <v>5029</v>
      </c>
      <c r="G666" s="38">
        <f t="shared" si="10"/>
        <v>1.7319335976176528E-3</v>
      </c>
    </row>
    <row r="667" spans="1:7">
      <c r="A667" s="35" t="s">
        <v>1367</v>
      </c>
      <c r="B667" s="35" t="s">
        <v>1368</v>
      </c>
      <c r="C667" s="44" t="s">
        <v>1168</v>
      </c>
      <c r="D667" s="37">
        <v>283</v>
      </c>
      <c r="E667" s="37">
        <v>283</v>
      </c>
      <c r="F667" s="37">
        <v>566</v>
      </c>
      <c r="G667" s="38">
        <f t="shared" si="10"/>
        <v>1.9492432218166464E-4</v>
      </c>
    </row>
    <row r="668" spans="1:7">
      <c r="A668" s="35" t="s">
        <v>1369</v>
      </c>
      <c r="B668" s="35" t="s">
        <v>1370</v>
      </c>
      <c r="C668" s="44" t="s">
        <v>1168</v>
      </c>
      <c r="D668" s="37">
        <v>186</v>
      </c>
      <c r="E668" s="37">
        <v>171</v>
      </c>
      <c r="F668" s="37">
        <v>357</v>
      </c>
      <c r="G668" s="38">
        <f t="shared" si="10"/>
        <v>1.2294696646440685E-4</v>
      </c>
    </row>
    <row r="669" spans="1:7">
      <c r="A669" s="35" t="s">
        <v>1371</v>
      </c>
      <c r="B669" s="35" t="s">
        <v>1372</v>
      </c>
      <c r="C669" s="44" t="s">
        <v>1168</v>
      </c>
      <c r="D669" s="37">
        <v>513</v>
      </c>
      <c r="E669" s="37">
        <v>563</v>
      </c>
      <c r="F669" s="37">
        <v>1076</v>
      </c>
      <c r="G669" s="38">
        <f t="shared" si="10"/>
        <v>3.7056284570224587E-4</v>
      </c>
    </row>
    <row r="670" spans="1:7">
      <c r="A670" s="35" t="s">
        <v>1373</v>
      </c>
      <c r="B670" s="35" t="s">
        <v>1374</v>
      </c>
      <c r="C670" s="44" t="s">
        <v>1168</v>
      </c>
      <c r="D670" s="37">
        <v>67</v>
      </c>
      <c r="E670" s="37">
        <v>64</v>
      </c>
      <c r="F670" s="37">
        <v>131</v>
      </c>
      <c r="G670" s="38">
        <f t="shared" si="10"/>
        <v>4.5114993296463021E-5</v>
      </c>
    </row>
    <row r="671" spans="1:7">
      <c r="A671" s="35" t="s">
        <v>1375</v>
      </c>
      <c r="B671" s="35" t="s">
        <v>1376</v>
      </c>
      <c r="C671" s="44" t="s">
        <v>1168</v>
      </c>
      <c r="D671" s="37">
        <v>542</v>
      </c>
      <c r="E671" s="37">
        <v>575</v>
      </c>
      <c r="F671" s="37">
        <v>1117</v>
      </c>
      <c r="G671" s="38">
        <f t="shared" si="10"/>
        <v>3.8468280543625335E-4</v>
      </c>
    </row>
    <row r="672" spans="1:7">
      <c r="A672" s="35" t="s">
        <v>1377</v>
      </c>
      <c r="B672" s="35" t="s">
        <v>1378</v>
      </c>
      <c r="C672" s="44" t="s">
        <v>1168</v>
      </c>
      <c r="D672" s="37">
        <v>322</v>
      </c>
      <c r="E672" s="37">
        <v>279</v>
      </c>
      <c r="F672" s="37">
        <v>601</v>
      </c>
      <c r="G672" s="38">
        <f t="shared" si="10"/>
        <v>2.069779463448418E-4</v>
      </c>
    </row>
    <row r="673" spans="1:7">
      <c r="A673" s="35" t="s">
        <v>1379</v>
      </c>
      <c r="B673" s="35" t="s">
        <v>183</v>
      </c>
      <c r="C673" s="44" t="s">
        <v>1168</v>
      </c>
      <c r="D673" s="37">
        <v>309</v>
      </c>
      <c r="E673" s="37">
        <v>297</v>
      </c>
      <c r="F673" s="37">
        <v>606</v>
      </c>
      <c r="G673" s="38">
        <f t="shared" si="10"/>
        <v>2.086998926538671E-4</v>
      </c>
    </row>
    <row r="674" spans="1:7">
      <c r="A674" s="35" t="s">
        <v>1380</v>
      </c>
      <c r="B674" s="35" t="s">
        <v>1381</v>
      </c>
      <c r="C674" s="44" t="s">
        <v>1168</v>
      </c>
      <c r="D674" s="37">
        <v>449</v>
      </c>
      <c r="E674" s="37">
        <v>417</v>
      </c>
      <c r="F674" s="37">
        <v>866</v>
      </c>
      <c r="G674" s="38">
        <f t="shared" si="10"/>
        <v>2.9824110072318303E-4</v>
      </c>
    </row>
    <row r="675" spans="1:7">
      <c r="A675" s="35" t="s">
        <v>1382</v>
      </c>
      <c r="B675" s="35" t="s">
        <v>1383</v>
      </c>
      <c r="C675" s="44" t="s">
        <v>1168</v>
      </c>
      <c r="D675" s="37">
        <v>3323</v>
      </c>
      <c r="E675" s="37">
        <v>3525</v>
      </c>
      <c r="F675" s="37">
        <v>6848</v>
      </c>
      <c r="G675" s="38">
        <f t="shared" si="10"/>
        <v>2.358377664841059E-3</v>
      </c>
    </row>
    <row r="676" spans="1:7">
      <c r="A676" s="35" t="s">
        <v>1384</v>
      </c>
      <c r="B676" s="35" t="s">
        <v>1385</v>
      </c>
      <c r="C676" s="44" t="s">
        <v>1168</v>
      </c>
      <c r="D676" s="37">
        <v>815</v>
      </c>
      <c r="E676" s="37">
        <v>779</v>
      </c>
      <c r="F676" s="37">
        <v>1594</v>
      </c>
      <c r="G676" s="38">
        <f t="shared" si="10"/>
        <v>5.4895648331726758E-4</v>
      </c>
    </row>
    <row r="677" spans="1:7">
      <c r="A677" s="35" t="s">
        <v>1386</v>
      </c>
      <c r="B677" s="35" t="s">
        <v>1387</v>
      </c>
      <c r="C677" s="44" t="s">
        <v>1168</v>
      </c>
      <c r="D677" s="37">
        <v>127</v>
      </c>
      <c r="E677" s="37">
        <v>118</v>
      </c>
      <c r="F677" s="37">
        <v>245</v>
      </c>
      <c r="G677" s="38">
        <f t="shared" si="10"/>
        <v>8.437536914224E-5</v>
      </c>
    </row>
    <row r="678" spans="1:7">
      <c r="A678" s="35" t="s">
        <v>1388</v>
      </c>
      <c r="B678" s="35" t="s">
        <v>1389</v>
      </c>
      <c r="C678" s="44" t="s">
        <v>1168</v>
      </c>
      <c r="D678" s="37">
        <v>84</v>
      </c>
      <c r="E678" s="37">
        <v>71</v>
      </c>
      <c r="F678" s="37">
        <v>155</v>
      </c>
      <c r="G678" s="38">
        <f t="shared" si="10"/>
        <v>5.3380335579784488E-5</v>
      </c>
    </row>
    <row r="679" spans="1:7">
      <c r="A679" s="35" t="s">
        <v>1390</v>
      </c>
      <c r="B679" s="35" t="s">
        <v>1391</v>
      </c>
      <c r="C679" s="44" t="s">
        <v>1168</v>
      </c>
      <c r="D679" s="37">
        <v>1251</v>
      </c>
      <c r="E679" s="37">
        <v>1268</v>
      </c>
      <c r="F679" s="37">
        <v>2519</v>
      </c>
      <c r="G679" s="38">
        <f t="shared" si="10"/>
        <v>8.6751655048694924E-4</v>
      </c>
    </row>
    <row r="680" spans="1:7">
      <c r="A680" s="35" t="s">
        <v>1392</v>
      </c>
      <c r="B680" s="35" t="s">
        <v>1393</v>
      </c>
      <c r="C680" s="44" t="s">
        <v>1168</v>
      </c>
      <c r="D680" s="37">
        <v>285</v>
      </c>
      <c r="E680" s="37">
        <v>298</v>
      </c>
      <c r="F680" s="37">
        <v>583</v>
      </c>
      <c r="G680" s="38">
        <f t="shared" si="10"/>
        <v>2.0077893963235069E-4</v>
      </c>
    </row>
    <row r="681" spans="1:7">
      <c r="A681" s="35" t="s">
        <v>1394</v>
      </c>
      <c r="B681" s="35" t="s">
        <v>1395</v>
      </c>
      <c r="C681" s="44" t="s">
        <v>1168</v>
      </c>
      <c r="D681" s="37">
        <v>507</v>
      </c>
      <c r="E681" s="37">
        <v>509</v>
      </c>
      <c r="F681" s="37">
        <v>1016</v>
      </c>
      <c r="G681" s="38">
        <f t="shared" si="10"/>
        <v>3.4989948999394221E-4</v>
      </c>
    </row>
    <row r="682" spans="1:7">
      <c r="A682" s="35" t="s">
        <v>1396</v>
      </c>
      <c r="B682" s="35" t="s">
        <v>1397</v>
      </c>
      <c r="C682" s="44" t="s">
        <v>1168</v>
      </c>
      <c r="D682" s="37">
        <v>2604</v>
      </c>
      <c r="E682" s="37">
        <v>2504</v>
      </c>
      <c r="F682" s="37">
        <v>5108</v>
      </c>
      <c r="G682" s="38">
        <f t="shared" si="10"/>
        <v>1.7591403493002528E-3</v>
      </c>
    </row>
    <row r="683" spans="1:7">
      <c r="A683" s="35" t="s">
        <v>1398</v>
      </c>
      <c r="B683" s="35" t="s">
        <v>1399</v>
      </c>
      <c r="C683" s="44" t="s">
        <v>1168</v>
      </c>
      <c r="D683" s="37">
        <v>355</v>
      </c>
      <c r="E683" s="37">
        <v>315</v>
      </c>
      <c r="F683" s="37">
        <v>670</v>
      </c>
      <c r="G683" s="38">
        <f t="shared" si="10"/>
        <v>2.3074080540939101E-4</v>
      </c>
    </row>
    <row r="684" spans="1:7">
      <c r="A684" s="35" t="s">
        <v>1400</v>
      </c>
      <c r="B684" s="35" t="s">
        <v>1401</v>
      </c>
      <c r="C684" s="44" t="s">
        <v>1168</v>
      </c>
      <c r="D684" s="37">
        <v>467</v>
      </c>
      <c r="E684" s="37">
        <v>483</v>
      </c>
      <c r="F684" s="37">
        <v>950</v>
      </c>
      <c r="G684" s="38">
        <f t="shared" si="10"/>
        <v>3.2716979871480814E-4</v>
      </c>
    </row>
    <row r="685" spans="1:7">
      <c r="A685" s="35" t="s">
        <v>1402</v>
      </c>
      <c r="B685" s="35" t="s">
        <v>1403</v>
      </c>
      <c r="C685" s="44" t="s">
        <v>1168</v>
      </c>
      <c r="D685" s="37">
        <v>1831</v>
      </c>
      <c r="E685" s="37">
        <v>1835</v>
      </c>
      <c r="F685" s="37">
        <v>3666</v>
      </c>
      <c r="G685" s="38">
        <f t="shared" si="10"/>
        <v>1.2625310337773545E-3</v>
      </c>
    </row>
    <row r="686" spans="1:7">
      <c r="A686" s="35" t="s">
        <v>1404</v>
      </c>
      <c r="B686" s="35" t="s">
        <v>1405</v>
      </c>
      <c r="C686" s="44" t="s">
        <v>1168</v>
      </c>
      <c r="D686" s="37">
        <v>846</v>
      </c>
      <c r="E686" s="37">
        <v>853</v>
      </c>
      <c r="F686" s="37">
        <v>1699</v>
      </c>
      <c r="G686" s="38">
        <f t="shared" si="10"/>
        <v>5.8511735580679897E-4</v>
      </c>
    </row>
    <row r="687" spans="1:7">
      <c r="A687" s="35" t="s">
        <v>1406</v>
      </c>
      <c r="B687" s="35" t="s">
        <v>1407</v>
      </c>
      <c r="C687" s="44" t="s">
        <v>1168</v>
      </c>
      <c r="D687" s="37">
        <v>92</v>
      </c>
      <c r="E687" s="37">
        <v>72</v>
      </c>
      <c r="F687" s="37">
        <v>164</v>
      </c>
      <c r="G687" s="38">
        <f t="shared" si="10"/>
        <v>5.647983893603004E-5</v>
      </c>
    </row>
    <row r="688" spans="1:7">
      <c r="A688" s="35" t="s">
        <v>1408</v>
      </c>
      <c r="B688" s="35" t="s">
        <v>1409</v>
      </c>
      <c r="C688" s="44" t="s">
        <v>1168</v>
      </c>
      <c r="D688" s="37">
        <v>875</v>
      </c>
      <c r="E688" s="37">
        <v>883</v>
      </c>
      <c r="F688" s="37">
        <v>1758</v>
      </c>
      <c r="G688" s="38">
        <f t="shared" si="10"/>
        <v>6.0543632225329761E-4</v>
      </c>
    </row>
    <row r="689" spans="1:7">
      <c r="A689" s="35" t="s">
        <v>1410</v>
      </c>
      <c r="B689" s="35" t="s">
        <v>1411</v>
      </c>
      <c r="C689" s="44" t="s">
        <v>1168</v>
      </c>
      <c r="D689" s="37">
        <v>45</v>
      </c>
      <c r="E689" s="37">
        <v>48</v>
      </c>
      <c r="F689" s="37">
        <v>93</v>
      </c>
      <c r="G689" s="38">
        <f t="shared" si="10"/>
        <v>3.2028201347870694E-5</v>
      </c>
    </row>
    <row r="690" spans="1:7">
      <c r="A690" s="35" t="s">
        <v>1412</v>
      </c>
      <c r="B690" s="35" t="s">
        <v>1413</v>
      </c>
      <c r="C690" s="44" t="s">
        <v>1168</v>
      </c>
      <c r="D690" s="37">
        <v>96</v>
      </c>
      <c r="E690" s="37">
        <v>98</v>
      </c>
      <c r="F690" s="37">
        <v>194</v>
      </c>
      <c r="G690" s="38">
        <f t="shared" si="10"/>
        <v>6.6811516790181877E-5</v>
      </c>
    </row>
    <row r="691" spans="1:7">
      <c r="A691" s="35" t="s">
        <v>1414</v>
      </c>
      <c r="B691" s="35" t="s">
        <v>1415</v>
      </c>
      <c r="C691" s="44" t="s">
        <v>1168</v>
      </c>
      <c r="D691" s="37">
        <v>81</v>
      </c>
      <c r="E691" s="37">
        <v>82</v>
      </c>
      <c r="F691" s="37">
        <v>163</v>
      </c>
      <c r="G691" s="38">
        <f t="shared" si="10"/>
        <v>5.6135449674224977E-5</v>
      </c>
    </row>
    <row r="692" spans="1:7">
      <c r="A692" s="35" t="s">
        <v>1416</v>
      </c>
      <c r="B692" s="35" t="s">
        <v>1417</v>
      </c>
      <c r="C692" s="44" t="s">
        <v>1168</v>
      </c>
      <c r="D692" s="37">
        <v>222</v>
      </c>
      <c r="E692" s="37">
        <v>209</v>
      </c>
      <c r="F692" s="37">
        <v>431</v>
      </c>
      <c r="G692" s="38">
        <f t="shared" si="10"/>
        <v>1.4843177183798139E-4</v>
      </c>
    </row>
    <row r="693" spans="1:7">
      <c r="A693" s="35" t="s">
        <v>1418</v>
      </c>
      <c r="B693" s="35" t="s">
        <v>1419</v>
      </c>
      <c r="C693" s="44" t="s">
        <v>1168</v>
      </c>
      <c r="D693" s="37">
        <v>14389</v>
      </c>
      <c r="E693" s="37">
        <v>14400</v>
      </c>
      <c r="F693" s="37">
        <v>28789</v>
      </c>
      <c r="G693" s="38">
        <f t="shared" si="10"/>
        <v>9.914622458105907E-3</v>
      </c>
    </row>
    <row r="694" spans="1:7">
      <c r="A694" s="35" t="s">
        <v>1420</v>
      </c>
      <c r="B694" s="35" t="s">
        <v>1421</v>
      </c>
      <c r="C694" s="44" t="s">
        <v>1168</v>
      </c>
      <c r="D694" s="37">
        <v>502</v>
      </c>
      <c r="E694" s="37">
        <v>522</v>
      </c>
      <c r="F694" s="37">
        <v>1024</v>
      </c>
      <c r="G694" s="38">
        <f t="shared" si="10"/>
        <v>3.5265460408838266E-4</v>
      </c>
    </row>
    <row r="695" spans="1:7">
      <c r="A695" s="35" t="s">
        <v>1422</v>
      </c>
      <c r="B695" s="35" t="s">
        <v>1423</v>
      </c>
      <c r="C695" s="44" t="s">
        <v>1168</v>
      </c>
      <c r="D695" s="37">
        <v>1322</v>
      </c>
      <c r="E695" s="37">
        <v>1392</v>
      </c>
      <c r="F695" s="37">
        <v>2714</v>
      </c>
      <c r="G695" s="38">
        <f t="shared" si="10"/>
        <v>9.346724565389361E-4</v>
      </c>
    </row>
    <row r="696" spans="1:7">
      <c r="A696" s="35" t="s">
        <v>1424</v>
      </c>
      <c r="B696" s="35" t="s">
        <v>1425</v>
      </c>
      <c r="C696" s="44" t="s">
        <v>1168</v>
      </c>
      <c r="D696" s="37">
        <v>218</v>
      </c>
      <c r="E696" s="37">
        <v>240</v>
      </c>
      <c r="F696" s="37">
        <v>458</v>
      </c>
      <c r="G696" s="38">
        <f t="shared" si="10"/>
        <v>1.5773028190671804E-4</v>
      </c>
    </row>
    <row r="697" spans="1:7">
      <c r="A697" s="35" t="s">
        <v>1426</v>
      </c>
      <c r="B697" s="35" t="s">
        <v>1427</v>
      </c>
      <c r="C697" s="44" t="s">
        <v>1168</v>
      </c>
      <c r="D697" s="37">
        <v>416</v>
      </c>
      <c r="E697" s="37">
        <v>427</v>
      </c>
      <c r="F697" s="37">
        <v>843</v>
      </c>
      <c r="G697" s="38">
        <f t="shared" si="10"/>
        <v>2.903201477016666E-4</v>
      </c>
    </row>
    <row r="698" spans="1:7">
      <c r="A698" s="35" t="s">
        <v>1428</v>
      </c>
      <c r="B698" s="35" t="s">
        <v>1429</v>
      </c>
      <c r="C698" s="44" t="s">
        <v>1168</v>
      </c>
      <c r="D698" s="37">
        <v>2400</v>
      </c>
      <c r="E698" s="37">
        <v>2406</v>
      </c>
      <c r="F698" s="37">
        <v>4806</v>
      </c>
      <c r="G698" s="38">
        <f t="shared" si="10"/>
        <v>1.6551347922351242E-3</v>
      </c>
    </row>
    <row r="699" spans="1:7">
      <c r="A699" s="35" t="s">
        <v>1430</v>
      </c>
      <c r="B699" s="35" t="s">
        <v>1431</v>
      </c>
      <c r="C699" s="44" t="s">
        <v>1168</v>
      </c>
      <c r="D699" s="37">
        <v>190</v>
      </c>
      <c r="E699" s="37">
        <v>179</v>
      </c>
      <c r="F699" s="37">
        <v>369</v>
      </c>
      <c r="G699" s="38">
        <f t="shared" si="10"/>
        <v>1.2707963760606757E-4</v>
      </c>
    </row>
    <row r="700" spans="1:7">
      <c r="A700" s="35" t="s">
        <v>1432</v>
      </c>
      <c r="B700" s="35" t="s">
        <v>1433</v>
      </c>
      <c r="C700" s="44" t="s">
        <v>1168</v>
      </c>
      <c r="D700" s="37">
        <v>497</v>
      </c>
      <c r="E700" s="37">
        <v>515</v>
      </c>
      <c r="F700" s="37">
        <v>1012</v>
      </c>
      <c r="G700" s="38">
        <f t="shared" si="10"/>
        <v>3.4852193294672196E-4</v>
      </c>
    </row>
    <row r="701" spans="1:7">
      <c r="A701" s="35" t="s">
        <v>1434</v>
      </c>
      <c r="B701" s="35" t="s">
        <v>1435</v>
      </c>
      <c r="C701" s="44" t="s">
        <v>1168</v>
      </c>
      <c r="D701" s="37">
        <v>160</v>
      </c>
      <c r="E701" s="37">
        <v>146</v>
      </c>
      <c r="F701" s="37">
        <v>306</v>
      </c>
      <c r="G701" s="38">
        <f t="shared" si="10"/>
        <v>1.0538311411234872E-4</v>
      </c>
    </row>
    <row r="702" spans="1:7">
      <c r="A702" s="35" t="s">
        <v>1436</v>
      </c>
      <c r="B702" s="35" t="s">
        <v>1437</v>
      </c>
      <c r="C702" s="44" t="s">
        <v>1168</v>
      </c>
      <c r="D702" s="37">
        <v>110</v>
      </c>
      <c r="E702" s="37">
        <v>93</v>
      </c>
      <c r="F702" s="37">
        <v>203</v>
      </c>
      <c r="G702" s="38">
        <f t="shared" si="10"/>
        <v>6.9911020146427429E-5</v>
      </c>
    </row>
    <row r="703" spans="1:7">
      <c r="A703" s="35" t="s">
        <v>1438</v>
      </c>
      <c r="B703" s="35" t="s">
        <v>1439</v>
      </c>
      <c r="C703" s="44" t="s">
        <v>1168</v>
      </c>
      <c r="D703" s="37">
        <v>154</v>
      </c>
      <c r="E703" s="37">
        <v>146</v>
      </c>
      <c r="F703" s="37">
        <v>300</v>
      </c>
      <c r="G703" s="38">
        <f t="shared" si="10"/>
        <v>1.0331677854151836E-4</v>
      </c>
    </row>
    <row r="704" spans="1:7">
      <c r="A704" s="35" t="s">
        <v>1440</v>
      </c>
      <c r="B704" s="35" t="s">
        <v>1441</v>
      </c>
      <c r="C704" s="44" t="s">
        <v>1168</v>
      </c>
      <c r="D704" s="37">
        <v>383</v>
      </c>
      <c r="E704" s="37">
        <v>366</v>
      </c>
      <c r="F704" s="37">
        <v>749</v>
      </c>
      <c r="G704" s="38">
        <f t="shared" si="10"/>
        <v>2.5794755709199083E-4</v>
      </c>
    </row>
    <row r="705" spans="1:7">
      <c r="A705" s="35" t="s">
        <v>1442</v>
      </c>
      <c r="B705" s="35" t="s">
        <v>1443</v>
      </c>
      <c r="C705" s="44" t="s">
        <v>1168</v>
      </c>
      <c r="D705" s="37">
        <v>382</v>
      </c>
      <c r="E705" s="37">
        <v>383</v>
      </c>
      <c r="F705" s="37">
        <v>765</v>
      </c>
      <c r="G705" s="38">
        <f t="shared" si="10"/>
        <v>2.6345778528087183E-4</v>
      </c>
    </row>
    <row r="706" spans="1:7">
      <c r="A706" s="35" t="s">
        <v>1444</v>
      </c>
      <c r="B706" s="35" t="s">
        <v>1445</v>
      </c>
      <c r="C706" s="44" t="s">
        <v>1168</v>
      </c>
      <c r="D706" s="37">
        <v>535</v>
      </c>
      <c r="E706" s="37">
        <v>551</v>
      </c>
      <c r="F706" s="37">
        <v>1086</v>
      </c>
      <c r="G706" s="38">
        <f t="shared" si="10"/>
        <v>3.7400673832029647E-4</v>
      </c>
    </row>
    <row r="707" spans="1:7">
      <c r="A707" s="35" t="s">
        <v>1446</v>
      </c>
      <c r="B707" s="35" t="s">
        <v>1447</v>
      </c>
      <c r="C707" s="44" t="s">
        <v>1168</v>
      </c>
      <c r="D707" s="37">
        <v>1396</v>
      </c>
      <c r="E707" s="37">
        <v>1429</v>
      </c>
      <c r="F707" s="37">
        <v>2825</v>
      </c>
      <c r="G707" s="38">
        <f t="shared" si="10"/>
        <v>9.7289966459929795E-4</v>
      </c>
    </row>
    <row r="708" spans="1:7">
      <c r="A708" s="35" t="s">
        <v>1448</v>
      </c>
      <c r="B708" s="35" t="s">
        <v>1449</v>
      </c>
      <c r="C708" s="44" t="s">
        <v>1168</v>
      </c>
      <c r="D708" s="37">
        <v>167</v>
      </c>
      <c r="E708" s="37">
        <v>179</v>
      </c>
      <c r="F708" s="37">
        <v>346</v>
      </c>
      <c r="G708" s="38">
        <f t="shared" si="10"/>
        <v>1.1915868458455118E-4</v>
      </c>
    </row>
    <row r="709" spans="1:7">
      <c r="A709" s="35" t="s">
        <v>1450</v>
      </c>
      <c r="B709" s="35" t="s">
        <v>1451</v>
      </c>
      <c r="C709" s="44" t="s">
        <v>1168</v>
      </c>
      <c r="D709" s="37">
        <v>403</v>
      </c>
      <c r="E709" s="37">
        <v>428</v>
      </c>
      <c r="F709" s="37">
        <v>831</v>
      </c>
      <c r="G709" s="38">
        <f t="shared" si="10"/>
        <v>2.8618747656000584E-4</v>
      </c>
    </row>
    <row r="710" spans="1:7">
      <c r="A710" s="35" t="s">
        <v>1452</v>
      </c>
      <c r="B710" s="35" t="s">
        <v>1453</v>
      </c>
      <c r="C710" s="44" t="s">
        <v>1168</v>
      </c>
      <c r="D710" s="37">
        <v>92</v>
      </c>
      <c r="E710" s="37">
        <v>102</v>
      </c>
      <c r="F710" s="37">
        <v>194</v>
      </c>
      <c r="G710" s="38">
        <f t="shared" si="10"/>
        <v>6.6811516790181877E-5</v>
      </c>
    </row>
    <row r="711" spans="1:7">
      <c r="A711" s="35" t="s">
        <v>1454</v>
      </c>
      <c r="B711" s="35" t="s">
        <v>1455</v>
      </c>
      <c r="C711" s="44" t="s">
        <v>1168</v>
      </c>
      <c r="D711" s="37">
        <v>132</v>
      </c>
      <c r="E711" s="37">
        <v>158</v>
      </c>
      <c r="F711" s="37">
        <v>290</v>
      </c>
      <c r="G711" s="38">
        <f t="shared" ref="G711:G774" si="11">F711/$F$1123</f>
        <v>9.9872885923467746E-5</v>
      </c>
    </row>
    <row r="712" spans="1:7">
      <c r="A712" s="35" t="s">
        <v>1456</v>
      </c>
      <c r="B712" s="35" t="s">
        <v>1457</v>
      </c>
      <c r="C712" s="44" t="s">
        <v>1168</v>
      </c>
      <c r="D712" s="37">
        <v>173</v>
      </c>
      <c r="E712" s="37">
        <v>182</v>
      </c>
      <c r="F712" s="37">
        <v>355</v>
      </c>
      <c r="G712" s="38">
        <f t="shared" si="11"/>
        <v>1.2225818794079672E-4</v>
      </c>
    </row>
    <row r="713" spans="1:7">
      <c r="A713" s="35" t="s">
        <v>1458</v>
      </c>
      <c r="B713" s="35" t="s">
        <v>1459</v>
      </c>
      <c r="C713" s="44" t="s">
        <v>1168</v>
      </c>
      <c r="D713" s="37">
        <v>177</v>
      </c>
      <c r="E713" s="37">
        <v>153</v>
      </c>
      <c r="F713" s="37">
        <v>330</v>
      </c>
      <c r="G713" s="38">
        <f t="shared" si="11"/>
        <v>1.1364845639567021E-4</v>
      </c>
    </row>
    <row r="714" spans="1:7">
      <c r="A714" s="35" t="s">
        <v>1460</v>
      </c>
      <c r="B714" s="35" t="s">
        <v>1461</v>
      </c>
      <c r="C714" s="44" t="s">
        <v>1168</v>
      </c>
      <c r="D714" s="37">
        <v>708</v>
      </c>
      <c r="E714" s="37">
        <v>780</v>
      </c>
      <c r="F714" s="37">
        <v>1488</v>
      </c>
      <c r="G714" s="38">
        <f t="shared" si="11"/>
        <v>5.1245122156593111E-4</v>
      </c>
    </row>
    <row r="715" spans="1:7">
      <c r="A715" s="35" t="s">
        <v>1462</v>
      </c>
      <c r="B715" s="35" t="s">
        <v>1463</v>
      </c>
      <c r="C715" s="44" t="s">
        <v>1168</v>
      </c>
      <c r="D715" s="37">
        <v>36</v>
      </c>
      <c r="E715" s="37">
        <v>37</v>
      </c>
      <c r="F715" s="37">
        <v>73</v>
      </c>
      <c r="G715" s="38">
        <f t="shared" si="11"/>
        <v>2.5140416111769468E-5</v>
      </c>
    </row>
    <row r="716" spans="1:7">
      <c r="A716" s="35" t="s">
        <v>1464</v>
      </c>
      <c r="B716" s="35" t="s">
        <v>1465</v>
      </c>
      <c r="C716" s="44" t="s">
        <v>1168</v>
      </c>
      <c r="D716" s="37">
        <v>173</v>
      </c>
      <c r="E716" s="37">
        <v>157</v>
      </c>
      <c r="F716" s="37">
        <v>330</v>
      </c>
      <c r="G716" s="38">
        <f t="shared" si="11"/>
        <v>1.1364845639567021E-4</v>
      </c>
    </row>
    <row r="717" spans="1:7">
      <c r="A717" s="35" t="s">
        <v>1466</v>
      </c>
      <c r="B717" s="35" t="s">
        <v>1467</v>
      </c>
      <c r="C717" s="44" t="s">
        <v>1168</v>
      </c>
      <c r="D717" s="37">
        <v>81</v>
      </c>
      <c r="E717" s="37">
        <v>67</v>
      </c>
      <c r="F717" s="37">
        <v>148</v>
      </c>
      <c r="G717" s="38">
        <f t="shared" si="11"/>
        <v>5.0969610747149062E-5</v>
      </c>
    </row>
    <row r="718" spans="1:7">
      <c r="A718" s="35" t="s">
        <v>1468</v>
      </c>
      <c r="B718" s="35" t="s">
        <v>1469</v>
      </c>
      <c r="C718" s="44" t="s">
        <v>1168</v>
      </c>
      <c r="D718" s="37">
        <v>129</v>
      </c>
      <c r="E718" s="37">
        <v>112</v>
      </c>
      <c r="F718" s="37">
        <v>241</v>
      </c>
      <c r="G718" s="38">
        <f t="shared" si="11"/>
        <v>8.2997812095019749E-5</v>
      </c>
    </row>
    <row r="719" spans="1:7">
      <c r="A719" s="35" t="s">
        <v>1470</v>
      </c>
      <c r="B719" s="35" t="s">
        <v>1471</v>
      </c>
      <c r="C719" s="44" t="s">
        <v>1168</v>
      </c>
      <c r="D719" s="37">
        <v>200</v>
      </c>
      <c r="E719" s="37">
        <v>186</v>
      </c>
      <c r="F719" s="37">
        <v>386</v>
      </c>
      <c r="G719" s="38">
        <f t="shared" si="11"/>
        <v>1.3293425505675363E-4</v>
      </c>
    </row>
    <row r="720" spans="1:7">
      <c r="A720" s="35" t="s">
        <v>1472</v>
      </c>
      <c r="B720" s="35" t="s">
        <v>1473</v>
      </c>
      <c r="C720" s="44" t="s">
        <v>1168</v>
      </c>
      <c r="D720" s="37">
        <v>524</v>
      </c>
      <c r="E720" s="37">
        <v>557</v>
      </c>
      <c r="F720" s="37">
        <v>1081</v>
      </c>
      <c r="G720" s="38">
        <f t="shared" si="11"/>
        <v>3.722847920112712E-4</v>
      </c>
    </row>
    <row r="721" spans="1:9">
      <c r="A721" s="35" t="s">
        <v>1474</v>
      </c>
      <c r="B721" s="35" t="s">
        <v>1475</v>
      </c>
      <c r="C721" s="44" t="s">
        <v>1168</v>
      </c>
      <c r="D721" s="37">
        <v>514</v>
      </c>
      <c r="E721" s="37">
        <v>506</v>
      </c>
      <c r="F721" s="37">
        <v>1020</v>
      </c>
      <c r="G721" s="38">
        <f t="shared" si="11"/>
        <v>3.5127704704116246E-4</v>
      </c>
    </row>
    <row r="722" spans="1:9">
      <c r="A722" s="35" t="s">
        <v>1476</v>
      </c>
      <c r="B722" s="35" t="s">
        <v>1477</v>
      </c>
      <c r="C722" s="44" t="s">
        <v>1168</v>
      </c>
      <c r="D722" s="37">
        <v>622</v>
      </c>
      <c r="E722" s="37">
        <v>625</v>
      </c>
      <c r="F722" s="37">
        <v>1247</v>
      </c>
      <c r="G722" s="38">
        <f t="shared" si="11"/>
        <v>4.2945340947091133E-4</v>
      </c>
    </row>
    <row r="723" spans="1:9">
      <c r="A723" s="35" t="s">
        <v>1478</v>
      </c>
      <c r="B723" s="35" t="s">
        <v>1479</v>
      </c>
      <c r="C723" s="44" t="s">
        <v>1168</v>
      </c>
      <c r="D723" s="37">
        <v>709</v>
      </c>
      <c r="E723" s="37">
        <v>743</v>
      </c>
      <c r="F723" s="37">
        <v>1452</v>
      </c>
      <c r="G723" s="38">
        <f t="shared" si="11"/>
        <v>5.000532081409489E-4</v>
      </c>
    </row>
    <row r="724" spans="1:9">
      <c r="A724" s="35" t="s">
        <v>1480</v>
      </c>
      <c r="B724" s="35" t="s">
        <v>1481</v>
      </c>
      <c r="C724" s="44" t="s">
        <v>1168</v>
      </c>
      <c r="D724" s="37">
        <v>145</v>
      </c>
      <c r="E724" s="37">
        <v>173</v>
      </c>
      <c r="F724" s="37">
        <v>318</v>
      </c>
      <c r="G724" s="38">
        <f t="shared" si="11"/>
        <v>1.0951578525400946E-4</v>
      </c>
    </row>
    <row r="725" spans="1:9">
      <c r="A725" s="35" t="s">
        <v>1482</v>
      </c>
      <c r="B725" s="35" t="s">
        <v>1483</v>
      </c>
      <c r="C725" s="44" t="s">
        <v>1168</v>
      </c>
      <c r="D725" s="37">
        <v>345</v>
      </c>
      <c r="E725" s="37">
        <v>341</v>
      </c>
      <c r="F725" s="37">
        <v>686</v>
      </c>
      <c r="G725" s="38">
        <f t="shared" si="11"/>
        <v>2.3625103359827199E-4</v>
      </c>
    </row>
    <row r="726" spans="1:9">
      <c r="A726" s="35" t="s">
        <v>1484</v>
      </c>
      <c r="B726" s="35" t="s">
        <v>1485</v>
      </c>
      <c r="C726" s="44" t="s">
        <v>1168</v>
      </c>
      <c r="D726" s="37">
        <v>1124</v>
      </c>
      <c r="E726" s="37">
        <v>1179</v>
      </c>
      <c r="F726" s="37">
        <v>2303</v>
      </c>
      <c r="G726" s="38">
        <f t="shared" si="11"/>
        <v>7.93128469937056E-4</v>
      </c>
    </row>
    <row r="727" spans="1:9">
      <c r="A727" s="35" t="s">
        <v>1486</v>
      </c>
      <c r="B727" s="35" t="s">
        <v>1487</v>
      </c>
      <c r="C727" s="44" t="s">
        <v>1168</v>
      </c>
      <c r="D727" s="37">
        <v>1452</v>
      </c>
      <c r="E727" s="37">
        <v>1488</v>
      </c>
      <c r="F727" s="37">
        <v>2940</v>
      </c>
      <c r="G727" s="38">
        <f t="shared" si="11"/>
        <v>1.0125044297068799E-3</v>
      </c>
    </row>
    <row r="728" spans="1:9">
      <c r="A728" s="35" t="s">
        <v>1488</v>
      </c>
      <c r="B728" s="35" t="s">
        <v>1489</v>
      </c>
      <c r="C728" s="44" t="s">
        <v>1168</v>
      </c>
      <c r="D728" s="37">
        <v>761</v>
      </c>
      <c r="E728" s="37">
        <v>810</v>
      </c>
      <c r="F728" s="37">
        <v>1571</v>
      </c>
      <c r="G728" s="38">
        <f t="shared" si="11"/>
        <v>5.4103553029575114E-4</v>
      </c>
    </row>
    <row r="729" spans="1:9">
      <c r="A729" s="35" t="s">
        <v>1490</v>
      </c>
      <c r="B729" s="35" t="s">
        <v>1491</v>
      </c>
      <c r="C729" s="44" t="s">
        <v>1168</v>
      </c>
      <c r="D729" s="37">
        <v>2439</v>
      </c>
      <c r="E729" s="37">
        <v>2584</v>
      </c>
      <c r="F729" s="37">
        <v>5023</v>
      </c>
      <c r="G729" s="38">
        <f t="shared" si="11"/>
        <v>1.7298672620468226E-3</v>
      </c>
    </row>
    <row r="730" spans="1:9">
      <c r="A730" s="35" t="s">
        <v>1492</v>
      </c>
      <c r="B730" s="35" t="s">
        <v>1493</v>
      </c>
      <c r="C730" s="44" t="s">
        <v>1168</v>
      </c>
      <c r="D730" s="37">
        <v>508</v>
      </c>
      <c r="E730" s="37">
        <v>505</v>
      </c>
      <c r="F730" s="37">
        <v>1013</v>
      </c>
      <c r="G730" s="38">
        <f t="shared" si="11"/>
        <v>3.4886632220852703E-4</v>
      </c>
    </row>
    <row r="731" spans="1:9">
      <c r="A731" s="35" t="s">
        <v>1494</v>
      </c>
      <c r="B731" s="35" t="s">
        <v>1495</v>
      </c>
      <c r="C731" s="44" t="s">
        <v>1168</v>
      </c>
      <c r="D731" s="37">
        <v>270</v>
      </c>
      <c r="E731" s="37">
        <v>257</v>
      </c>
      <c r="F731" s="37">
        <v>527</v>
      </c>
      <c r="G731" s="38">
        <f t="shared" si="11"/>
        <v>1.8149314097126726E-4</v>
      </c>
    </row>
    <row r="732" spans="1:9">
      <c r="A732" s="35" t="s">
        <v>1496</v>
      </c>
      <c r="B732" s="35" t="s">
        <v>1497</v>
      </c>
      <c r="C732" s="44" t="s">
        <v>1168</v>
      </c>
      <c r="D732" s="37">
        <v>231</v>
      </c>
      <c r="E732" s="37">
        <v>253</v>
      </c>
      <c r="F732" s="37">
        <v>484</v>
      </c>
      <c r="G732" s="38">
        <f t="shared" si="11"/>
        <v>1.6668440271364962E-4</v>
      </c>
    </row>
    <row r="733" spans="1:9" ht="24" customHeight="1">
      <c r="A733" s="40" t="s">
        <v>1498</v>
      </c>
      <c r="B733" s="41" t="s">
        <v>1499</v>
      </c>
      <c r="C733" s="42" t="s">
        <v>1500</v>
      </c>
      <c r="D733" s="43">
        <v>99550</v>
      </c>
      <c r="E733" s="43">
        <v>101467</v>
      </c>
      <c r="F733" s="43">
        <v>201017</v>
      </c>
      <c r="G733" s="38">
        <f t="shared" si="11"/>
        <v>6.9228096240267989E-2</v>
      </c>
      <c r="H733" s="21"/>
      <c r="I733" s="21"/>
    </row>
    <row r="734" spans="1:9">
      <c r="A734" s="35" t="s">
        <v>1501</v>
      </c>
      <c r="B734" s="35" t="s">
        <v>1502</v>
      </c>
      <c r="C734" s="44" t="s">
        <v>1499</v>
      </c>
      <c r="D734" s="37">
        <v>185</v>
      </c>
      <c r="E734" s="37">
        <v>151</v>
      </c>
      <c r="F734" s="37">
        <v>336</v>
      </c>
      <c r="G734" s="38">
        <f t="shared" si="11"/>
        <v>1.1571479196650057E-4</v>
      </c>
    </row>
    <row r="735" spans="1:9">
      <c r="A735" s="35" t="s">
        <v>1503</v>
      </c>
      <c r="B735" s="35" t="s">
        <v>1504</v>
      </c>
      <c r="C735" s="44" t="s">
        <v>1499</v>
      </c>
      <c r="D735" s="37">
        <v>144</v>
      </c>
      <c r="E735" s="37">
        <v>138</v>
      </c>
      <c r="F735" s="37">
        <v>282</v>
      </c>
      <c r="G735" s="38">
        <f t="shared" si="11"/>
        <v>9.7117771829027257E-5</v>
      </c>
    </row>
    <row r="736" spans="1:9">
      <c r="A736" s="35" t="s">
        <v>1505</v>
      </c>
      <c r="B736" s="35" t="s">
        <v>1506</v>
      </c>
      <c r="C736" s="44" t="s">
        <v>1499</v>
      </c>
      <c r="D736" s="37">
        <v>360</v>
      </c>
      <c r="E736" s="37">
        <v>357</v>
      </c>
      <c r="F736" s="37">
        <v>717</v>
      </c>
      <c r="G736" s="38">
        <f t="shared" si="11"/>
        <v>2.4692710071422887E-4</v>
      </c>
    </row>
    <row r="737" spans="1:7">
      <c r="A737" s="35" t="s">
        <v>1507</v>
      </c>
      <c r="B737" s="35" t="s">
        <v>1508</v>
      </c>
      <c r="C737" s="44" t="s">
        <v>1499</v>
      </c>
      <c r="D737" s="37">
        <v>361</v>
      </c>
      <c r="E737" s="37">
        <v>342</v>
      </c>
      <c r="F737" s="37">
        <v>703</v>
      </c>
      <c r="G737" s="38">
        <f t="shared" si="11"/>
        <v>2.4210565104895804E-4</v>
      </c>
    </row>
    <row r="738" spans="1:7">
      <c r="A738" s="35" t="s">
        <v>1509</v>
      </c>
      <c r="B738" s="35" t="s">
        <v>1510</v>
      </c>
      <c r="C738" s="44" t="s">
        <v>1499</v>
      </c>
      <c r="D738" s="37">
        <v>841</v>
      </c>
      <c r="E738" s="37">
        <v>819</v>
      </c>
      <c r="F738" s="37">
        <v>1660</v>
      </c>
      <c r="G738" s="38">
        <f t="shared" si="11"/>
        <v>5.7168617459640164E-4</v>
      </c>
    </row>
    <row r="739" spans="1:7">
      <c r="A739" s="35" t="s">
        <v>1511</v>
      </c>
      <c r="B739" s="35" t="s">
        <v>1512</v>
      </c>
      <c r="C739" s="44" t="s">
        <v>1499</v>
      </c>
      <c r="D739" s="37">
        <v>394</v>
      </c>
      <c r="E739" s="37">
        <v>361</v>
      </c>
      <c r="F739" s="37">
        <v>755</v>
      </c>
      <c r="G739" s="38">
        <f t="shared" si="11"/>
        <v>2.6001389266282123E-4</v>
      </c>
    </row>
    <row r="740" spans="1:7">
      <c r="A740" s="35" t="s">
        <v>1513</v>
      </c>
      <c r="B740" s="35" t="s">
        <v>1514</v>
      </c>
      <c r="C740" s="44" t="s">
        <v>1499</v>
      </c>
      <c r="D740" s="37">
        <v>725</v>
      </c>
      <c r="E740" s="37">
        <v>691</v>
      </c>
      <c r="F740" s="37">
        <v>1416</v>
      </c>
      <c r="G740" s="38">
        <f t="shared" si="11"/>
        <v>4.8765519471596669E-4</v>
      </c>
    </row>
    <row r="741" spans="1:7">
      <c r="A741" s="35" t="s">
        <v>1515</v>
      </c>
      <c r="B741" s="35" t="s">
        <v>1516</v>
      </c>
      <c r="C741" s="44" t="s">
        <v>1499</v>
      </c>
      <c r="D741" s="37">
        <v>308</v>
      </c>
      <c r="E741" s="37">
        <v>374</v>
      </c>
      <c r="F741" s="37">
        <v>682</v>
      </c>
      <c r="G741" s="38">
        <f t="shared" si="11"/>
        <v>2.3487347655105174E-4</v>
      </c>
    </row>
    <row r="742" spans="1:7">
      <c r="A742" s="35" t="s">
        <v>1517</v>
      </c>
      <c r="B742" s="35" t="s">
        <v>1518</v>
      </c>
      <c r="C742" s="44" t="s">
        <v>1499</v>
      </c>
      <c r="D742" s="37">
        <v>1031</v>
      </c>
      <c r="E742" s="37">
        <v>1082</v>
      </c>
      <c r="F742" s="37">
        <v>2113</v>
      </c>
      <c r="G742" s="38">
        <f t="shared" si="11"/>
        <v>7.276945101940943E-4</v>
      </c>
    </row>
    <row r="743" spans="1:7">
      <c r="A743" s="35" t="s">
        <v>1519</v>
      </c>
      <c r="B743" s="35" t="s">
        <v>1520</v>
      </c>
      <c r="C743" s="44" t="s">
        <v>1499</v>
      </c>
      <c r="D743" s="37">
        <v>561</v>
      </c>
      <c r="E743" s="37">
        <v>582</v>
      </c>
      <c r="F743" s="37">
        <v>1143</v>
      </c>
      <c r="G743" s="38">
        <f t="shared" si="11"/>
        <v>3.9363692624318496E-4</v>
      </c>
    </row>
    <row r="744" spans="1:7">
      <c r="A744" s="35" t="s">
        <v>1521</v>
      </c>
      <c r="B744" s="35" t="s">
        <v>1522</v>
      </c>
      <c r="C744" s="44" t="s">
        <v>1499</v>
      </c>
      <c r="D744" s="37">
        <v>275</v>
      </c>
      <c r="E744" s="37">
        <v>273</v>
      </c>
      <c r="F744" s="37">
        <v>548</v>
      </c>
      <c r="G744" s="38">
        <f t="shared" si="11"/>
        <v>1.8872531546917354E-4</v>
      </c>
    </row>
    <row r="745" spans="1:7">
      <c r="A745" s="35" t="s">
        <v>1523</v>
      </c>
      <c r="B745" s="35" t="s">
        <v>1524</v>
      </c>
      <c r="C745" s="44" t="s">
        <v>1499</v>
      </c>
      <c r="D745" s="37">
        <v>376</v>
      </c>
      <c r="E745" s="37">
        <v>384</v>
      </c>
      <c r="F745" s="37">
        <v>760</v>
      </c>
      <c r="G745" s="38">
        <f t="shared" si="11"/>
        <v>2.617358389718465E-4</v>
      </c>
    </row>
    <row r="746" spans="1:7">
      <c r="A746" s="35" t="s">
        <v>1525</v>
      </c>
      <c r="B746" s="35" t="s">
        <v>1526</v>
      </c>
      <c r="C746" s="44" t="s">
        <v>1499</v>
      </c>
      <c r="D746" s="37">
        <v>944</v>
      </c>
      <c r="E746" s="37">
        <v>980</v>
      </c>
      <c r="F746" s="37">
        <v>1924</v>
      </c>
      <c r="G746" s="38">
        <f t="shared" si="11"/>
        <v>6.626049397129378E-4</v>
      </c>
    </row>
    <row r="747" spans="1:7">
      <c r="A747" s="35" t="s">
        <v>1527</v>
      </c>
      <c r="B747" s="35" t="s">
        <v>1528</v>
      </c>
      <c r="C747" s="44" t="s">
        <v>1499</v>
      </c>
      <c r="D747" s="37">
        <v>1263</v>
      </c>
      <c r="E747" s="37">
        <v>1331</v>
      </c>
      <c r="F747" s="37">
        <v>2594</v>
      </c>
      <c r="G747" s="38">
        <f t="shared" si="11"/>
        <v>8.9334574512232878E-4</v>
      </c>
    </row>
    <row r="748" spans="1:7">
      <c r="A748" s="35" t="s">
        <v>1529</v>
      </c>
      <c r="B748" s="35" t="s">
        <v>1530</v>
      </c>
      <c r="C748" s="44" t="s">
        <v>1499</v>
      </c>
      <c r="D748" s="37">
        <v>179</v>
      </c>
      <c r="E748" s="37">
        <v>181</v>
      </c>
      <c r="F748" s="37">
        <v>360</v>
      </c>
      <c r="G748" s="38">
        <f t="shared" si="11"/>
        <v>1.2398013424982205E-4</v>
      </c>
    </row>
    <row r="749" spans="1:7">
      <c r="A749" s="35" t="s">
        <v>1531</v>
      </c>
      <c r="B749" s="35" t="s">
        <v>1532</v>
      </c>
      <c r="C749" s="44" t="s">
        <v>1499</v>
      </c>
      <c r="D749" s="37">
        <v>89</v>
      </c>
      <c r="E749" s="37">
        <v>121</v>
      </c>
      <c r="F749" s="37">
        <v>210</v>
      </c>
      <c r="G749" s="38">
        <f t="shared" si="11"/>
        <v>7.2321744979062856E-5</v>
      </c>
    </row>
    <row r="750" spans="1:7">
      <c r="A750" s="35" t="s">
        <v>1533</v>
      </c>
      <c r="B750" s="35" t="s">
        <v>1534</v>
      </c>
      <c r="C750" s="44" t="s">
        <v>1499</v>
      </c>
      <c r="D750" s="37">
        <v>458</v>
      </c>
      <c r="E750" s="37">
        <v>418</v>
      </c>
      <c r="F750" s="37">
        <v>876</v>
      </c>
      <c r="G750" s="38">
        <f t="shared" si="11"/>
        <v>3.0168499334123363E-4</v>
      </c>
    </row>
    <row r="751" spans="1:7">
      <c r="A751" s="35" t="s">
        <v>1535</v>
      </c>
      <c r="B751" s="35" t="s">
        <v>1536</v>
      </c>
      <c r="C751" s="44" t="s">
        <v>1499</v>
      </c>
      <c r="D751" s="37">
        <v>446</v>
      </c>
      <c r="E751" s="37">
        <v>454</v>
      </c>
      <c r="F751" s="37">
        <v>900</v>
      </c>
      <c r="G751" s="38">
        <f t="shared" si="11"/>
        <v>3.0995033562455508E-4</v>
      </c>
    </row>
    <row r="752" spans="1:7">
      <c r="A752" s="35" t="s">
        <v>1537</v>
      </c>
      <c r="B752" s="35" t="s">
        <v>143</v>
      </c>
      <c r="C752" s="44" t="s">
        <v>1499</v>
      </c>
      <c r="D752" s="37">
        <v>517</v>
      </c>
      <c r="E752" s="37">
        <v>491</v>
      </c>
      <c r="F752" s="37">
        <v>1008</v>
      </c>
      <c r="G752" s="38">
        <f t="shared" si="11"/>
        <v>3.4714437589950171E-4</v>
      </c>
    </row>
    <row r="753" spans="1:7">
      <c r="A753" s="35" t="s">
        <v>1538</v>
      </c>
      <c r="B753" s="35" t="s">
        <v>1539</v>
      </c>
      <c r="C753" s="44" t="s">
        <v>1499</v>
      </c>
      <c r="D753" s="37">
        <v>399</v>
      </c>
      <c r="E753" s="37">
        <v>404</v>
      </c>
      <c r="F753" s="37">
        <v>803</v>
      </c>
      <c r="G753" s="38">
        <f t="shared" si="11"/>
        <v>2.7654457722946414E-4</v>
      </c>
    </row>
    <row r="754" spans="1:7">
      <c r="A754" s="35" t="s">
        <v>1540</v>
      </c>
      <c r="B754" s="35" t="s">
        <v>1541</v>
      </c>
      <c r="C754" s="44" t="s">
        <v>1499</v>
      </c>
      <c r="D754" s="37">
        <v>439</v>
      </c>
      <c r="E754" s="37">
        <v>473</v>
      </c>
      <c r="F754" s="37">
        <v>912</v>
      </c>
      <c r="G754" s="38">
        <f t="shared" si="11"/>
        <v>3.1408300676621584E-4</v>
      </c>
    </row>
    <row r="755" spans="1:7">
      <c r="A755" s="35" t="s">
        <v>1542</v>
      </c>
      <c r="B755" s="35" t="s">
        <v>1543</v>
      </c>
      <c r="C755" s="44" t="s">
        <v>1499</v>
      </c>
      <c r="D755" s="37">
        <v>479</v>
      </c>
      <c r="E755" s="37">
        <v>479</v>
      </c>
      <c r="F755" s="37">
        <v>958</v>
      </c>
      <c r="G755" s="38">
        <f t="shared" si="11"/>
        <v>3.2992491280924865E-4</v>
      </c>
    </row>
    <row r="756" spans="1:7">
      <c r="A756" s="35" t="s">
        <v>1544</v>
      </c>
      <c r="B756" s="35" t="s">
        <v>1545</v>
      </c>
      <c r="C756" s="44" t="s">
        <v>1499</v>
      </c>
      <c r="D756" s="37">
        <v>1337</v>
      </c>
      <c r="E756" s="37">
        <v>1418</v>
      </c>
      <c r="F756" s="37">
        <v>2755</v>
      </c>
      <c r="G756" s="38">
        <f t="shared" si="11"/>
        <v>9.4879241627294369E-4</v>
      </c>
    </row>
    <row r="757" spans="1:7">
      <c r="A757" s="35" t="s">
        <v>1546</v>
      </c>
      <c r="B757" s="35" t="s">
        <v>1547</v>
      </c>
      <c r="C757" s="44" t="s">
        <v>1499</v>
      </c>
      <c r="D757" s="37">
        <v>4130</v>
      </c>
      <c r="E757" s="37">
        <v>4446</v>
      </c>
      <c r="F757" s="37">
        <v>8576</v>
      </c>
      <c r="G757" s="38">
        <f t="shared" si="11"/>
        <v>2.953482309240205E-3</v>
      </c>
    </row>
    <row r="758" spans="1:7">
      <c r="A758" s="35" t="s">
        <v>1548</v>
      </c>
      <c r="B758" s="35" t="s">
        <v>1549</v>
      </c>
      <c r="C758" s="44" t="s">
        <v>1499</v>
      </c>
      <c r="D758" s="37">
        <v>225</v>
      </c>
      <c r="E758" s="37">
        <v>230</v>
      </c>
      <c r="F758" s="37">
        <v>455</v>
      </c>
      <c r="G758" s="38">
        <f t="shared" si="11"/>
        <v>1.5669711412130284E-4</v>
      </c>
    </row>
    <row r="759" spans="1:7">
      <c r="A759" s="35" t="s">
        <v>1550</v>
      </c>
      <c r="B759" s="35" t="s">
        <v>1551</v>
      </c>
      <c r="C759" s="44" t="s">
        <v>1499</v>
      </c>
      <c r="D759" s="37">
        <v>291</v>
      </c>
      <c r="E759" s="37">
        <v>255</v>
      </c>
      <c r="F759" s="37">
        <v>546</v>
      </c>
      <c r="G759" s="38">
        <f t="shared" si="11"/>
        <v>1.8803653694556341E-4</v>
      </c>
    </row>
    <row r="760" spans="1:7">
      <c r="A760" s="35" t="s">
        <v>1552</v>
      </c>
      <c r="B760" s="35" t="s">
        <v>1553</v>
      </c>
      <c r="C760" s="44" t="s">
        <v>1499</v>
      </c>
      <c r="D760" s="37">
        <v>166</v>
      </c>
      <c r="E760" s="37">
        <v>159</v>
      </c>
      <c r="F760" s="37">
        <v>325</v>
      </c>
      <c r="G760" s="38">
        <f t="shared" si="11"/>
        <v>1.1192651008664489E-4</v>
      </c>
    </row>
    <row r="761" spans="1:7">
      <c r="A761" s="35" t="s">
        <v>1554</v>
      </c>
      <c r="B761" s="35" t="s">
        <v>1555</v>
      </c>
      <c r="C761" s="44" t="s">
        <v>1499</v>
      </c>
      <c r="D761" s="37">
        <v>3272</v>
      </c>
      <c r="E761" s="37">
        <v>3362</v>
      </c>
      <c r="F761" s="37">
        <v>6634</v>
      </c>
      <c r="G761" s="38">
        <f t="shared" si="11"/>
        <v>2.2846783628147761E-3</v>
      </c>
    </row>
    <row r="762" spans="1:7">
      <c r="A762" s="35" t="s">
        <v>1556</v>
      </c>
      <c r="B762" s="35" t="s">
        <v>1557</v>
      </c>
      <c r="C762" s="44" t="s">
        <v>1499</v>
      </c>
      <c r="D762" s="37">
        <v>136</v>
      </c>
      <c r="E762" s="37">
        <v>126</v>
      </c>
      <c r="F762" s="37">
        <v>262</v>
      </c>
      <c r="G762" s="38">
        <f t="shared" si="11"/>
        <v>9.0229986592926041E-5</v>
      </c>
    </row>
    <row r="763" spans="1:7">
      <c r="A763" s="35" t="s">
        <v>1558</v>
      </c>
      <c r="B763" s="35" t="s">
        <v>1559</v>
      </c>
      <c r="C763" s="44" t="s">
        <v>1499</v>
      </c>
      <c r="D763" s="37">
        <v>124</v>
      </c>
      <c r="E763" s="37">
        <v>134</v>
      </c>
      <c r="F763" s="37">
        <v>258</v>
      </c>
      <c r="G763" s="38">
        <f t="shared" si="11"/>
        <v>8.885242954570579E-5</v>
      </c>
    </row>
    <row r="764" spans="1:7">
      <c r="A764" s="35" t="s">
        <v>1560</v>
      </c>
      <c r="B764" s="35" t="s">
        <v>1561</v>
      </c>
      <c r="C764" s="44" t="s">
        <v>1499</v>
      </c>
      <c r="D764" s="37">
        <v>555</v>
      </c>
      <c r="E764" s="37">
        <v>547</v>
      </c>
      <c r="F764" s="37">
        <v>1102</v>
      </c>
      <c r="G764" s="38">
        <f t="shared" si="11"/>
        <v>3.7951696650917748E-4</v>
      </c>
    </row>
    <row r="765" spans="1:7">
      <c r="A765" s="35" t="s">
        <v>1562</v>
      </c>
      <c r="B765" s="35" t="s">
        <v>1563</v>
      </c>
      <c r="C765" s="44" t="s">
        <v>1499</v>
      </c>
      <c r="D765" s="37">
        <v>349</v>
      </c>
      <c r="E765" s="37">
        <v>333</v>
      </c>
      <c r="F765" s="37">
        <v>682</v>
      </c>
      <c r="G765" s="38">
        <f t="shared" si="11"/>
        <v>2.3487347655105174E-4</v>
      </c>
    </row>
    <row r="766" spans="1:7">
      <c r="A766" s="35" t="s">
        <v>1564</v>
      </c>
      <c r="B766" s="35" t="s">
        <v>1565</v>
      </c>
      <c r="C766" s="44" t="s">
        <v>1499</v>
      </c>
      <c r="D766" s="37">
        <v>489</v>
      </c>
      <c r="E766" s="37">
        <v>462</v>
      </c>
      <c r="F766" s="37">
        <v>951</v>
      </c>
      <c r="G766" s="38">
        <f t="shared" si="11"/>
        <v>3.2751418797661322E-4</v>
      </c>
    </row>
    <row r="767" spans="1:7">
      <c r="A767" s="35" t="s">
        <v>1566</v>
      </c>
      <c r="B767" s="35" t="s">
        <v>1567</v>
      </c>
      <c r="C767" s="44" t="s">
        <v>1499</v>
      </c>
      <c r="D767" s="37">
        <v>577</v>
      </c>
      <c r="E767" s="37">
        <v>588</v>
      </c>
      <c r="F767" s="37">
        <v>1165</v>
      </c>
      <c r="G767" s="38">
        <f t="shared" si="11"/>
        <v>4.0121349000289631E-4</v>
      </c>
    </row>
    <row r="768" spans="1:7">
      <c r="A768" s="35" t="s">
        <v>1568</v>
      </c>
      <c r="B768" s="35" t="s">
        <v>1569</v>
      </c>
      <c r="C768" s="44" t="s">
        <v>1499</v>
      </c>
      <c r="D768" s="37">
        <v>323</v>
      </c>
      <c r="E768" s="37">
        <v>324</v>
      </c>
      <c r="F768" s="37">
        <v>647</v>
      </c>
      <c r="G768" s="38">
        <f t="shared" si="11"/>
        <v>2.2281985238787461E-4</v>
      </c>
    </row>
    <row r="769" spans="1:7">
      <c r="A769" s="35" t="s">
        <v>1570</v>
      </c>
      <c r="B769" s="35" t="s">
        <v>1571</v>
      </c>
      <c r="C769" s="44" t="s">
        <v>1499</v>
      </c>
      <c r="D769" s="37">
        <v>63</v>
      </c>
      <c r="E769" s="37">
        <v>57</v>
      </c>
      <c r="F769" s="37">
        <v>120</v>
      </c>
      <c r="G769" s="38">
        <f t="shared" si="11"/>
        <v>4.1326711416607343E-5</v>
      </c>
    </row>
    <row r="770" spans="1:7">
      <c r="A770" s="35" t="s">
        <v>1572</v>
      </c>
      <c r="B770" s="35" t="s">
        <v>1573</v>
      </c>
      <c r="C770" s="44" t="s">
        <v>1499</v>
      </c>
      <c r="D770" s="37">
        <v>160</v>
      </c>
      <c r="E770" s="37">
        <v>146</v>
      </c>
      <c r="F770" s="37">
        <v>306</v>
      </c>
      <c r="G770" s="38">
        <f t="shared" si="11"/>
        <v>1.0538311411234872E-4</v>
      </c>
    </row>
    <row r="771" spans="1:7">
      <c r="A771" s="35" t="s">
        <v>1574</v>
      </c>
      <c r="B771" s="35" t="s">
        <v>1575</v>
      </c>
      <c r="C771" s="44" t="s">
        <v>1499</v>
      </c>
      <c r="D771" s="37">
        <v>336</v>
      </c>
      <c r="E771" s="37">
        <v>297</v>
      </c>
      <c r="F771" s="37">
        <v>633</v>
      </c>
      <c r="G771" s="38">
        <f t="shared" si="11"/>
        <v>2.1799840272260376E-4</v>
      </c>
    </row>
    <row r="772" spans="1:7">
      <c r="A772" s="35" t="s">
        <v>1576</v>
      </c>
      <c r="B772" s="35" t="s">
        <v>1577</v>
      </c>
      <c r="C772" s="44" t="s">
        <v>1499</v>
      </c>
      <c r="D772" s="37">
        <v>119</v>
      </c>
      <c r="E772" s="37">
        <v>128</v>
      </c>
      <c r="F772" s="37">
        <v>247</v>
      </c>
      <c r="G772" s="38">
        <f t="shared" si="11"/>
        <v>8.5064147665850126E-5</v>
      </c>
    </row>
    <row r="773" spans="1:7">
      <c r="A773" s="35" t="s">
        <v>1578</v>
      </c>
      <c r="B773" s="35" t="s">
        <v>1579</v>
      </c>
      <c r="C773" s="44" t="s">
        <v>1499</v>
      </c>
      <c r="D773" s="37">
        <v>95</v>
      </c>
      <c r="E773" s="37">
        <v>98</v>
      </c>
      <c r="F773" s="37">
        <v>193</v>
      </c>
      <c r="G773" s="38">
        <f t="shared" si="11"/>
        <v>6.6467127528376815E-5</v>
      </c>
    </row>
    <row r="774" spans="1:7">
      <c r="A774" s="35" t="s">
        <v>1580</v>
      </c>
      <c r="B774" s="35" t="s">
        <v>1581</v>
      </c>
      <c r="C774" s="44" t="s">
        <v>1499</v>
      </c>
      <c r="D774" s="37">
        <v>778</v>
      </c>
      <c r="E774" s="37">
        <v>791</v>
      </c>
      <c r="F774" s="37">
        <v>1569</v>
      </c>
      <c r="G774" s="38">
        <f t="shared" si="11"/>
        <v>5.4034675177214099E-4</v>
      </c>
    </row>
    <row r="775" spans="1:7">
      <c r="A775" s="35" t="s">
        <v>1582</v>
      </c>
      <c r="B775" s="35" t="s">
        <v>1583</v>
      </c>
      <c r="C775" s="44" t="s">
        <v>1499</v>
      </c>
      <c r="D775" s="37">
        <v>185</v>
      </c>
      <c r="E775" s="37">
        <v>188</v>
      </c>
      <c r="F775" s="37">
        <v>373</v>
      </c>
      <c r="G775" s="38">
        <f t="shared" ref="G775:G838" si="12">F775/$F$1123</f>
        <v>1.2845719465328783E-4</v>
      </c>
    </row>
    <row r="776" spans="1:7">
      <c r="A776" s="35" t="s">
        <v>1584</v>
      </c>
      <c r="B776" s="35" t="s">
        <v>1585</v>
      </c>
      <c r="C776" s="44" t="s">
        <v>1499</v>
      </c>
      <c r="D776" s="37">
        <v>12325</v>
      </c>
      <c r="E776" s="37">
        <v>13007</v>
      </c>
      <c r="F776" s="37">
        <v>25332</v>
      </c>
      <c r="G776" s="38">
        <f t="shared" si="12"/>
        <v>8.7240687800458107E-3</v>
      </c>
    </row>
    <row r="777" spans="1:7">
      <c r="A777" s="35" t="s">
        <v>1586</v>
      </c>
      <c r="B777" s="35" t="s">
        <v>1587</v>
      </c>
      <c r="C777" s="44" t="s">
        <v>1499</v>
      </c>
      <c r="D777" s="37">
        <v>286</v>
      </c>
      <c r="E777" s="37">
        <v>271</v>
      </c>
      <c r="F777" s="37">
        <v>557</v>
      </c>
      <c r="G777" s="38">
        <f t="shared" si="12"/>
        <v>1.9182481882541909E-4</v>
      </c>
    </row>
    <row r="778" spans="1:7">
      <c r="A778" s="35" t="s">
        <v>1588</v>
      </c>
      <c r="B778" s="35" t="s">
        <v>1589</v>
      </c>
      <c r="C778" s="44" t="s">
        <v>1499</v>
      </c>
      <c r="D778" s="37">
        <v>1352</v>
      </c>
      <c r="E778" s="37">
        <v>1349</v>
      </c>
      <c r="F778" s="37">
        <v>2701</v>
      </c>
      <c r="G778" s="38">
        <f t="shared" si="12"/>
        <v>9.3019539613547033E-4</v>
      </c>
    </row>
    <row r="779" spans="1:7">
      <c r="A779" s="35" t="s">
        <v>1590</v>
      </c>
      <c r="B779" s="35" t="s">
        <v>1591</v>
      </c>
      <c r="C779" s="44" t="s">
        <v>1499</v>
      </c>
      <c r="D779" s="37">
        <v>413</v>
      </c>
      <c r="E779" s="37">
        <v>447</v>
      </c>
      <c r="F779" s="37">
        <v>860</v>
      </c>
      <c r="G779" s="38">
        <f t="shared" si="12"/>
        <v>2.9617476515235262E-4</v>
      </c>
    </row>
    <row r="780" spans="1:7">
      <c r="A780" s="35" t="s">
        <v>1592</v>
      </c>
      <c r="B780" s="35" t="s">
        <v>1593</v>
      </c>
      <c r="C780" s="44" t="s">
        <v>1499</v>
      </c>
      <c r="D780" s="37">
        <v>1182</v>
      </c>
      <c r="E780" s="37">
        <v>1087</v>
      </c>
      <c r="F780" s="37">
        <v>2269</v>
      </c>
      <c r="G780" s="38">
        <f t="shared" si="12"/>
        <v>7.8141923503568394E-4</v>
      </c>
    </row>
    <row r="781" spans="1:7">
      <c r="A781" s="35" t="s">
        <v>1594</v>
      </c>
      <c r="B781" s="35" t="s">
        <v>1595</v>
      </c>
      <c r="C781" s="44" t="s">
        <v>1499</v>
      </c>
      <c r="D781" s="37">
        <v>398</v>
      </c>
      <c r="E781" s="37">
        <v>406</v>
      </c>
      <c r="F781" s="37">
        <v>804</v>
      </c>
      <c r="G781" s="38">
        <f t="shared" si="12"/>
        <v>2.7688896649126921E-4</v>
      </c>
    </row>
    <row r="782" spans="1:7">
      <c r="A782" s="35" t="s">
        <v>1596</v>
      </c>
      <c r="B782" s="35" t="s">
        <v>1597</v>
      </c>
      <c r="C782" s="44" t="s">
        <v>1499</v>
      </c>
      <c r="D782" s="37">
        <v>398</v>
      </c>
      <c r="E782" s="37">
        <v>402</v>
      </c>
      <c r="F782" s="37">
        <v>800</v>
      </c>
      <c r="G782" s="38">
        <f t="shared" si="12"/>
        <v>2.7551140944404896E-4</v>
      </c>
    </row>
    <row r="783" spans="1:7">
      <c r="A783" s="35" t="s">
        <v>1598</v>
      </c>
      <c r="B783" s="35" t="s">
        <v>1599</v>
      </c>
      <c r="C783" s="44" t="s">
        <v>1499</v>
      </c>
      <c r="D783" s="37">
        <v>341</v>
      </c>
      <c r="E783" s="37">
        <v>296</v>
      </c>
      <c r="F783" s="37">
        <v>637</v>
      </c>
      <c r="G783" s="38">
        <f t="shared" si="12"/>
        <v>2.1937595976982401E-4</v>
      </c>
    </row>
    <row r="784" spans="1:7">
      <c r="A784" s="35" t="s">
        <v>1600</v>
      </c>
      <c r="B784" s="35" t="s">
        <v>1601</v>
      </c>
      <c r="C784" s="44" t="s">
        <v>1499</v>
      </c>
      <c r="D784" s="37">
        <v>2481</v>
      </c>
      <c r="E784" s="37">
        <v>2610</v>
      </c>
      <c r="F784" s="37">
        <v>5091</v>
      </c>
      <c r="G784" s="38">
        <f t="shared" si="12"/>
        <v>1.7532857318495667E-3</v>
      </c>
    </row>
    <row r="785" spans="1:7">
      <c r="A785" s="35" t="s">
        <v>1602</v>
      </c>
      <c r="B785" s="35" t="s">
        <v>1603</v>
      </c>
      <c r="C785" s="44" t="s">
        <v>1499</v>
      </c>
      <c r="D785" s="37">
        <v>227</v>
      </c>
      <c r="E785" s="37">
        <v>234</v>
      </c>
      <c r="F785" s="37">
        <v>461</v>
      </c>
      <c r="G785" s="38">
        <f t="shared" si="12"/>
        <v>1.5876344969213322E-4</v>
      </c>
    </row>
    <row r="786" spans="1:7">
      <c r="A786" s="35" t="s">
        <v>1604</v>
      </c>
      <c r="B786" s="35" t="s">
        <v>1605</v>
      </c>
      <c r="C786" s="44" t="s">
        <v>1499</v>
      </c>
      <c r="D786" s="37">
        <v>447</v>
      </c>
      <c r="E786" s="37">
        <v>446</v>
      </c>
      <c r="F786" s="37">
        <v>893</v>
      </c>
      <c r="G786" s="38">
        <f t="shared" si="12"/>
        <v>3.0753961079191966E-4</v>
      </c>
    </row>
    <row r="787" spans="1:7">
      <c r="A787" s="35" t="s">
        <v>1606</v>
      </c>
      <c r="B787" s="35" t="s">
        <v>1607</v>
      </c>
      <c r="C787" s="44" t="s">
        <v>1499</v>
      </c>
      <c r="D787" s="37">
        <v>470</v>
      </c>
      <c r="E787" s="37">
        <v>474</v>
      </c>
      <c r="F787" s="37">
        <v>944</v>
      </c>
      <c r="G787" s="38">
        <f t="shared" si="12"/>
        <v>3.2510346314397779E-4</v>
      </c>
    </row>
    <row r="788" spans="1:7">
      <c r="A788" s="35" t="s">
        <v>1608</v>
      </c>
      <c r="B788" s="35" t="s">
        <v>1609</v>
      </c>
      <c r="C788" s="44" t="s">
        <v>1499</v>
      </c>
      <c r="D788" s="37">
        <v>151</v>
      </c>
      <c r="E788" s="37">
        <v>144</v>
      </c>
      <c r="F788" s="37">
        <v>295</v>
      </c>
      <c r="G788" s="38">
        <f t="shared" si="12"/>
        <v>1.0159483223249306E-4</v>
      </c>
    </row>
    <row r="789" spans="1:7">
      <c r="A789" s="35" t="s">
        <v>1610</v>
      </c>
      <c r="B789" s="35" t="s">
        <v>1611</v>
      </c>
      <c r="C789" s="44" t="s">
        <v>1499</v>
      </c>
      <c r="D789" s="37">
        <v>520</v>
      </c>
      <c r="E789" s="37">
        <v>510</v>
      </c>
      <c r="F789" s="37">
        <v>1030</v>
      </c>
      <c r="G789" s="38">
        <f t="shared" si="12"/>
        <v>3.5472093965921306E-4</v>
      </c>
    </row>
    <row r="790" spans="1:7">
      <c r="A790" s="35" t="s">
        <v>1612</v>
      </c>
      <c r="B790" s="35" t="s">
        <v>1613</v>
      </c>
      <c r="C790" s="44" t="s">
        <v>1499</v>
      </c>
      <c r="D790" s="37">
        <v>770</v>
      </c>
      <c r="E790" s="37">
        <v>805</v>
      </c>
      <c r="F790" s="37">
        <v>1575</v>
      </c>
      <c r="G790" s="38">
        <f t="shared" si="12"/>
        <v>5.4241308734297145E-4</v>
      </c>
    </row>
    <row r="791" spans="1:7">
      <c r="A791" s="35" t="s">
        <v>1614</v>
      </c>
      <c r="B791" s="35" t="s">
        <v>1615</v>
      </c>
      <c r="C791" s="44" t="s">
        <v>1499</v>
      </c>
      <c r="D791" s="37">
        <v>218</v>
      </c>
      <c r="E791" s="37">
        <v>218</v>
      </c>
      <c r="F791" s="37">
        <v>436</v>
      </c>
      <c r="G791" s="38">
        <f t="shared" si="12"/>
        <v>1.5015371814700669E-4</v>
      </c>
    </row>
    <row r="792" spans="1:7">
      <c r="A792" s="35" t="s">
        <v>1616</v>
      </c>
      <c r="B792" s="35" t="s">
        <v>1617</v>
      </c>
      <c r="C792" s="44" t="s">
        <v>1499</v>
      </c>
      <c r="D792" s="37">
        <v>338</v>
      </c>
      <c r="E792" s="37">
        <v>335</v>
      </c>
      <c r="F792" s="37">
        <v>673</v>
      </c>
      <c r="G792" s="38">
        <f t="shared" si="12"/>
        <v>2.3177397319480619E-4</v>
      </c>
    </row>
    <row r="793" spans="1:7">
      <c r="A793" s="35" t="s">
        <v>1618</v>
      </c>
      <c r="B793" s="35" t="s">
        <v>1619</v>
      </c>
      <c r="C793" s="44" t="s">
        <v>1499</v>
      </c>
      <c r="D793" s="37">
        <v>111</v>
      </c>
      <c r="E793" s="37">
        <v>105</v>
      </c>
      <c r="F793" s="37">
        <v>216</v>
      </c>
      <c r="G793" s="38">
        <f t="shared" si="12"/>
        <v>7.4388080549893219E-5</v>
      </c>
    </row>
    <row r="794" spans="1:7">
      <c r="A794" s="35" t="s">
        <v>1620</v>
      </c>
      <c r="B794" s="35" t="s">
        <v>1621</v>
      </c>
      <c r="C794" s="44" t="s">
        <v>1499</v>
      </c>
      <c r="D794" s="37">
        <v>251</v>
      </c>
      <c r="E794" s="37">
        <v>243</v>
      </c>
      <c r="F794" s="37">
        <v>494</v>
      </c>
      <c r="G794" s="38">
        <f t="shared" si="12"/>
        <v>1.7012829533170025E-4</v>
      </c>
    </row>
    <row r="795" spans="1:7">
      <c r="A795" s="35" t="s">
        <v>1622</v>
      </c>
      <c r="B795" s="35" t="s">
        <v>1623</v>
      </c>
      <c r="C795" s="44" t="s">
        <v>1499</v>
      </c>
      <c r="D795" s="37">
        <v>248</v>
      </c>
      <c r="E795" s="37">
        <v>274</v>
      </c>
      <c r="F795" s="37">
        <v>522</v>
      </c>
      <c r="G795" s="38">
        <f t="shared" si="12"/>
        <v>1.7977119466224196E-4</v>
      </c>
    </row>
    <row r="796" spans="1:7">
      <c r="A796" s="35" t="s">
        <v>1624</v>
      </c>
      <c r="B796" s="35" t="s">
        <v>1625</v>
      </c>
      <c r="C796" s="44" t="s">
        <v>1499</v>
      </c>
      <c r="D796" s="37">
        <v>690</v>
      </c>
      <c r="E796" s="37">
        <v>607</v>
      </c>
      <c r="F796" s="37">
        <v>1297</v>
      </c>
      <c r="G796" s="38">
        <f t="shared" si="12"/>
        <v>4.4667287256116439E-4</v>
      </c>
    </row>
    <row r="797" spans="1:7">
      <c r="A797" s="35" t="s">
        <v>1626</v>
      </c>
      <c r="B797" s="35" t="s">
        <v>1627</v>
      </c>
      <c r="C797" s="44" t="s">
        <v>1499</v>
      </c>
      <c r="D797" s="37">
        <v>193</v>
      </c>
      <c r="E797" s="37">
        <v>216</v>
      </c>
      <c r="F797" s="37">
        <v>409</v>
      </c>
      <c r="G797" s="38">
        <f t="shared" si="12"/>
        <v>1.4085520807827003E-4</v>
      </c>
    </row>
    <row r="798" spans="1:7">
      <c r="A798" s="35" t="s">
        <v>1628</v>
      </c>
      <c r="B798" s="35" t="s">
        <v>1629</v>
      </c>
      <c r="C798" s="44" t="s">
        <v>1499</v>
      </c>
      <c r="D798" s="37">
        <v>96</v>
      </c>
      <c r="E798" s="37">
        <v>95</v>
      </c>
      <c r="F798" s="37">
        <v>191</v>
      </c>
      <c r="G798" s="38">
        <f t="shared" si="12"/>
        <v>6.5778349004766689E-5</v>
      </c>
    </row>
    <row r="799" spans="1:7">
      <c r="A799" s="35" t="s">
        <v>1630</v>
      </c>
      <c r="B799" s="35" t="s">
        <v>1631</v>
      </c>
      <c r="C799" s="44" t="s">
        <v>1499</v>
      </c>
      <c r="D799" s="37">
        <v>264</v>
      </c>
      <c r="E799" s="37">
        <v>264</v>
      </c>
      <c r="F799" s="37">
        <v>528</v>
      </c>
      <c r="G799" s="38">
        <f t="shared" si="12"/>
        <v>1.8183753023307233E-4</v>
      </c>
    </row>
    <row r="800" spans="1:7">
      <c r="A800" s="35" t="s">
        <v>1632</v>
      </c>
      <c r="B800" s="35" t="s">
        <v>1633</v>
      </c>
      <c r="C800" s="44" t="s">
        <v>1499</v>
      </c>
      <c r="D800" s="37">
        <v>50</v>
      </c>
      <c r="E800" s="37">
        <v>52</v>
      </c>
      <c r="F800" s="37">
        <v>102</v>
      </c>
      <c r="G800" s="38">
        <f t="shared" si="12"/>
        <v>3.5127704704116246E-5</v>
      </c>
    </row>
    <row r="801" spans="1:7">
      <c r="A801" s="35" t="s">
        <v>1634</v>
      </c>
      <c r="B801" s="35" t="s">
        <v>1635</v>
      </c>
      <c r="C801" s="44" t="s">
        <v>1499</v>
      </c>
      <c r="D801" s="37">
        <v>494</v>
      </c>
      <c r="E801" s="37">
        <v>512</v>
      </c>
      <c r="F801" s="37">
        <v>1006</v>
      </c>
      <c r="G801" s="38">
        <f t="shared" si="12"/>
        <v>3.4645559737589155E-4</v>
      </c>
    </row>
    <row r="802" spans="1:7">
      <c r="A802" s="35" t="s">
        <v>1636</v>
      </c>
      <c r="B802" s="35" t="s">
        <v>1637</v>
      </c>
      <c r="C802" s="44" t="s">
        <v>1499</v>
      </c>
      <c r="D802" s="37">
        <v>1227</v>
      </c>
      <c r="E802" s="37">
        <v>1221</v>
      </c>
      <c r="F802" s="37">
        <v>2448</v>
      </c>
      <c r="G802" s="38">
        <f t="shared" si="12"/>
        <v>8.430649128987898E-4</v>
      </c>
    </row>
    <row r="803" spans="1:7">
      <c r="A803" s="35" t="s">
        <v>1638</v>
      </c>
      <c r="B803" s="35" t="s">
        <v>1639</v>
      </c>
      <c r="C803" s="44" t="s">
        <v>1499</v>
      </c>
      <c r="D803" s="37">
        <v>383</v>
      </c>
      <c r="E803" s="37">
        <v>424</v>
      </c>
      <c r="F803" s="37">
        <v>807</v>
      </c>
      <c r="G803" s="38">
        <f t="shared" si="12"/>
        <v>2.7792213427668439E-4</v>
      </c>
    </row>
    <row r="804" spans="1:7">
      <c r="A804" s="35" t="s">
        <v>1640</v>
      </c>
      <c r="B804" s="35" t="s">
        <v>1641</v>
      </c>
      <c r="C804" s="44" t="s">
        <v>1499</v>
      </c>
      <c r="D804" s="37">
        <v>1024</v>
      </c>
      <c r="E804" s="37">
        <v>1048</v>
      </c>
      <c r="F804" s="37">
        <v>2072</v>
      </c>
      <c r="G804" s="38">
        <f t="shared" si="12"/>
        <v>7.1357455046008682E-4</v>
      </c>
    </row>
    <row r="805" spans="1:7">
      <c r="A805" s="35" t="s">
        <v>1642</v>
      </c>
      <c r="B805" s="35" t="s">
        <v>1643</v>
      </c>
      <c r="C805" s="44" t="s">
        <v>1499</v>
      </c>
      <c r="D805" s="37">
        <v>2913</v>
      </c>
      <c r="E805" s="37">
        <v>3228</v>
      </c>
      <c r="F805" s="37">
        <v>6141</v>
      </c>
      <c r="G805" s="38">
        <f t="shared" si="12"/>
        <v>2.114894456744881E-3</v>
      </c>
    </row>
    <row r="806" spans="1:7">
      <c r="A806" s="35" t="s">
        <v>1644</v>
      </c>
      <c r="B806" s="35" t="s">
        <v>1645</v>
      </c>
      <c r="C806" s="44" t="s">
        <v>1499</v>
      </c>
      <c r="D806" s="37">
        <v>1516</v>
      </c>
      <c r="E806" s="37">
        <v>1505</v>
      </c>
      <c r="F806" s="37">
        <v>3021</v>
      </c>
      <c r="G806" s="38">
        <f t="shared" si="12"/>
        <v>1.04039995991309E-3</v>
      </c>
    </row>
    <row r="807" spans="1:7">
      <c r="A807" s="35" t="s">
        <v>1646</v>
      </c>
      <c r="B807" s="35" t="s">
        <v>1647</v>
      </c>
      <c r="C807" s="44" t="s">
        <v>1499</v>
      </c>
      <c r="D807" s="37">
        <v>888</v>
      </c>
      <c r="E807" s="37">
        <v>907</v>
      </c>
      <c r="F807" s="37">
        <v>1795</v>
      </c>
      <c r="G807" s="38">
        <f t="shared" si="12"/>
        <v>6.1817872494008489E-4</v>
      </c>
    </row>
    <row r="808" spans="1:7">
      <c r="A808" s="35" t="s">
        <v>1648</v>
      </c>
      <c r="B808" s="35" t="s">
        <v>1649</v>
      </c>
      <c r="C808" s="44" t="s">
        <v>1499</v>
      </c>
      <c r="D808" s="37">
        <v>436</v>
      </c>
      <c r="E808" s="37">
        <v>450</v>
      </c>
      <c r="F808" s="37">
        <v>886</v>
      </c>
      <c r="G808" s="38">
        <f t="shared" si="12"/>
        <v>3.0512888595928423E-4</v>
      </c>
    </row>
    <row r="809" spans="1:7">
      <c r="A809" s="35" t="s">
        <v>1650</v>
      </c>
      <c r="B809" s="35" t="s">
        <v>1651</v>
      </c>
      <c r="C809" s="44" t="s">
        <v>1499</v>
      </c>
      <c r="D809" s="37">
        <v>5657</v>
      </c>
      <c r="E809" s="37">
        <v>5925</v>
      </c>
      <c r="F809" s="37">
        <v>11582</v>
      </c>
      <c r="G809" s="38">
        <f t="shared" si="12"/>
        <v>3.988716430226219E-3</v>
      </c>
    </row>
    <row r="810" spans="1:7">
      <c r="A810" s="35" t="s">
        <v>1652</v>
      </c>
      <c r="B810" s="35" t="s">
        <v>1653</v>
      </c>
      <c r="C810" s="44" t="s">
        <v>1499</v>
      </c>
      <c r="D810" s="37">
        <v>427</v>
      </c>
      <c r="E810" s="37">
        <v>389</v>
      </c>
      <c r="F810" s="37">
        <v>816</v>
      </c>
      <c r="G810" s="38">
        <f t="shared" si="12"/>
        <v>2.8102163763292997E-4</v>
      </c>
    </row>
    <row r="811" spans="1:7">
      <c r="A811" s="35" t="s">
        <v>1654</v>
      </c>
      <c r="B811" s="35" t="s">
        <v>1655</v>
      </c>
      <c r="C811" s="44" t="s">
        <v>1499</v>
      </c>
      <c r="D811" s="37">
        <v>320</v>
      </c>
      <c r="E811" s="37">
        <v>300</v>
      </c>
      <c r="F811" s="37">
        <v>620</v>
      </c>
      <c r="G811" s="38">
        <f t="shared" si="12"/>
        <v>2.1352134231913795E-4</v>
      </c>
    </row>
    <row r="812" spans="1:7">
      <c r="A812" s="35" t="s">
        <v>1656</v>
      </c>
      <c r="B812" s="35" t="s">
        <v>1657</v>
      </c>
      <c r="C812" s="44" t="s">
        <v>1499</v>
      </c>
      <c r="D812" s="37">
        <v>84</v>
      </c>
      <c r="E812" s="37">
        <v>81</v>
      </c>
      <c r="F812" s="37">
        <v>165</v>
      </c>
      <c r="G812" s="38">
        <f t="shared" si="12"/>
        <v>5.6824228197835103E-5</v>
      </c>
    </row>
    <row r="813" spans="1:7">
      <c r="A813" s="35" t="s">
        <v>1658</v>
      </c>
      <c r="B813" s="35" t="s">
        <v>1659</v>
      </c>
      <c r="C813" s="44" t="s">
        <v>1499</v>
      </c>
      <c r="D813" s="37">
        <v>640</v>
      </c>
      <c r="E813" s="37">
        <v>601</v>
      </c>
      <c r="F813" s="37">
        <v>1241</v>
      </c>
      <c r="G813" s="38">
        <f t="shared" si="12"/>
        <v>4.2738707390008098E-4</v>
      </c>
    </row>
    <row r="814" spans="1:7">
      <c r="A814" s="35" t="s">
        <v>1660</v>
      </c>
      <c r="B814" s="35" t="s">
        <v>1661</v>
      </c>
      <c r="C814" s="44" t="s">
        <v>1499</v>
      </c>
      <c r="D814" s="37">
        <v>1184</v>
      </c>
      <c r="E814" s="37">
        <v>1168</v>
      </c>
      <c r="F814" s="37">
        <v>2352</v>
      </c>
      <c r="G814" s="38">
        <f t="shared" si="12"/>
        <v>8.1000354376550398E-4</v>
      </c>
    </row>
    <row r="815" spans="1:7">
      <c r="A815" s="35" t="s">
        <v>1662</v>
      </c>
      <c r="B815" s="35" t="s">
        <v>1663</v>
      </c>
      <c r="C815" s="44" t="s">
        <v>1499</v>
      </c>
      <c r="D815" s="37">
        <v>191</v>
      </c>
      <c r="E815" s="37">
        <v>210</v>
      </c>
      <c r="F815" s="37">
        <v>401</v>
      </c>
      <c r="G815" s="38">
        <f t="shared" si="12"/>
        <v>1.3810009398382956E-4</v>
      </c>
    </row>
    <row r="816" spans="1:7">
      <c r="A816" s="35" t="s">
        <v>1664</v>
      </c>
      <c r="B816" s="35" t="s">
        <v>1665</v>
      </c>
      <c r="C816" s="44" t="s">
        <v>1499</v>
      </c>
      <c r="D816" s="37">
        <v>164</v>
      </c>
      <c r="E816" s="37">
        <v>143</v>
      </c>
      <c r="F816" s="37">
        <v>307</v>
      </c>
      <c r="G816" s="38">
        <f t="shared" si="12"/>
        <v>1.0572750337415379E-4</v>
      </c>
    </row>
    <row r="817" spans="1:7">
      <c r="A817" s="35" t="s">
        <v>1666</v>
      </c>
      <c r="B817" s="35" t="s">
        <v>1667</v>
      </c>
      <c r="C817" s="44" t="s">
        <v>1499</v>
      </c>
      <c r="D817" s="37">
        <v>485</v>
      </c>
      <c r="E817" s="37">
        <v>472</v>
      </c>
      <c r="F817" s="37">
        <v>957</v>
      </c>
      <c r="G817" s="38">
        <f t="shared" si="12"/>
        <v>3.2958052354744357E-4</v>
      </c>
    </row>
    <row r="818" spans="1:7">
      <c r="A818" s="35" t="s">
        <v>1668</v>
      </c>
      <c r="B818" s="35" t="s">
        <v>1669</v>
      </c>
      <c r="C818" s="44" t="s">
        <v>1499</v>
      </c>
      <c r="D818" s="37">
        <v>376</v>
      </c>
      <c r="E818" s="37">
        <v>355</v>
      </c>
      <c r="F818" s="37">
        <v>731</v>
      </c>
      <c r="G818" s="38">
        <f t="shared" si="12"/>
        <v>2.5174855037949972E-4</v>
      </c>
    </row>
    <row r="819" spans="1:7">
      <c r="A819" s="35" t="s">
        <v>1670</v>
      </c>
      <c r="B819" s="35" t="s">
        <v>1671</v>
      </c>
      <c r="C819" s="44" t="s">
        <v>1499</v>
      </c>
      <c r="D819" s="37">
        <v>118</v>
      </c>
      <c r="E819" s="37">
        <v>125</v>
      </c>
      <c r="F819" s="37">
        <v>243</v>
      </c>
      <c r="G819" s="38">
        <f t="shared" si="12"/>
        <v>8.3686590618629875E-5</v>
      </c>
    </row>
    <row r="820" spans="1:7">
      <c r="A820" s="35" t="s">
        <v>1672</v>
      </c>
      <c r="B820" s="35" t="s">
        <v>1673</v>
      </c>
      <c r="C820" s="44" t="s">
        <v>1499</v>
      </c>
      <c r="D820" s="37">
        <v>750</v>
      </c>
      <c r="E820" s="37">
        <v>810</v>
      </c>
      <c r="F820" s="37">
        <v>1560</v>
      </c>
      <c r="G820" s="38">
        <f t="shared" si="12"/>
        <v>5.3724724841589552E-4</v>
      </c>
    </row>
    <row r="821" spans="1:7">
      <c r="A821" s="35" t="s">
        <v>1674</v>
      </c>
      <c r="B821" s="35" t="s">
        <v>1675</v>
      </c>
      <c r="C821" s="44" t="s">
        <v>1499</v>
      </c>
      <c r="D821" s="37">
        <v>510</v>
      </c>
      <c r="E821" s="37">
        <v>536</v>
      </c>
      <c r="F821" s="37">
        <v>1046</v>
      </c>
      <c r="G821" s="38">
        <f t="shared" si="12"/>
        <v>3.6023116784809401E-4</v>
      </c>
    </row>
    <row r="822" spans="1:7">
      <c r="A822" s="35" t="s">
        <v>1676</v>
      </c>
      <c r="B822" s="35" t="s">
        <v>1677</v>
      </c>
      <c r="C822" s="44" t="s">
        <v>1499</v>
      </c>
      <c r="D822" s="37">
        <v>357</v>
      </c>
      <c r="E822" s="37">
        <v>336</v>
      </c>
      <c r="F822" s="37">
        <v>693</v>
      </c>
      <c r="G822" s="38">
        <f t="shared" si="12"/>
        <v>2.3866175843090742E-4</v>
      </c>
    </row>
    <row r="823" spans="1:7">
      <c r="A823" s="35" t="s">
        <v>1678</v>
      </c>
      <c r="B823" s="35" t="s">
        <v>1679</v>
      </c>
      <c r="C823" s="44" t="s">
        <v>1499</v>
      </c>
      <c r="D823" s="37">
        <v>295</v>
      </c>
      <c r="E823" s="37">
        <v>299</v>
      </c>
      <c r="F823" s="37">
        <v>594</v>
      </c>
      <c r="G823" s="38">
        <f t="shared" si="12"/>
        <v>2.0456722151220637E-4</v>
      </c>
    </row>
    <row r="824" spans="1:7">
      <c r="A824" s="35" t="s">
        <v>1680</v>
      </c>
      <c r="B824" s="35" t="s">
        <v>1681</v>
      </c>
      <c r="C824" s="44" t="s">
        <v>1499</v>
      </c>
      <c r="D824" s="37">
        <v>492</v>
      </c>
      <c r="E824" s="37">
        <v>481</v>
      </c>
      <c r="F824" s="37">
        <v>973</v>
      </c>
      <c r="G824" s="38">
        <f t="shared" si="12"/>
        <v>3.3509075173632458E-4</v>
      </c>
    </row>
    <row r="825" spans="1:7">
      <c r="A825" s="35" t="s">
        <v>1682</v>
      </c>
      <c r="B825" s="35" t="s">
        <v>1683</v>
      </c>
      <c r="C825" s="44" t="s">
        <v>1499</v>
      </c>
      <c r="D825" s="37">
        <v>379</v>
      </c>
      <c r="E825" s="37">
        <v>359</v>
      </c>
      <c r="F825" s="37">
        <v>738</v>
      </c>
      <c r="G825" s="38">
        <f t="shared" si="12"/>
        <v>2.5415927521213515E-4</v>
      </c>
    </row>
    <row r="826" spans="1:7">
      <c r="A826" s="35" t="s">
        <v>1684</v>
      </c>
      <c r="B826" s="35" t="s">
        <v>1685</v>
      </c>
      <c r="C826" s="44" t="s">
        <v>1499</v>
      </c>
      <c r="D826" s="37">
        <v>584</v>
      </c>
      <c r="E826" s="37">
        <v>590</v>
      </c>
      <c r="F826" s="37">
        <v>1174</v>
      </c>
      <c r="G826" s="38">
        <f t="shared" si="12"/>
        <v>4.0431299335914184E-4</v>
      </c>
    </row>
    <row r="827" spans="1:7">
      <c r="A827" s="35" t="s">
        <v>1686</v>
      </c>
      <c r="B827" s="35" t="s">
        <v>1687</v>
      </c>
      <c r="C827" s="44" t="s">
        <v>1499</v>
      </c>
      <c r="D827" s="37">
        <v>60</v>
      </c>
      <c r="E827" s="37">
        <v>70</v>
      </c>
      <c r="F827" s="37">
        <v>130</v>
      </c>
      <c r="G827" s="38">
        <f t="shared" si="12"/>
        <v>4.4770604034657958E-5</v>
      </c>
    </row>
    <row r="828" spans="1:7">
      <c r="A828" s="35" t="s">
        <v>1688</v>
      </c>
      <c r="B828" s="35" t="s">
        <v>1689</v>
      </c>
      <c r="C828" s="44" t="s">
        <v>1499</v>
      </c>
      <c r="D828" s="37">
        <v>281</v>
      </c>
      <c r="E828" s="37">
        <v>258</v>
      </c>
      <c r="F828" s="37">
        <v>539</v>
      </c>
      <c r="G828" s="38">
        <f t="shared" si="12"/>
        <v>1.8562581211292798E-4</v>
      </c>
    </row>
    <row r="829" spans="1:7">
      <c r="A829" s="35" t="s">
        <v>1690</v>
      </c>
      <c r="B829" s="35" t="s">
        <v>1691</v>
      </c>
      <c r="C829" s="44" t="s">
        <v>1499</v>
      </c>
      <c r="D829" s="37">
        <v>262</v>
      </c>
      <c r="E829" s="37">
        <v>214</v>
      </c>
      <c r="F829" s="37">
        <v>476</v>
      </c>
      <c r="G829" s="38">
        <f t="shared" si="12"/>
        <v>1.6392928861920915E-4</v>
      </c>
    </row>
    <row r="830" spans="1:7">
      <c r="A830" s="35" t="s">
        <v>1692</v>
      </c>
      <c r="B830" s="35" t="s">
        <v>1395</v>
      </c>
      <c r="C830" s="44" t="s">
        <v>1499</v>
      </c>
      <c r="D830" s="37">
        <v>153</v>
      </c>
      <c r="E830" s="37">
        <v>156</v>
      </c>
      <c r="F830" s="37">
        <v>309</v>
      </c>
      <c r="G830" s="38">
        <f t="shared" si="12"/>
        <v>1.0641628189776391E-4</v>
      </c>
    </row>
    <row r="831" spans="1:7">
      <c r="A831" s="35" t="s">
        <v>1693</v>
      </c>
      <c r="B831" s="35" t="s">
        <v>1694</v>
      </c>
      <c r="C831" s="44" t="s">
        <v>1499</v>
      </c>
      <c r="D831" s="37">
        <v>68</v>
      </c>
      <c r="E831" s="37">
        <v>84</v>
      </c>
      <c r="F831" s="37">
        <v>152</v>
      </c>
      <c r="G831" s="38">
        <f t="shared" si="12"/>
        <v>5.2347167794369306E-5</v>
      </c>
    </row>
    <row r="832" spans="1:7">
      <c r="A832" s="35" t="s">
        <v>1695</v>
      </c>
      <c r="B832" s="35" t="s">
        <v>1696</v>
      </c>
      <c r="C832" s="44" t="s">
        <v>1499</v>
      </c>
      <c r="D832" s="37">
        <v>319</v>
      </c>
      <c r="E832" s="37">
        <v>320</v>
      </c>
      <c r="F832" s="37">
        <v>639</v>
      </c>
      <c r="G832" s="38">
        <f t="shared" si="12"/>
        <v>2.200647382934341E-4</v>
      </c>
    </row>
    <row r="833" spans="1:7">
      <c r="A833" s="35" t="s">
        <v>1697</v>
      </c>
      <c r="B833" s="35" t="s">
        <v>1698</v>
      </c>
      <c r="C833" s="44" t="s">
        <v>1499</v>
      </c>
      <c r="D833" s="37">
        <v>143</v>
      </c>
      <c r="E833" s="37">
        <v>143</v>
      </c>
      <c r="F833" s="37">
        <v>286</v>
      </c>
      <c r="G833" s="38">
        <f t="shared" si="12"/>
        <v>9.8495328876247509E-5</v>
      </c>
    </row>
    <row r="834" spans="1:7">
      <c r="A834" s="35" t="s">
        <v>1699</v>
      </c>
      <c r="B834" s="35" t="s">
        <v>1700</v>
      </c>
      <c r="C834" s="44" t="s">
        <v>1499</v>
      </c>
      <c r="D834" s="37">
        <v>267</v>
      </c>
      <c r="E834" s="37">
        <v>278</v>
      </c>
      <c r="F834" s="37">
        <v>545</v>
      </c>
      <c r="G834" s="38">
        <f t="shared" si="12"/>
        <v>1.8769214768375836E-4</v>
      </c>
    </row>
    <row r="835" spans="1:7">
      <c r="A835" s="35" t="s">
        <v>1701</v>
      </c>
      <c r="B835" s="35" t="s">
        <v>1702</v>
      </c>
      <c r="C835" s="44" t="s">
        <v>1499</v>
      </c>
      <c r="D835" s="37">
        <v>1352</v>
      </c>
      <c r="E835" s="37">
        <v>1364</v>
      </c>
      <c r="F835" s="37">
        <v>2716</v>
      </c>
      <c r="G835" s="38">
        <f t="shared" si="12"/>
        <v>9.3536123506254626E-4</v>
      </c>
    </row>
    <row r="836" spans="1:7">
      <c r="A836" s="35" t="s">
        <v>1703</v>
      </c>
      <c r="B836" s="35" t="s">
        <v>1704</v>
      </c>
      <c r="C836" s="44" t="s">
        <v>1499</v>
      </c>
      <c r="D836" s="37">
        <v>842</v>
      </c>
      <c r="E836" s="37">
        <v>804</v>
      </c>
      <c r="F836" s="37">
        <v>1646</v>
      </c>
      <c r="G836" s="38">
        <f t="shared" si="12"/>
        <v>5.6686472493113079E-4</v>
      </c>
    </row>
    <row r="837" spans="1:7">
      <c r="A837" s="35" t="s">
        <v>1705</v>
      </c>
      <c r="B837" s="35" t="s">
        <v>1706</v>
      </c>
      <c r="C837" s="44" t="s">
        <v>1499</v>
      </c>
      <c r="D837" s="37">
        <v>2153</v>
      </c>
      <c r="E837" s="37">
        <v>2132</v>
      </c>
      <c r="F837" s="37">
        <v>4285</v>
      </c>
      <c r="G837" s="38">
        <f t="shared" si="12"/>
        <v>1.4757079868346872E-3</v>
      </c>
    </row>
    <row r="838" spans="1:7">
      <c r="A838" s="35" t="s">
        <v>1707</v>
      </c>
      <c r="B838" s="35" t="s">
        <v>1708</v>
      </c>
      <c r="C838" s="44" t="s">
        <v>1499</v>
      </c>
      <c r="D838" s="37">
        <v>252</v>
      </c>
      <c r="E838" s="37">
        <v>238</v>
      </c>
      <c r="F838" s="37">
        <v>490</v>
      </c>
      <c r="G838" s="38">
        <f t="shared" si="12"/>
        <v>1.6875073828448E-4</v>
      </c>
    </row>
    <row r="839" spans="1:7">
      <c r="A839" s="35" t="s">
        <v>1709</v>
      </c>
      <c r="B839" s="35" t="s">
        <v>1710</v>
      </c>
      <c r="C839" s="44" t="s">
        <v>1499</v>
      </c>
      <c r="D839" s="37">
        <v>102</v>
      </c>
      <c r="E839" s="37">
        <v>105</v>
      </c>
      <c r="F839" s="37">
        <v>207</v>
      </c>
      <c r="G839" s="38">
        <f t="shared" ref="G839:G902" si="13">F839/$F$1123</f>
        <v>7.1288577193647667E-5</v>
      </c>
    </row>
    <row r="840" spans="1:7">
      <c r="A840" s="35" t="s">
        <v>1711</v>
      </c>
      <c r="B840" s="35" t="s">
        <v>1712</v>
      </c>
      <c r="C840" s="44" t="s">
        <v>1499</v>
      </c>
      <c r="D840" s="37">
        <v>401</v>
      </c>
      <c r="E840" s="37">
        <v>401</v>
      </c>
      <c r="F840" s="37">
        <v>802</v>
      </c>
      <c r="G840" s="38">
        <f t="shared" si="13"/>
        <v>2.7620018796765912E-4</v>
      </c>
    </row>
    <row r="841" spans="1:7">
      <c r="A841" s="35" t="s">
        <v>1713</v>
      </c>
      <c r="B841" s="35" t="s">
        <v>1714</v>
      </c>
      <c r="C841" s="44" t="s">
        <v>1499</v>
      </c>
      <c r="D841" s="37">
        <v>663</v>
      </c>
      <c r="E841" s="37">
        <v>661</v>
      </c>
      <c r="F841" s="37">
        <v>1324</v>
      </c>
      <c r="G841" s="38">
        <f t="shared" si="13"/>
        <v>4.5597138262990107E-4</v>
      </c>
    </row>
    <row r="842" spans="1:7">
      <c r="A842" s="35" t="s">
        <v>1715</v>
      </c>
      <c r="B842" s="35" t="s">
        <v>1716</v>
      </c>
      <c r="C842" s="44" t="s">
        <v>1499</v>
      </c>
      <c r="D842" s="37">
        <v>363</v>
      </c>
      <c r="E842" s="37">
        <v>348</v>
      </c>
      <c r="F842" s="37">
        <v>711</v>
      </c>
      <c r="G842" s="38">
        <f t="shared" si="13"/>
        <v>2.4486076514339852E-4</v>
      </c>
    </row>
    <row r="843" spans="1:7">
      <c r="A843" s="35" t="s">
        <v>1717</v>
      </c>
      <c r="B843" s="35" t="s">
        <v>1718</v>
      </c>
      <c r="C843" s="44" t="s">
        <v>1499</v>
      </c>
      <c r="D843" s="37">
        <v>192</v>
      </c>
      <c r="E843" s="37">
        <v>150</v>
      </c>
      <c r="F843" s="37">
        <v>342</v>
      </c>
      <c r="G843" s="38">
        <f t="shared" si="13"/>
        <v>1.1778112753733093E-4</v>
      </c>
    </row>
    <row r="844" spans="1:7">
      <c r="A844" s="35" t="s">
        <v>1719</v>
      </c>
      <c r="B844" s="35" t="s">
        <v>1720</v>
      </c>
      <c r="C844" s="44" t="s">
        <v>1499</v>
      </c>
      <c r="D844" s="37">
        <v>2818</v>
      </c>
      <c r="E844" s="37">
        <v>2959</v>
      </c>
      <c r="F844" s="37">
        <v>5777</v>
      </c>
      <c r="G844" s="38">
        <f t="shared" si="13"/>
        <v>1.9895367654478384E-3</v>
      </c>
    </row>
    <row r="845" spans="1:7">
      <c r="A845" s="35" t="s">
        <v>1721</v>
      </c>
      <c r="B845" s="35" t="s">
        <v>1722</v>
      </c>
      <c r="C845" s="44" t="s">
        <v>1499</v>
      </c>
      <c r="D845" s="37">
        <v>469</v>
      </c>
      <c r="E845" s="37">
        <v>455</v>
      </c>
      <c r="F845" s="37">
        <v>924</v>
      </c>
      <c r="G845" s="38">
        <f t="shared" si="13"/>
        <v>3.1821567790787654E-4</v>
      </c>
    </row>
    <row r="846" spans="1:7">
      <c r="A846" s="35" t="s">
        <v>1723</v>
      </c>
      <c r="B846" s="35" t="s">
        <v>1724</v>
      </c>
      <c r="C846" s="44" t="s">
        <v>1499</v>
      </c>
      <c r="D846" s="37">
        <v>1228</v>
      </c>
      <c r="E846" s="37">
        <v>1268</v>
      </c>
      <c r="F846" s="37">
        <v>2496</v>
      </c>
      <c r="G846" s="38">
        <f t="shared" si="13"/>
        <v>8.5959559746543281E-4</v>
      </c>
    </row>
    <row r="847" spans="1:7">
      <c r="A847" s="35" t="s">
        <v>1725</v>
      </c>
      <c r="B847" s="35" t="s">
        <v>1726</v>
      </c>
      <c r="C847" s="44" t="s">
        <v>1499</v>
      </c>
      <c r="D847" s="37">
        <v>1185</v>
      </c>
      <c r="E847" s="37">
        <v>1218</v>
      </c>
      <c r="F847" s="37">
        <v>2403</v>
      </c>
      <c r="G847" s="38">
        <f t="shared" si="13"/>
        <v>8.2756739611756212E-4</v>
      </c>
    </row>
    <row r="848" spans="1:7">
      <c r="A848" s="35" t="s">
        <v>1727</v>
      </c>
      <c r="B848" s="35" t="s">
        <v>1728</v>
      </c>
      <c r="C848" s="44" t="s">
        <v>1499</v>
      </c>
      <c r="D848" s="37">
        <v>233</v>
      </c>
      <c r="E848" s="37">
        <v>224</v>
      </c>
      <c r="F848" s="37">
        <v>457</v>
      </c>
      <c r="G848" s="38">
        <f t="shared" si="13"/>
        <v>1.5738589264491297E-4</v>
      </c>
    </row>
    <row r="849" spans="1:9">
      <c r="A849" s="35" t="s">
        <v>1729</v>
      </c>
      <c r="B849" s="35" t="s">
        <v>1730</v>
      </c>
      <c r="C849" s="44" t="s">
        <v>1499</v>
      </c>
      <c r="D849" s="37">
        <v>369</v>
      </c>
      <c r="E849" s="37">
        <v>397</v>
      </c>
      <c r="F849" s="37">
        <v>766</v>
      </c>
      <c r="G849" s="38">
        <f t="shared" si="13"/>
        <v>2.6380217454267691E-4</v>
      </c>
    </row>
    <row r="850" spans="1:9">
      <c r="A850" s="35" t="s">
        <v>1731</v>
      </c>
      <c r="B850" s="35" t="s">
        <v>1732</v>
      </c>
      <c r="C850" s="44" t="s">
        <v>1499</v>
      </c>
      <c r="D850" s="37">
        <v>1001</v>
      </c>
      <c r="E850" s="37">
        <v>956</v>
      </c>
      <c r="F850" s="37">
        <v>1957</v>
      </c>
      <c r="G850" s="38">
        <f t="shared" si="13"/>
        <v>6.7396978535250477E-4</v>
      </c>
    </row>
    <row r="851" spans="1:9">
      <c r="A851" s="35" t="s">
        <v>1733</v>
      </c>
      <c r="B851" s="35" t="s">
        <v>1734</v>
      </c>
      <c r="C851" s="44" t="s">
        <v>1499</v>
      </c>
      <c r="D851" s="37">
        <v>796</v>
      </c>
      <c r="E851" s="37">
        <v>805</v>
      </c>
      <c r="F851" s="37">
        <v>1601</v>
      </c>
      <c r="G851" s="38">
        <f t="shared" si="13"/>
        <v>5.51367208149903E-4</v>
      </c>
    </row>
    <row r="852" spans="1:9">
      <c r="A852" s="35" t="s">
        <v>1735</v>
      </c>
      <c r="B852" s="35" t="s">
        <v>1736</v>
      </c>
      <c r="C852" s="44" t="s">
        <v>1499</v>
      </c>
      <c r="D852" s="37">
        <v>5502</v>
      </c>
      <c r="E852" s="37">
        <v>5595</v>
      </c>
      <c r="F852" s="37">
        <v>11097</v>
      </c>
      <c r="G852" s="38">
        <f t="shared" si="13"/>
        <v>3.8216876382507641E-3</v>
      </c>
    </row>
    <row r="853" spans="1:9">
      <c r="A853" s="35" t="s">
        <v>1737</v>
      </c>
      <c r="B853" s="35" t="s">
        <v>1738</v>
      </c>
      <c r="C853" s="44" t="s">
        <v>1499</v>
      </c>
      <c r="D853" s="37">
        <v>1719</v>
      </c>
      <c r="E853" s="37">
        <v>1682</v>
      </c>
      <c r="F853" s="37">
        <v>3401</v>
      </c>
      <c r="G853" s="38">
        <f t="shared" si="13"/>
        <v>1.1712678793990132E-3</v>
      </c>
    </row>
    <row r="854" spans="1:9">
      <c r="A854" s="45" t="s">
        <v>1739</v>
      </c>
      <c r="B854" s="35" t="s">
        <v>1740</v>
      </c>
      <c r="C854" s="44" t="s">
        <v>1499</v>
      </c>
      <c r="D854" s="37">
        <v>2566</v>
      </c>
      <c r="E854" s="37">
        <v>2636</v>
      </c>
      <c r="F854" s="37">
        <v>5202</v>
      </c>
      <c r="G854" s="38">
        <f t="shared" si="13"/>
        <v>1.7915129399099284E-3</v>
      </c>
    </row>
    <row r="855" spans="1:9">
      <c r="A855" s="45" t="s">
        <v>1741</v>
      </c>
      <c r="B855" s="35" t="s">
        <v>1742</v>
      </c>
      <c r="C855" s="44" t="s">
        <v>1499</v>
      </c>
      <c r="D855" s="37">
        <v>1298</v>
      </c>
      <c r="E855" s="37">
        <v>1409</v>
      </c>
      <c r="F855" s="37">
        <v>2707</v>
      </c>
      <c r="G855" s="38">
        <f t="shared" si="13"/>
        <v>9.3226173170630068E-4</v>
      </c>
    </row>
    <row r="856" spans="1:9">
      <c r="A856" s="45" t="s">
        <v>1743</v>
      </c>
      <c r="B856" s="35" t="s">
        <v>1744</v>
      </c>
      <c r="C856" s="44" t="s">
        <v>1499</v>
      </c>
      <c r="D856" s="37">
        <v>605</v>
      </c>
      <c r="E856" s="37">
        <v>555</v>
      </c>
      <c r="F856" s="37">
        <v>1160</v>
      </c>
      <c r="G856" s="38">
        <f t="shared" si="13"/>
        <v>3.9949154369387099E-4</v>
      </c>
    </row>
    <row r="857" spans="1:9">
      <c r="A857" s="45" t="s">
        <v>1745</v>
      </c>
      <c r="B857" s="35" t="s">
        <v>1746</v>
      </c>
      <c r="C857" s="44" t="s">
        <v>1499</v>
      </c>
      <c r="D857" s="37">
        <v>945</v>
      </c>
      <c r="E857" s="37">
        <v>889</v>
      </c>
      <c r="F857" s="37">
        <v>1834</v>
      </c>
      <c r="G857" s="38">
        <f t="shared" si="13"/>
        <v>6.3160990615048222E-4</v>
      </c>
    </row>
    <row r="858" spans="1:9">
      <c r="A858" s="45" t="s">
        <v>1747</v>
      </c>
      <c r="B858" s="35" t="s">
        <v>1748</v>
      </c>
      <c r="C858" s="44" t="s">
        <v>1499</v>
      </c>
      <c r="D858" s="37">
        <v>345</v>
      </c>
      <c r="E858" s="37">
        <v>346</v>
      </c>
      <c r="F858" s="37">
        <v>691</v>
      </c>
      <c r="G858" s="38">
        <f t="shared" si="13"/>
        <v>2.3797297990729729E-4</v>
      </c>
    </row>
    <row r="859" spans="1:9">
      <c r="A859" s="40" t="s">
        <v>1749</v>
      </c>
      <c r="B859" s="41" t="s">
        <v>1750</v>
      </c>
      <c r="C859" s="42" t="s">
        <v>1751</v>
      </c>
      <c r="D859" s="43">
        <v>136988</v>
      </c>
      <c r="E859" s="43">
        <v>140078</v>
      </c>
      <c r="F859" s="43">
        <v>277066</v>
      </c>
      <c r="G859" s="38">
        <f t="shared" si="13"/>
        <v>9.5418555211281092E-2</v>
      </c>
      <c r="H859" s="21"/>
      <c r="I859" s="21"/>
    </row>
    <row r="860" spans="1:9">
      <c r="A860" s="35" t="s">
        <v>1752</v>
      </c>
      <c r="B860" s="35" t="s">
        <v>1753</v>
      </c>
      <c r="C860" s="44" t="s">
        <v>1750</v>
      </c>
      <c r="D860" s="37">
        <v>1403</v>
      </c>
      <c r="E860" s="37">
        <v>1356</v>
      </c>
      <c r="F860" s="37">
        <v>2759</v>
      </c>
      <c r="G860" s="38">
        <f t="shared" si="13"/>
        <v>9.5016997332016389E-4</v>
      </c>
    </row>
    <row r="861" spans="1:9">
      <c r="A861" s="35" t="s">
        <v>1754</v>
      </c>
      <c r="B861" s="35" t="s">
        <v>1755</v>
      </c>
      <c r="C861" s="44" t="s">
        <v>1750</v>
      </c>
      <c r="D861" s="37">
        <v>189</v>
      </c>
      <c r="E861" s="37">
        <v>192</v>
      </c>
      <c r="F861" s="37">
        <v>381</v>
      </c>
      <c r="G861" s="38">
        <f t="shared" si="13"/>
        <v>1.3121230874772833E-4</v>
      </c>
    </row>
    <row r="862" spans="1:9">
      <c r="A862" s="35" t="s">
        <v>1756</v>
      </c>
      <c r="B862" s="35" t="s">
        <v>1757</v>
      </c>
      <c r="C862" s="44" t="s">
        <v>1750</v>
      </c>
      <c r="D862" s="37">
        <v>7207</v>
      </c>
      <c r="E862" s="37">
        <v>7488</v>
      </c>
      <c r="F862" s="37">
        <v>14695</v>
      </c>
      <c r="G862" s="38">
        <f t="shared" si="13"/>
        <v>5.0608002022253743E-3</v>
      </c>
    </row>
    <row r="863" spans="1:9">
      <c r="A863" s="35" t="s">
        <v>1758</v>
      </c>
      <c r="B863" s="35" t="s">
        <v>1759</v>
      </c>
      <c r="C863" s="44" t="s">
        <v>1750</v>
      </c>
      <c r="D863" s="37">
        <v>8309</v>
      </c>
      <c r="E863" s="37">
        <v>9068</v>
      </c>
      <c r="F863" s="37">
        <v>17377</v>
      </c>
      <c r="G863" s="38">
        <f t="shared" si="13"/>
        <v>5.9844522023865488E-3</v>
      </c>
    </row>
    <row r="864" spans="1:9">
      <c r="A864" s="35" t="s">
        <v>1760</v>
      </c>
      <c r="B864" s="35" t="s">
        <v>1761</v>
      </c>
      <c r="C864" s="44" t="s">
        <v>1750</v>
      </c>
      <c r="D864" s="37">
        <v>108</v>
      </c>
      <c r="E864" s="37">
        <v>106</v>
      </c>
      <c r="F864" s="37">
        <v>214</v>
      </c>
      <c r="G864" s="38">
        <f t="shared" si="13"/>
        <v>7.3699302026283093E-5</v>
      </c>
    </row>
    <row r="865" spans="1:7">
      <c r="A865" s="35" t="s">
        <v>1762</v>
      </c>
      <c r="B865" s="35" t="s">
        <v>1763</v>
      </c>
      <c r="C865" s="44" t="s">
        <v>1750</v>
      </c>
      <c r="D865" s="37">
        <v>505</v>
      </c>
      <c r="E865" s="37">
        <v>457</v>
      </c>
      <c r="F865" s="37">
        <v>962</v>
      </c>
      <c r="G865" s="38">
        <f t="shared" si="13"/>
        <v>3.313024698564689E-4</v>
      </c>
    </row>
    <row r="866" spans="1:7">
      <c r="A866" s="35" t="s">
        <v>1764</v>
      </c>
      <c r="B866" s="35" t="s">
        <v>1765</v>
      </c>
      <c r="C866" s="44" t="s">
        <v>1750</v>
      </c>
      <c r="D866" s="37">
        <v>304</v>
      </c>
      <c r="E866" s="37">
        <v>348</v>
      </c>
      <c r="F866" s="37">
        <v>652</v>
      </c>
      <c r="G866" s="38">
        <f t="shared" si="13"/>
        <v>2.2454179869689991E-4</v>
      </c>
    </row>
    <row r="867" spans="1:7">
      <c r="A867" s="35" t="s">
        <v>1766</v>
      </c>
      <c r="B867" s="35" t="s">
        <v>1767</v>
      </c>
      <c r="C867" s="44" t="s">
        <v>1750</v>
      </c>
      <c r="D867" s="37">
        <v>547</v>
      </c>
      <c r="E867" s="37">
        <v>449</v>
      </c>
      <c r="F867" s="37">
        <v>996</v>
      </c>
      <c r="G867" s="38">
        <f t="shared" si="13"/>
        <v>3.4301170475784095E-4</v>
      </c>
    </row>
    <row r="868" spans="1:7">
      <c r="A868" s="35" t="s">
        <v>1768</v>
      </c>
      <c r="B868" s="35" t="s">
        <v>1769</v>
      </c>
      <c r="C868" s="44" t="s">
        <v>1750</v>
      </c>
      <c r="D868" s="37">
        <v>301</v>
      </c>
      <c r="E868" s="37">
        <v>279</v>
      </c>
      <c r="F868" s="37">
        <v>580</v>
      </c>
      <c r="G868" s="38">
        <f t="shared" si="13"/>
        <v>1.9974577184693549E-4</v>
      </c>
    </row>
    <row r="869" spans="1:7">
      <c r="A869" s="35" t="s">
        <v>1770</v>
      </c>
      <c r="B869" s="35" t="s">
        <v>1771</v>
      </c>
      <c r="C869" s="44" t="s">
        <v>1750</v>
      </c>
      <c r="D869" s="37">
        <v>4024</v>
      </c>
      <c r="E869" s="37">
        <v>3265</v>
      </c>
      <c r="F869" s="37">
        <v>7289</v>
      </c>
      <c r="G869" s="38">
        <f t="shared" si="13"/>
        <v>2.5102533292970914E-3</v>
      </c>
    </row>
    <row r="870" spans="1:7">
      <c r="A870" s="35" t="s">
        <v>1772</v>
      </c>
      <c r="B870" s="35" t="s">
        <v>1773</v>
      </c>
      <c r="C870" s="44" t="s">
        <v>1750</v>
      </c>
      <c r="D870" s="37">
        <v>1614</v>
      </c>
      <c r="E870" s="37">
        <v>1634</v>
      </c>
      <c r="F870" s="37">
        <v>3248</v>
      </c>
      <c r="G870" s="38">
        <f t="shared" si="13"/>
        <v>1.1185763223428389E-3</v>
      </c>
    </row>
    <row r="871" spans="1:7">
      <c r="A871" s="35" t="s">
        <v>1774</v>
      </c>
      <c r="B871" s="35" t="s">
        <v>1775</v>
      </c>
      <c r="C871" s="44" t="s">
        <v>1750</v>
      </c>
      <c r="D871" s="37">
        <v>62</v>
      </c>
      <c r="E871" s="37">
        <v>67</v>
      </c>
      <c r="F871" s="37">
        <v>129</v>
      </c>
      <c r="G871" s="38">
        <f t="shared" si="13"/>
        <v>4.4426214772852895E-5</v>
      </c>
    </row>
    <row r="872" spans="1:7">
      <c r="A872" s="35" t="s">
        <v>1776</v>
      </c>
      <c r="B872" s="35" t="s">
        <v>1777</v>
      </c>
      <c r="C872" s="44" t="s">
        <v>1750</v>
      </c>
      <c r="D872" s="37">
        <v>193</v>
      </c>
      <c r="E872" s="37">
        <v>176</v>
      </c>
      <c r="F872" s="37">
        <v>369</v>
      </c>
      <c r="G872" s="38">
        <f t="shared" si="13"/>
        <v>1.2707963760606757E-4</v>
      </c>
    </row>
    <row r="873" spans="1:7">
      <c r="A873" s="35" t="s">
        <v>1778</v>
      </c>
      <c r="B873" s="35" t="s">
        <v>1779</v>
      </c>
      <c r="C873" s="44" t="s">
        <v>1750</v>
      </c>
      <c r="D873" s="37">
        <v>320</v>
      </c>
      <c r="E873" s="37">
        <v>326</v>
      </c>
      <c r="F873" s="37">
        <v>646</v>
      </c>
      <c r="G873" s="38">
        <f t="shared" si="13"/>
        <v>2.2247546312606953E-4</v>
      </c>
    </row>
    <row r="874" spans="1:7">
      <c r="A874" s="35" t="s">
        <v>1780</v>
      </c>
      <c r="B874" s="35" t="s">
        <v>1781</v>
      </c>
      <c r="C874" s="44" t="s">
        <v>1750</v>
      </c>
      <c r="D874" s="37">
        <v>111</v>
      </c>
      <c r="E874" s="37">
        <v>111</v>
      </c>
      <c r="F874" s="37">
        <v>222</v>
      </c>
      <c r="G874" s="38">
        <f t="shared" si="13"/>
        <v>7.6454416120723596E-5</v>
      </c>
    </row>
    <row r="875" spans="1:7">
      <c r="A875" s="35" t="s">
        <v>1782</v>
      </c>
      <c r="B875" s="35" t="s">
        <v>1783</v>
      </c>
      <c r="C875" s="44" t="s">
        <v>1750</v>
      </c>
      <c r="D875" s="37">
        <v>27</v>
      </c>
      <c r="E875" s="37">
        <v>27</v>
      </c>
      <c r="F875" s="37">
        <v>54</v>
      </c>
      <c r="G875" s="38">
        <f t="shared" si="13"/>
        <v>1.8597020137473305E-5</v>
      </c>
    </row>
    <row r="876" spans="1:7">
      <c r="A876" s="35" t="s">
        <v>1784</v>
      </c>
      <c r="B876" s="35" t="s">
        <v>1785</v>
      </c>
      <c r="C876" s="44" t="s">
        <v>1750</v>
      </c>
      <c r="D876" s="37">
        <v>3092</v>
      </c>
      <c r="E876" s="37">
        <v>3234</v>
      </c>
      <c r="F876" s="37">
        <v>6326</v>
      </c>
      <c r="G876" s="38">
        <f t="shared" si="13"/>
        <v>2.1786064701788174E-3</v>
      </c>
    </row>
    <row r="877" spans="1:7">
      <c r="A877" s="35" t="s">
        <v>1786</v>
      </c>
      <c r="B877" s="35" t="s">
        <v>1787</v>
      </c>
      <c r="C877" s="44" t="s">
        <v>1750</v>
      </c>
      <c r="D877" s="37">
        <v>828</v>
      </c>
      <c r="E877" s="37">
        <v>833</v>
      </c>
      <c r="F877" s="37">
        <v>1661</v>
      </c>
      <c r="G877" s="38">
        <f t="shared" si="13"/>
        <v>5.7203056385820672E-4</v>
      </c>
    </row>
    <row r="878" spans="1:7">
      <c r="A878" s="35" t="s">
        <v>1788</v>
      </c>
      <c r="B878" s="35" t="s">
        <v>1789</v>
      </c>
      <c r="C878" s="44" t="s">
        <v>1750</v>
      </c>
      <c r="D878" s="37">
        <v>155</v>
      </c>
      <c r="E878" s="37">
        <v>151</v>
      </c>
      <c r="F878" s="37">
        <v>306</v>
      </c>
      <c r="G878" s="38">
        <f t="shared" si="13"/>
        <v>1.0538311411234872E-4</v>
      </c>
    </row>
    <row r="879" spans="1:7">
      <c r="A879" s="35" t="s">
        <v>1790</v>
      </c>
      <c r="B879" s="35" t="s">
        <v>1791</v>
      </c>
      <c r="C879" s="44" t="s">
        <v>1750</v>
      </c>
      <c r="D879" s="37">
        <v>205</v>
      </c>
      <c r="E879" s="37">
        <v>203</v>
      </c>
      <c r="F879" s="37">
        <v>408</v>
      </c>
      <c r="G879" s="38">
        <f t="shared" si="13"/>
        <v>1.4051081881646498E-4</v>
      </c>
    </row>
    <row r="880" spans="1:7">
      <c r="A880" s="35" t="s">
        <v>1792</v>
      </c>
      <c r="B880" s="35" t="s">
        <v>1793</v>
      </c>
      <c r="C880" s="44" t="s">
        <v>1750</v>
      </c>
      <c r="D880" s="37">
        <v>210</v>
      </c>
      <c r="E880" s="37">
        <v>199</v>
      </c>
      <c r="F880" s="37">
        <v>409</v>
      </c>
      <c r="G880" s="38">
        <f t="shared" si="13"/>
        <v>1.4085520807827003E-4</v>
      </c>
    </row>
    <row r="881" spans="1:7">
      <c r="A881" s="35" t="s">
        <v>1794</v>
      </c>
      <c r="B881" s="35" t="s">
        <v>1795</v>
      </c>
      <c r="C881" s="44" t="s">
        <v>1750</v>
      </c>
      <c r="D881" s="37">
        <v>279</v>
      </c>
      <c r="E881" s="37">
        <v>283</v>
      </c>
      <c r="F881" s="37">
        <v>562</v>
      </c>
      <c r="G881" s="38">
        <f t="shared" si="13"/>
        <v>1.9354676513444439E-4</v>
      </c>
    </row>
    <row r="882" spans="1:7">
      <c r="A882" s="35" t="s">
        <v>1796</v>
      </c>
      <c r="B882" s="35" t="s">
        <v>1797</v>
      </c>
      <c r="C882" s="44" t="s">
        <v>1750</v>
      </c>
      <c r="D882" s="37">
        <v>435</v>
      </c>
      <c r="E882" s="37">
        <v>449</v>
      </c>
      <c r="F882" s="37">
        <v>884</v>
      </c>
      <c r="G882" s="38">
        <f t="shared" si="13"/>
        <v>3.0444010743567413E-4</v>
      </c>
    </row>
    <row r="883" spans="1:7">
      <c r="A883" s="35" t="s">
        <v>1798</v>
      </c>
      <c r="B883" s="35" t="s">
        <v>1799</v>
      </c>
      <c r="C883" s="44" t="s">
        <v>1750</v>
      </c>
      <c r="D883" s="37">
        <v>262</v>
      </c>
      <c r="E883" s="37">
        <v>231</v>
      </c>
      <c r="F883" s="37">
        <v>493</v>
      </c>
      <c r="G883" s="38">
        <f t="shared" si="13"/>
        <v>1.6978390606989518E-4</v>
      </c>
    </row>
    <row r="884" spans="1:7">
      <c r="A884" s="35" t="s">
        <v>1800</v>
      </c>
      <c r="B884" s="35" t="s">
        <v>1801</v>
      </c>
      <c r="C884" s="44" t="s">
        <v>1750</v>
      </c>
      <c r="D884" s="37">
        <v>1476</v>
      </c>
      <c r="E884" s="37">
        <v>1528</v>
      </c>
      <c r="F884" s="37">
        <v>3004</v>
      </c>
      <c r="G884" s="38">
        <f t="shared" si="13"/>
        <v>1.0345453424624039E-3</v>
      </c>
    </row>
    <row r="885" spans="1:7">
      <c r="A885" s="35" t="s">
        <v>1802</v>
      </c>
      <c r="B885" s="35" t="s">
        <v>1803</v>
      </c>
      <c r="C885" s="44" t="s">
        <v>1750</v>
      </c>
      <c r="D885" s="37">
        <v>961</v>
      </c>
      <c r="E885" s="37">
        <v>978</v>
      </c>
      <c r="F885" s="37">
        <v>1939</v>
      </c>
      <c r="G885" s="38">
        <f t="shared" si="13"/>
        <v>6.6777077864001372E-4</v>
      </c>
    </row>
    <row r="886" spans="1:7">
      <c r="A886" s="35" t="s">
        <v>1804</v>
      </c>
      <c r="B886" s="35" t="s">
        <v>1805</v>
      </c>
      <c r="C886" s="44" t="s">
        <v>1750</v>
      </c>
      <c r="D886" s="37">
        <v>353</v>
      </c>
      <c r="E886" s="37">
        <v>327</v>
      </c>
      <c r="F886" s="37">
        <v>680</v>
      </c>
      <c r="G886" s="38">
        <f t="shared" si="13"/>
        <v>2.3418469802744161E-4</v>
      </c>
    </row>
    <row r="887" spans="1:7">
      <c r="A887" s="35" t="s">
        <v>1806</v>
      </c>
      <c r="B887" s="35" t="s">
        <v>1807</v>
      </c>
      <c r="C887" s="44" t="s">
        <v>1750</v>
      </c>
      <c r="D887" s="37">
        <v>289</v>
      </c>
      <c r="E887" s="37">
        <v>283</v>
      </c>
      <c r="F887" s="37">
        <v>572</v>
      </c>
      <c r="G887" s="38">
        <f t="shared" si="13"/>
        <v>1.9699065775249502E-4</v>
      </c>
    </row>
    <row r="888" spans="1:7">
      <c r="A888" s="35" t="s">
        <v>1808</v>
      </c>
      <c r="B888" s="35" t="s">
        <v>1809</v>
      </c>
      <c r="C888" s="44" t="s">
        <v>1750</v>
      </c>
      <c r="D888" s="37">
        <v>240</v>
      </c>
      <c r="E888" s="37">
        <v>245</v>
      </c>
      <c r="F888" s="37">
        <v>485</v>
      </c>
      <c r="G888" s="38">
        <f t="shared" si="13"/>
        <v>1.670287919754547E-4</v>
      </c>
    </row>
    <row r="889" spans="1:7">
      <c r="A889" s="35" t="s">
        <v>1810</v>
      </c>
      <c r="B889" s="35" t="s">
        <v>1811</v>
      </c>
      <c r="C889" s="44" t="s">
        <v>1750</v>
      </c>
      <c r="D889" s="37">
        <v>231</v>
      </c>
      <c r="E889" s="37">
        <v>235</v>
      </c>
      <c r="F889" s="37">
        <v>466</v>
      </c>
      <c r="G889" s="38">
        <f t="shared" si="13"/>
        <v>1.6048539600115852E-4</v>
      </c>
    </row>
    <row r="890" spans="1:7">
      <c r="A890" s="35" t="s">
        <v>1812</v>
      </c>
      <c r="B890" s="35" t="s">
        <v>1813</v>
      </c>
      <c r="C890" s="44" t="s">
        <v>1750</v>
      </c>
      <c r="D890" s="37">
        <v>917</v>
      </c>
      <c r="E890" s="37">
        <v>952</v>
      </c>
      <c r="F890" s="37">
        <v>1869</v>
      </c>
      <c r="G890" s="38">
        <f t="shared" si="13"/>
        <v>6.4366353031365946E-4</v>
      </c>
    </row>
    <row r="891" spans="1:7">
      <c r="A891" s="35" t="s">
        <v>1814</v>
      </c>
      <c r="B891" s="35" t="s">
        <v>1815</v>
      </c>
      <c r="C891" s="44" t="s">
        <v>1750</v>
      </c>
      <c r="D891" s="37">
        <v>170</v>
      </c>
      <c r="E891" s="37">
        <v>174</v>
      </c>
      <c r="F891" s="37">
        <v>344</v>
      </c>
      <c r="G891" s="38">
        <f t="shared" si="13"/>
        <v>1.1846990606094106E-4</v>
      </c>
    </row>
    <row r="892" spans="1:7">
      <c r="A892" s="35" t="s">
        <v>1816</v>
      </c>
      <c r="B892" s="35" t="s">
        <v>1817</v>
      </c>
      <c r="C892" s="44" t="s">
        <v>1750</v>
      </c>
      <c r="D892" s="37">
        <v>393</v>
      </c>
      <c r="E892" s="37">
        <v>362</v>
      </c>
      <c r="F892" s="37">
        <v>755</v>
      </c>
      <c r="G892" s="38">
        <f t="shared" si="13"/>
        <v>2.6001389266282123E-4</v>
      </c>
    </row>
    <row r="893" spans="1:7">
      <c r="A893" s="35" t="s">
        <v>1818</v>
      </c>
      <c r="B893" s="35" t="s">
        <v>1819</v>
      </c>
      <c r="C893" s="44" t="s">
        <v>1750</v>
      </c>
      <c r="D893" s="37">
        <v>157</v>
      </c>
      <c r="E893" s="37">
        <v>160</v>
      </c>
      <c r="F893" s="37">
        <v>317</v>
      </c>
      <c r="G893" s="38">
        <f t="shared" si="13"/>
        <v>1.091713959922044E-4</v>
      </c>
    </row>
    <row r="894" spans="1:7">
      <c r="A894" s="35" t="s">
        <v>1820</v>
      </c>
      <c r="B894" s="35" t="s">
        <v>1821</v>
      </c>
      <c r="C894" s="44" t="s">
        <v>1750</v>
      </c>
      <c r="D894" s="37">
        <v>300</v>
      </c>
      <c r="E894" s="37">
        <v>364</v>
      </c>
      <c r="F894" s="37">
        <v>664</v>
      </c>
      <c r="G894" s="38">
        <f t="shared" si="13"/>
        <v>2.2867446983856063E-4</v>
      </c>
    </row>
    <row r="895" spans="1:7">
      <c r="A895" s="35" t="s">
        <v>1822</v>
      </c>
      <c r="B895" s="35" t="s">
        <v>1823</v>
      </c>
      <c r="C895" s="44" t="s">
        <v>1750</v>
      </c>
      <c r="D895" s="37">
        <v>14028</v>
      </c>
      <c r="E895" s="37">
        <v>14086</v>
      </c>
      <c r="F895" s="37">
        <v>28114</v>
      </c>
      <c r="G895" s="38">
        <f t="shared" si="13"/>
        <v>9.6821597063874911E-3</v>
      </c>
    </row>
    <row r="896" spans="1:7">
      <c r="A896" s="35" t="s">
        <v>1824</v>
      </c>
      <c r="B896" s="35" t="s">
        <v>1825</v>
      </c>
      <c r="C896" s="44" t="s">
        <v>1750</v>
      </c>
      <c r="D896" s="37">
        <v>620</v>
      </c>
      <c r="E896" s="37">
        <v>616</v>
      </c>
      <c r="F896" s="37">
        <v>1236</v>
      </c>
      <c r="G896" s="38">
        <f t="shared" si="13"/>
        <v>4.2566512759105565E-4</v>
      </c>
    </row>
    <row r="897" spans="1:7">
      <c r="A897" s="35" t="s">
        <v>1826</v>
      </c>
      <c r="B897" s="35" t="s">
        <v>1827</v>
      </c>
      <c r="C897" s="44" t="s">
        <v>1750</v>
      </c>
      <c r="D897" s="37">
        <v>217</v>
      </c>
      <c r="E897" s="37">
        <v>190</v>
      </c>
      <c r="F897" s="37">
        <v>407</v>
      </c>
      <c r="G897" s="38">
        <f t="shared" si="13"/>
        <v>1.4016642955465991E-4</v>
      </c>
    </row>
    <row r="898" spans="1:7">
      <c r="A898" s="35" t="s">
        <v>1828</v>
      </c>
      <c r="B898" s="35" t="s">
        <v>1829</v>
      </c>
      <c r="C898" s="44" t="s">
        <v>1750</v>
      </c>
      <c r="D898" s="37">
        <v>189</v>
      </c>
      <c r="E898" s="37">
        <v>192</v>
      </c>
      <c r="F898" s="37">
        <v>381</v>
      </c>
      <c r="G898" s="38">
        <f t="shared" si="13"/>
        <v>1.3121230874772833E-4</v>
      </c>
    </row>
    <row r="899" spans="1:7">
      <c r="A899" s="35" t="s">
        <v>1830</v>
      </c>
      <c r="B899" s="35" t="s">
        <v>1831</v>
      </c>
      <c r="C899" s="44" t="s">
        <v>1750</v>
      </c>
      <c r="D899" s="37">
        <v>1177</v>
      </c>
      <c r="E899" s="37">
        <v>1097</v>
      </c>
      <c r="F899" s="37">
        <v>2274</v>
      </c>
      <c r="G899" s="38">
        <f t="shared" si="13"/>
        <v>7.8314118134470922E-4</v>
      </c>
    </row>
    <row r="900" spans="1:7">
      <c r="A900" s="35" t="s">
        <v>1832</v>
      </c>
      <c r="B900" s="35" t="s">
        <v>1833</v>
      </c>
      <c r="C900" s="44" t="s">
        <v>1750</v>
      </c>
      <c r="D900" s="37">
        <v>10884</v>
      </c>
      <c r="E900" s="37">
        <v>11174</v>
      </c>
      <c r="F900" s="37">
        <v>22058</v>
      </c>
      <c r="G900" s="38">
        <f t="shared" si="13"/>
        <v>7.5965383368960405E-3</v>
      </c>
    </row>
    <row r="901" spans="1:7">
      <c r="A901" s="35" t="s">
        <v>1834</v>
      </c>
      <c r="B901" s="35" t="s">
        <v>1835</v>
      </c>
      <c r="C901" s="44" t="s">
        <v>1750</v>
      </c>
      <c r="D901" s="37">
        <v>435</v>
      </c>
      <c r="E901" s="37">
        <v>418</v>
      </c>
      <c r="F901" s="37">
        <v>853</v>
      </c>
      <c r="G901" s="38">
        <f t="shared" si="13"/>
        <v>2.937640403197172E-4</v>
      </c>
    </row>
    <row r="902" spans="1:7">
      <c r="A902" s="35" t="s">
        <v>1836</v>
      </c>
      <c r="B902" s="35" t="s">
        <v>1837</v>
      </c>
      <c r="C902" s="44" t="s">
        <v>1750</v>
      </c>
      <c r="D902" s="37">
        <v>601</v>
      </c>
      <c r="E902" s="37">
        <v>587</v>
      </c>
      <c r="F902" s="37">
        <v>1188</v>
      </c>
      <c r="G902" s="38">
        <f t="shared" si="13"/>
        <v>4.0913444302441274E-4</v>
      </c>
    </row>
    <row r="903" spans="1:7">
      <c r="A903" s="35" t="s">
        <v>1838</v>
      </c>
      <c r="B903" s="35" t="s">
        <v>1839</v>
      </c>
      <c r="C903" s="44" t="s">
        <v>1750</v>
      </c>
      <c r="D903" s="37">
        <v>1966</v>
      </c>
      <c r="E903" s="37">
        <v>2005</v>
      </c>
      <c r="F903" s="37">
        <v>3971</v>
      </c>
      <c r="G903" s="38">
        <f t="shared" ref="G903:G966" si="14">F903/$F$1123</f>
        <v>1.367569758627898E-3</v>
      </c>
    </row>
    <row r="904" spans="1:7">
      <c r="A904" s="35" t="s">
        <v>1840</v>
      </c>
      <c r="B904" s="35" t="s">
        <v>1841</v>
      </c>
      <c r="C904" s="44" t="s">
        <v>1750</v>
      </c>
      <c r="D904" s="37">
        <v>271</v>
      </c>
      <c r="E904" s="37">
        <v>298</v>
      </c>
      <c r="F904" s="37">
        <v>569</v>
      </c>
      <c r="G904" s="38">
        <f t="shared" si="14"/>
        <v>1.9595748996707984E-4</v>
      </c>
    </row>
    <row r="905" spans="1:7">
      <c r="A905" s="35" t="s">
        <v>1842</v>
      </c>
      <c r="B905" s="35" t="s">
        <v>1843</v>
      </c>
      <c r="C905" s="44" t="s">
        <v>1750</v>
      </c>
      <c r="D905" s="37">
        <v>860</v>
      </c>
      <c r="E905" s="37">
        <v>868</v>
      </c>
      <c r="F905" s="37">
        <v>1728</v>
      </c>
      <c r="G905" s="38">
        <f t="shared" si="14"/>
        <v>5.9510464439914575E-4</v>
      </c>
    </row>
    <row r="906" spans="1:7">
      <c r="A906" s="35" t="s">
        <v>1844</v>
      </c>
      <c r="B906" s="35" t="s">
        <v>1845</v>
      </c>
      <c r="C906" s="44" t="s">
        <v>1750</v>
      </c>
      <c r="D906" s="37">
        <v>196</v>
      </c>
      <c r="E906" s="37">
        <v>204</v>
      </c>
      <c r="F906" s="37">
        <v>400</v>
      </c>
      <c r="G906" s="38">
        <f t="shared" si="14"/>
        <v>1.3775570472202448E-4</v>
      </c>
    </row>
    <row r="907" spans="1:7">
      <c r="A907" s="35" t="s">
        <v>1846</v>
      </c>
      <c r="B907" s="35" t="s">
        <v>1847</v>
      </c>
      <c r="C907" s="44" t="s">
        <v>1750</v>
      </c>
      <c r="D907" s="37">
        <v>220</v>
      </c>
      <c r="E907" s="37">
        <v>230</v>
      </c>
      <c r="F907" s="37">
        <v>450</v>
      </c>
      <c r="G907" s="38">
        <f t="shared" si="14"/>
        <v>1.5497516781227754E-4</v>
      </c>
    </row>
    <row r="908" spans="1:7">
      <c r="A908" s="35" t="s">
        <v>1848</v>
      </c>
      <c r="B908" s="35" t="s">
        <v>1849</v>
      </c>
      <c r="C908" s="44" t="s">
        <v>1750</v>
      </c>
      <c r="D908" s="37">
        <v>306</v>
      </c>
      <c r="E908" s="37">
        <v>302</v>
      </c>
      <c r="F908" s="37">
        <v>608</v>
      </c>
      <c r="G908" s="38">
        <f t="shared" si="14"/>
        <v>2.0938867117747722E-4</v>
      </c>
    </row>
    <row r="909" spans="1:7">
      <c r="A909" s="35" t="s">
        <v>1850</v>
      </c>
      <c r="B909" s="35" t="s">
        <v>1851</v>
      </c>
      <c r="C909" s="44" t="s">
        <v>1750</v>
      </c>
      <c r="D909" s="37">
        <v>862</v>
      </c>
      <c r="E909" s="37">
        <v>884</v>
      </c>
      <c r="F909" s="37">
        <v>1746</v>
      </c>
      <c r="G909" s="38">
        <f t="shared" si="14"/>
        <v>6.0130365111163691E-4</v>
      </c>
    </row>
    <row r="910" spans="1:7">
      <c r="A910" s="35" t="s">
        <v>1852</v>
      </c>
      <c r="B910" s="35" t="s">
        <v>1853</v>
      </c>
      <c r="C910" s="44" t="s">
        <v>1750</v>
      </c>
      <c r="D910" s="37">
        <v>1381</v>
      </c>
      <c r="E910" s="37">
        <v>1333</v>
      </c>
      <c r="F910" s="37">
        <v>2714</v>
      </c>
      <c r="G910" s="38">
        <f t="shared" si="14"/>
        <v>9.346724565389361E-4</v>
      </c>
    </row>
    <row r="911" spans="1:7">
      <c r="A911" s="35" t="s">
        <v>1854</v>
      </c>
      <c r="B911" s="35" t="s">
        <v>1855</v>
      </c>
      <c r="C911" s="44" t="s">
        <v>1750</v>
      </c>
      <c r="D911" s="37">
        <v>124</v>
      </c>
      <c r="E911" s="37">
        <v>120</v>
      </c>
      <c r="F911" s="37">
        <v>244</v>
      </c>
      <c r="G911" s="38">
        <f t="shared" si="14"/>
        <v>8.4030979880434938E-5</v>
      </c>
    </row>
    <row r="912" spans="1:7">
      <c r="A912" s="35" t="s">
        <v>1856</v>
      </c>
      <c r="B912" s="35" t="s">
        <v>1857</v>
      </c>
      <c r="C912" s="44" t="s">
        <v>1750</v>
      </c>
      <c r="D912" s="37">
        <v>217</v>
      </c>
      <c r="E912" s="37">
        <v>209</v>
      </c>
      <c r="F912" s="37">
        <v>426</v>
      </c>
      <c r="G912" s="38">
        <f t="shared" si="14"/>
        <v>1.4670982552895609E-4</v>
      </c>
    </row>
    <row r="913" spans="1:7">
      <c r="A913" s="35" t="s">
        <v>1858</v>
      </c>
      <c r="B913" s="35" t="s">
        <v>1859</v>
      </c>
      <c r="C913" s="44" t="s">
        <v>1750</v>
      </c>
      <c r="D913" s="37">
        <v>1183</v>
      </c>
      <c r="E913" s="37">
        <v>1221</v>
      </c>
      <c r="F913" s="37">
        <v>2404</v>
      </c>
      <c r="G913" s="38">
        <f t="shared" si="14"/>
        <v>8.2791178537936719E-4</v>
      </c>
    </row>
    <row r="914" spans="1:7">
      <c r="A914" s="35" t="s">
        <v>1860</v>
      </c>
      <c r="B914" s="35" t="s">
        <v>1861</v>
      </c>
      <c r="C914" s="44" t="s">
        <v>1750</v>
      </c>
      <c r="D914" s="37">
        <v>489</v>
      </c>
      <c r="E914" s="37">
        <v>493</v>
      </c>
      <c r="F914" s="37">
        <v>982</v>
      </c>
      <c r="G914" s="38">
        <f t="shared" si="14"/>
        <v>3.381902550925701E-4</v>
      </c>
    </row>
    <row r="915" spans="1:7">
      <c r="A915" s="35" t="s">
        <v>1862</v>
      </c>
      <c r="B915" s="35" t="s">
        <v>1863</v>
      </c>
      <c r="C915" s="44" t="s">
        <v>1750</v>
      </c>
      <c r="D915" s="37">
        <v>287</v>
      </c>
      <c r="E915" s="37">
        <v>277</v>
      </c>
      <c r="F915" s="37">
        <v>564</v>
      </c>
      <c r="G915" s="38">
        <f t="shared" si="14"/>
        <v>1.9423554365805451E-4</v>
      </c>
    </row>
    <row r="916" spans="1:7">
      <c r="A916" s="35" t="s">
        <v>1864</v>
      </c>
      <c r="B916" s="35" t="s">
        <v>1865</v>
      </c>
      <c r="C916" s="44" t="s">
        <v>1750</v>
      </c>
      <c r="D916" s="37">
        <v>400</v>
      </c>
      <c r="E916" s="37">
        <v>406</v>
      </c>
      <c r="F916" s="37">
        <v>806</v>
      </c>
      <c r="G916" s="38">
        <f t="shared" si="14"/>
        <v>2.7757774501487931E-4</v>
      </c>
    </row>
    <row r="917" spans="1:7">
      <c r="A917" s="35" t="s">
        <v>1866</v>
      </c>
      <c r="B917" s="35" t="s">
        <v>1867</v>
      </c>
      <c r="C917" s="44" t="s">
        <v>1750</v>
      </c>
      <c r="D917" s="37">
        <v>363</v>
      </c>
      <c r="E917" s="37">
        <v>358</v>
      </c>
      <c r="F917" s="37">
        <v>721</v>
      </c>
      <c r="G917" s="38">
        <f t="shared" si="14"/>
        <v>2.4830465776144912E-4</v>
      </c>
    </row>
    <row r="918" spans="1:7">
      <c r="A918" s="35" t="s">
        <v>1868</v>
      </c>
      <c r="B918" s="35" t="s">
        <v>1869</v>
      </c>
      <c r="C918" s="44" t="s">
        <v>1750</v>
      </c>
      <c r="D918" s="37">
        <v>38384</v>
      </c>
      <c r="E918" s="37">
        <v>40816</v>
      </c>
      <c r="F918" s="37">
        <v>79200</v>
      </c>
      <c r="G918" s="38">
        <f t="shared" si="14"/>
        <v>2.7275629534960849E-2</v>
      </c>
    </row>
    <row r="919" spans="1:7">
      <c r="A919" s="35" t="s">
        <v>1870</v>
      </c>
      <c r="B919" s="35" t="s">
        <v>1871</v>
      </c>
      <c r="C919" s="44" t="s">
        <v>1750</v>
      </c>
      <c r="D919" s="37">
        <v>617</v>
      </c>
      <c r="E919" s="37">
        <v>578</v>
      </c>
      <c r="F919" s="37">
        <v>1195</v>
      </c>
      <c r="G919" s="38">
        <f t="shared" si="14"/>
        <v>4.1154516785704817E-4</v>
      </c>
    </row>
    <row r="920" spans="1:7">
      <c r="A920" s="35" t="s">
        <v>1872</v>
      </c>
      <c r="B920" s="35" t="s">
        <v>1873</v>
      </c>
      <c r="C920" s="44" t="s">
        <v>1750</v>
      </c>
      <c r="D920" s="37">
        <v>696</v>
      </c>
      <c r="E920" s="37">
        <v>687</v>
      </c>
      <c r="F920" s="37">
        <v>1383</v>
      </c>
      <c r="G920" s="38">
        <f t="shared" si="14"/>
        <v>4.7629034907639966E-4</v>
      </c>
    </row>
    <row r="921" spans="1:7">
      <c r="A921" s="35" t="s">
        <v>1874</v>
      </c>
      <c r="B921" s="35" t="s">
        <v>1875</v>
      </c>
      <c r="C921" s="44" t="s">
        <v>1750</v>
      </c>
      <c r="D921" s="37">
        <v>443</v>
      </c>
      <c r="E921" s="37">
        <v>446</v>
      </c>
      <c r="F921" s="37">
        <v>889</v>
      </c>
      <c r="G921" s="38">
        <f t="shared" si="14"/>
        <v>3.0616205374469941E-4</v>
      </c>
    </row>
    <row r="922" spans="1:7">
      <c r="A922" s="35" t="s">
        <v>1876</v>
      </c>
      <c r="B922" s="35" t="s">
        <v>1877</v>
      </c>
      <c r="C922" s="44" t="s">
        <v>1750</v>
      </c>
      <c r="D922" s="37">
        <v>824</v>
      </c>
      <c r="E922" s="37">
        <v>814</v>
      </c>
      <c r="F922" s="37">
        <v>1638</v>
      </c>
      <c r="G922" s="38">
        <f t="shared" si="14"/>
        <v>5.6410961083669029E-4</v>
      </c>
    </row>
    <row r="923" spans="1:7">
      <c r="A923" s="35" t="s">
        <v>1878</v>
      </c>
      <c r="B923" s="35" t="s">
        <v>1879</v>
      </c>
      <c r="C923" s="44" t="s">
        <v>1750</v>
      </c>
      <c r="D923" s="37">
        <v>1690</v>
      </c>
      <c r="E923" s="37">
        <v>1445</v>
      </c>
      <c r="F923" s="37">
        <v>3135</v>
      </c>
      <c r="G923" s="38">
        <f t="shared" si="14"/>
        <v>1.079660335758867E-3</v>
      </c>
    </row>
    <row r="924" spans="1:7">
      <c r="A924" s="35" t="s">
        <v>1880</v>
      </c>
      <c r="B924" s="35" t="s">
        <v>1881</v>
      </c>
      <c r="C924" s="44" t="s">
        <v>1750</v>
      </c>
      <c r="D924" s="37">
        <v>633</v>
      </c>
      <c r="E924" s="37">
        <v>650</v>
      </c>
      <c r="F924" s="37">
        <v>1283</v>
      </c>
      <c r="G924" s="38">
        <f t="shared" si="14"/>
        <v>4.4185142289589354E-4</v>
      </c>
    </row>
    <row r="925" spans="1:7">
      <c r="A925" s="35" t="s">
        <v>1882</v>
      </c>
      <c r="B925" s="35" t="s">
        <v>1883</v>
      </c>
      <c r="C925" s="44" t="s">
        <v>1750</v>
      </c>
      <c r="D925" s="37">
        <v>442</v>
      </c>
      <c r="E925" s="37">
        <v>457</v>
      </c>
      <c r="F925" s="37">
        <v>899</v>
      </c>
      <c r="G925" s="38">
        <f t="shared" si="14"/>
        <v>3.0960594636275001E-4</v>
      </c>
    </row>
    <row r="926" spans="1:7">
      <c r="A926" s="35" t="s">
        <v>1884</v>
      </c>
      <c r="B926" s="35" t="s">
        <v>1885</v>
      </c>
      <c r="C926" s="44" t="s">
        <v>1750</v>
      </c>
      <c r="D926" s="37">
        <v>140</v>
      </c>
      <c r="E926" s="37">
        <v>118</v>
      </c>
      <c r="F926" s="37">
        <v>258</v>
      </c>
      <c r="G926" s="38">
        <f t="shared" si="14"/>
        <v>8.885242954570579E-5</v>
      </c>
    </row>
    <row r="927" spans="1:7">
      <c r="A927" s="35" t="s">
        <v>1886</v>
      </c>
      <c r="B927" s="35" t="s">
        <v>1887</v>
      </c>
      <c r="C927" s="44" t="s">
        <v>1750</v>
      </c>
      <c r="D927" s="37">
        <v>247</v>
      </c>
      <c r="E927" s="37">
        <v>242</v>
      </c>
      <c r="F927" s="37">
        <v>489</v>
      </c>
      <c r="G927" s="38">
        <f t="shared" si="14"/>
        <v>1.6840634902267492E-4</v>
      </c>
    </row>
    <row r="928" spans="1:7">
      <c r="A928" s="35" t="s">
        <v>1888</v>
      </c>
      <c r="B928" s="35" t="s">
        <v>1889</v>
      </c>
      <c r="C928" s="44" t="s">
        <v>1750</v>
      </c>
      <c r="D928" s="37">
        <v>953</v>
      </c>
      <c r="E928" s="37">
        <v>926</v>
      </c>
      <c r="F928" s="37">
        <v>1879</v>
      </c>
      <c r="G928" s="38">
        <f t="shared" si="14"/>
        <v>6.4710742293171001E-4</v>
      </c>
    </row>
    <row r="929" spans="1:7">
      <c r="A929" s="35" t="s">
        <v>1890</v>
      </c>
      <c r="B929" s="35" t="s">
        <v>1891</v>
      </c>
      <c r="C929" s="44" t="s">
        <v>1750</v>
      </c>
      <c r="D929" s="37">
        <v>129</v>
      </c>
      <c r="E929" s="37">
        <v>127</v>
      </c>
      <c r="F929" s="37">
        <v>256</v>
      </c>
      <c r="G929" s="38">
        <f t="shared" si="14"/>
        <v>8.8163651022095664E-5</v>
      </c>
    </row>
    <row r="930" spans="1:7">
      <c r="A930" s="35" t="s">
        <v>1892</v>
      </c>
      <c r="B930" s="35" t="s">
        <v>515</v>
      </c>
      <c r="C930" s="44" t="s">
        <v>1750</v>
      </c>
      <c r="D930" s="37">
        <v>1082</v>
      </c>
      <c r="E930" s="37">
        <v>1094</v>
      </c>
      <c r="F930" s="37">
        <v>2176</v>
      </c>
      <c r="G930" s="38">
        <f t="shared" si="14"/>
        <v>7.4939103368781325E-4</v>
      </c>
    </row>
    <row r="931" spans="1:7">
      <c r="A931" s="35" t="s">
        <v>1893</v>
      </c>
      <c r="B931" s="35" t="s">
        <v>1894</v>
      </c>
      <c r="C931" s="44" t="s">
        <v>1750</v>
      </c>
      <c r="D931" s="37">
        <v>990</v>
      </c>
      <c r="E931" s="37">
        <v>962</v>
      </c>
      <c r="F931" s="37">
        <v>1952</v>
      </c>
      <c r="G931" s="38">
        <f t="shared" si="14"/>
        <v>6.722478390434795E-4</v>
      </c>
    </row>
    <row r="932" spans="1:7">
      <c r="A932" s="35" t="s">
        <v>1895</v>
      </c>
      <c r="B932" s="35" t="s">
        <v>1896</v>
      </c>
      <c r="C932" s="44" t="s">
        <v>1750</v>
      </c>
      <c r="D932" s="37">
        <v>544</v>
      </c>
      <c r="E932" s="37">
        <v>557</v>
      </c>
      <c r="F932" s="37">
        <v>1101</v>
      </c>
      <c r="G932" s="38">
        <f t="shared" si="14"/>
        <v>3.791725772473724E-4</v>
      </c>
    </row>
    <row r="933" spans="1:7">
      <c r="A933" s="35" t="s">
        <v>1897</v>
      </c>
      <c r="B933" s="35" t="s">
        <v>1898</v>
      </c>
      <c r="C933" s="44" t="s">
        <v>1750</v>
      </c>
      <c r="D933" s="37">
        <v>131</v>
      </c>
      <c r="E933" s="37">
        <v>113</v>
      </c>
      <c r="F933" s="37">
        <v>244</v>
      </c>
      <c r="G933" s="38">
        <f t="shared" si="14"/>
        <v>8.4030979880434938E-5</v>
      </c>
    </row>
    <row r="934" spans="1:7">
      <c r="A934" s="35" t="s">
        <v>1899</v>
      </c>
      <c r="B934" s="35" t="s">
        <v>1900</v>
      </c>
      <c r="C934" s="44" t="s">
        <v>1750</v>
      </c>
      <c r="D934" s="37">
        <v>197</v>
      </c>
      <c r="E934" s="37">
        <v>204</v>
      </c>
      <c r="F934" s="37">
        <v>401</v>
      </c>
      <c r="G934" s="38">
        <f t="shared" si="14"/>
        <v>1.3810009398382956E-4</v>
      </c>
    </row>
    <row r="935" spans="1:7">
      <c r="A935" s="35" t="s">
        <v>1901</v>
      </c>
      <c r="B935" s="35" t="s">
        <v>1902</v>
      </c>
      <c r="C935" s="44" t="s">
        <v>1750</v>
      </c>
      <c r="D935" s="37">
        <v>120</v>
      </c>
      <c r="E935" s="37">
        <v>144</v>
      </c>
      <c r="F935" s="37">
        <v>264</v>
      </c>
      <c r="G935" s="38">
        <f t="shared" si="14"/>
        <v>9.0918765116536167E-5</v>
      </c>
    </row>
    <row r="936" spans="1:7">
      <c r="A936" s="35" t="s">
        <v>1903</v>
      </c>
      <c r="B936" s="35" t="s">
        <v>1904</v>
      </c>
      <c r="C936" s="44" t="s">
        <v>1750</v>
      </c>
      <c r="D936" s="37">
        <v>512</v>
      </c>
      <c r="E936" s="37">
        <v>471</v>
      </c>
      <c r="F936" s="37">
        <v>983</v>
      </c>
      <c r="G936" s="38">
        <f t="shared" si="14"/>
        <v>3.3853464435437518E-4</v>
      </c>
    </row>
    <row r="937" spans="1:7">
      <c r="A937" s="35" t="s">
        <v>1905</v>
      </c>
      <c r="B937" s="35" t="s">
        <v>1906</v>
      </c>
      <c r="C937" s="44" t="s">
        <v>1750</v>
      </c>
      <c r="D937" s="37">
        <v>445</v>
      </c>
      <c r="E937" s="37">
        <v>422</v>
      </c>
      <c r="F937" s="37">
        <v>867</v>
      </c>
      <c r="G937" s="38">
        <f t="shared" si="14"/>
        <v>2.9858548998498805E-4</v>
      </c>
    </row>
    <row r="938" spans="1:7">
      <c r="A938" s="35" t="s">
        <v>1907</v>
      </c>
      <c r="B938" s="35" t="s">
        <v>1908</v>
      </c>
      <c r="C938" s="44" t="s">
        <v>1750</v>
      </c>
      <c r="D938" s="37">
        <v>1595</v>
      </c>
      <c r="E938" s="37">
        <v>1669</v>
      </c>
      <c r="F938" s="37">
        <v>3264</v>
      </c>
      <c r="G938" s="38">
        <f t="shared" si="14"/>
        <v>1.1240865505317199E-3</v>
      </c>
    </row>
    <row r="939" spans="1:7">
      <c r="A939" s="35" t="s">
        <v>1909</v>
      </c>
      <c r="B939" s="35" t="s">
        <v>1910</v>
      </c>
      <c r="C939" s="44" t="s">
        <v>1750</v>
      </c>
      <c r="D939" s="37">
        <v>85</v>
      </c>
      <c r="E939" s="37">
        <v>78</v>
      </c>
      <c r="F939" s="37">
        <v>163</v>
      </c>
      <c r="G939" s="38">
        <f t="shared" si="14"/>
        <v>5.6135449674224977E-5</v>
      </c>
    </row>
    <row r="940" spans="1:7">
      <c r="A940" s="35" t="s">
        <v>1911</v>
      </c>
      <c r="B940" s="35" t="s">
        <v>1912</v>
      </c>
      <c r="C940" s="44" t="s">
        <v>1750</v>
      </c>
      <c r="D940" s="37">
        <v>317</v>
      </c>
      <c r="E940" s="37">
        <v>357</v>
      </c>
      <c r="F940" s="37">
        <v>674</v>
      </c>
      <c r="G940" s="38">
        <f t="shared" si="14"/>
        <v>2.3211836245661126E-4</v>
      </c>
    </row>
    <row r="941" spans="1:7">
      <c r="A941" s="35" t="s">
        <v>1913</v>
      </c>
      <c r="B941" s="35" t="s">
        <v>1914</v>
      </c>
      <c r="C941" s="44" t="s">
        <v>1750</v>
      </c>
      <c r="D941" s="37">
        <v>544</v>
      </c>
      <c r="E941" s="37">
        <v>545</v>
      </c>
      <c r="F941" s="37">
        <v>1089</v>
      </c>
      <c r="G941" s="38">
        <f t="shared" si="14"/>
        <v>3.7503990610571165E-4</v>
      </c>
    </row>
    <row r="942" spans="1:7">
      <c r="A942" s="35" t="s">
        <v>1915</v>
      </c>
      <c r="B942" s="35" t="s">
        <v>1916</v>
      </c>
      <c r="C942" s="44" t="s">
        <v>1750</v>
      </c>
      <c r="D942" s="37">
        <v>2574</v>
      </c>
      <c r="E942" s="37">
        <v>2638</v>
      </c>
      <c r="F942" s="37">
        <v>5212</v>
      </c>
      <c r="G942" s="38">
        <f t="shared" si="14"/>
        <v>1.794956832527979E-3</v>
      </c>
    </row>
    <row r="943" spans="1:7">
      <c r="A943" s="35" t="s">
        <v>1917</v>
      </c>
      <c r="B943" s="35" t="s">
        <v>1918</v>
      </c>
      <c r="C943" s="44" t="s">
        <v>1750</v>
      </c>
      <c r="D943" s="37">
        <v>96</v>
      </c>
      <c r="E943" s="37">
        <v>111</v>
      </c>
      <c r="F943" s="37">
        <v>207</v>
      </c>
      <c r="G943" s="38">
        <f t="shared" si="14"/>
        <v>7.1288577193647667E-5</v>
      </c>
    </row>
    <row r="944" spans="1:7">
      <c r="A944" s="35" t="s">
        <v>1919</v>
      </c>
      <c r="B944" s="35" t="s">
        <v>1920</v>
      </c>
      <c r="C944" s="44" t="s">
        <v>1750</v>
      </c>
      <c r="D944" s="37">
        <v>262</v>
      </c>
      <c r="E944" s="37">
        <v>234</v>
      </c>
      <c r="F944" s="37">
        <v>496</v>
      </c>
      <c r="G944" s="38">
        <f t="shared" si="14"/>
        <v>1.7081707385531035E-4</v>
      </c>
    </row>
    <row r="945" spans="1:9">
      <c r="A945" s="35" t="s">
        <v>1921</v>
      </c>
      <c r="B945" s="35" t="s">
        <v>1922</v>
      </c>
      <c r="C945" s="44" t="s">
        <v>1750</v>
      </c>
      <c r="D945" s="37">
        <v>4718</v>
      </c>
      <c r="E945" s="37">
        <v>4963</v>
      </c>
      <c r="F945" s="37">
        <v>9681</v>
      </c>
      <c r="G945" s="38">
        <f t="shared" si="14"/>
        <v>3.3340324435347977E-3</v>
      </c>
    </row>
    <row r="946" spans="1:9">
      <c r="A946" s="35" t="s">
        <v>1923</v>
      </c>
      <c r="B946" s="35" t="s">
        <v>1924</v>
      </c>
      <c r="C946" s="44" t="s">
        <v>1750</v>
      </c>
      <c r="D946" s="37">
        <v>243</v>
      </c>
      <c r="E946" s="37">
        <v>237</v>
      </c>
      <c r="F946" s="37">
        <v>480</v>
      </c>
      <c r="G946" s="38">
        <f t="shared" si="14"/>
        <v>1.6530684566642937E-4</v>
      </c>
    </row>
    <row r="947" spans="1:9">
      <c r="A947" s="35" t="s">
        <v>1925</v>
      </c>
      <c r="B947" s="35" t="s">
        <v>1926</v>
      </c>
      <c r="C947" s="44" t="s">
        <v>1750</v>
      </c>
      <c r="D947" s="37">
        <v>652</v>
      </c>
      <c r="E947" s="37">
        <v>698</v>
      </c>
      <c r="F947" s="37">
        <v>1350</v>
      </c>
      <c r="G947" s="38">
        <f t="shared" si="14"/>
        <v>4.6492550343683263E-4</v>
      </c>
    </row>
    <row r="948" spans="1:9">
      <c r="A948" s="35" t="s">
        <v>1927</v>
      </c>
      <c r="B948" s="35" t="s">
        <v>1928</v>
      </c>
      <c r="C948" s="44" t="s">
        <v>1750</v>
      </c>
      <c r="D948" s="37">
        <v>526</v>
      </c>
      <c r="E948" s="37">
        <v>506</v>
      </c>
      <c r="F948" s="37">
        <v>1032</v>
      </c>
      <c r="G948" s="38">
        <f t="shared" si="14"/>
        <v>3.5540971818282316E-4</v>
      </c>
    </row>
    <row r="949" spans="1:9">
      <c r="A949" s="35" t="s">
        <v>1929</v>
      </c>
      <c r="B949" s="35" t="s">
        <v>1930</v>
      </c>
      <c r="C949" s="44" t="s">
        <v>1750</v>
      </c>
      <c r="D949" s="37">
        <v>518</v>
      </c>
      <c r="E949" s="37">
        <v>498</v>
      </c>
      <c r="F949" s="37">
        <v>1016</v>
      </c>
      <c r="G949" s="38">
        <f t="shared" si="14"/>
        <v>3.4989948999394221E-4</v>
      </c>
    </row>
    <row r="950" spans="1:9">
      <c r="A950" s="35" t="s">
        <v>1931</v>
      </c>
      <c r="B950" s="35" t="s">
        <v>1932</v>
      </c>
      <c r="C950" s="44" t="s">
        <v>1750</v>
      </c>
      <c r="D950" s="37">
        <v>394</v>
      </c>
      <c r="E950" s="37">
        <v>435</v>
      </c>
      <c r="F950" s="37">
        <v>829</v>
      </c>
      <c r="G950" s="38">
        <f t="shared" si="14"/>
        <v>2.8549869803639574E-4</v>
      </c>
    </row>
    <row r="951" spans="1:9">
      <c r="A951" s="35" t="s">
        <v>1933</v>
      </c>
      <c r="B951" s="35" t="s">
        <v>1934</v>
      </c>
      <c r="C951" s="44" t="s">
        <v>1750</v>
      </c>
      <c r="D951" s="37">
        <v>230</v>
      </c>
      <c r="E951" s="37">
        <v>223</v>
      </c>
      <c r="F951" s="37">
        <v>453</v>
      </c>
      <c r="G951" s="38">
        <f t="shared" si="14"/>
        <v>1.5600833559769272E-4</v>
      </c>
    </row>
    <row r="952" spans="1:9">
      <c r="A952" s="35" t="s">
        <v>1935</v>
      </c>
      <c r="B952" s="35" t="s">
        <v>1936</v>
      </c>
      <c r="C952" s="44" t="s">
        <v>1750</v>
      </c>
      <c r="D952" s="37">
        <v>883</v>
      </c>
      <c r="E952" s="37">
        <v>827</v>
      </c>
      <c r="F952" s="37">
        <v>1710</v>
      </c>
      <c r="G952" s="38">
        <f t="shared" si="14"/>
        <v>5.889056376866547E-4</v>
      </c>
    </row>
    <row r="953" spans="1:9">
      <c r="A953" s="35" t="s">
        <v>1937</v>
      </c>
      <c r="B953" s="35" t="s">
        <v>1938</v>
      </c>
      <c r="C953" s="44" t="s">
        <v>1750</v>
      </c>
      <c r="D953" s="37">
        <v>193</v>
      </c>
      <c r="E953" s="37">
        <v>185</v>
      </c>
      <c r="F953" s="37">
        <v>378</v>
      </c>
      <c r="G953" s="38">
        <f t="shared" si="14"/>
        <v>1.3017914096231313E-4</v>
      </c>
    </row>
    <row r="954" spans="1:9">
      <c r="A954" s="35" t="s">
        <v>1939</v>
      </c>
      <c r="B954" s="35" t="s">
        <v>1940</v>
      </c>
      <c r="C954" s="44" t="s">
        <v>1750</v>
      </c>
      <c r="D954" s="37">
        <v>486</v>
      </c>
      <c r="E954" s="37">
        <v>493</v>
      </c>
      <c r="F954" s="37">
        <v>979</v>
      </c>
      <c r="G954" s="38">
        <f t="shared" si="14"/>
        <v>3.3715708730715493E-4</v>
      </c>
    </row>
    <row r="955" spans="1:9" ht="14.5">
      <c r="A955" s="40" t="s">
        <v>1941</v>
      </c>
      <c r="B955" s="41" t="s">
        <v>1942</v>
      </c>
      <c r="C955" s="42" t="s">
        <v>1943</v>
      </c>
      <c r="D955" s="43">
        <v>64773</v>
      </c>
      <c r="E955" s="43">
        <v>66329</v>
      </c>
      <c r="F955" s="43">
        <v>131102</v>
      </c>
      <c r="G955" s="39">
        <f t="shared" si="14"/>
        <v>4.5150121001167137E-2</v>
      </c>
      <c r="H955" s="10"/>
      <c r="I955" s="21"/>
    </row>
    <row r="956" spans="1:9">
      <c r="A956" s="35" t="s">
        <v>1944</v>
      </c>
      <c r="B956" s="35" t="s">
        <v>1945</v>
      </c>
      <c r="C956" s="44" t="s">
        <v>1942</v>
      </c>
      <c r="D956" s="37">
        <v>86</v>
      </c>
      <c r="E956" s="37">
        <v>53</v>
      </c>
      <c r="F956" s="37">
        <v>139</v>
      </c>
      <c r="G956" s="38">
        <f t="shared" si="14"/>
        <v>4.787010739090351E-5</v>
      </c>
    </row>
    <row r="957" spans="1:9">
      <c r="A957" s="35" t="s">
        <v>1946</v>
      </c>
      <c r="B957" s="35" t="s">
        <v>1947</v>
      </c>
      <c r="C957" s="44" t="s">
        <v>1942</v>
      </c>
      <c r="D957" s="37">
        <v>27</v>
      </c>
      <c r="E957" s="37">
        <v>25</v>
      </c>
      <c r="F957" s="37">
        <v>52</v>
      </c>
      <c r="G957" s="38">
        <f t="shared" si="14"/>
        <v>1.7908241613863182E-5</v>
      </c>
    </row>
    <row r="958" spans="1:9">
      <c r="A958" s="35" t="s">
        <v>1948</v>
      </c>
      <c r="B958" s="35" t="s">
        <v>1949</v>
      </c>
      <c r="C958" s="44" t="s">
        <v>1942</v>
      </c>
      <c r="D958" s="37">
        <v>91</v>
      </c>
      <c r="E958" s="37">
        <v>95</v>
      </c>
      <c r="F958" s="37">
        <v>186</v>
      </c>
      <c r="G958" s="38">
        <f t="shared" si="14"/>
        <v>6.4056402695741388E-5</v>
      </c>
    </row>
    <row r="959" spans="1:9">
      <c r="A959" s="35" t="s">
        <v>1950</v>
      </c>
      <c r="B959" s="35" t="s">
        <v>1951</v>
      </c>
      <c r="C959" s="44" t="s">
        <v>1942</v>
      </c>
      <c r="D959" s="37">
        <v>108</v>
      </c>
      <c r="E959" s="37">
        <v>102</v>
      </c>
      <c r="F959" s="37">
        <v>210</v>
      </c>
      <c r="G959" s="38">
        <f t="shared" si="14"/>
        <v>7.2321744979062856E-5</v>
      </c>
      <c r="H959" s="21"/>
      <c r="I959" s="21"/>
    </row>
    <row r="960" spans="1:9">
      <c r="A960" s="35" t="s">
        <v>1952</v>
      </c>
      <c r="B960" s="35" t="s">
        <v>1953</v>
      </c>
      <c r="C960" s="44" t="s">
        <v>1942</v>
      </c>
      <c r="D960" s="37">
        <v>74</v>
      </c>
      <c r="E960" s="37">
        <v>66</v>
      </c>
      <c r="F960" s="37">
        <v>140</v>
      </c>
      <c r="G960" s="38">
        <f t="shared" si="14"/>
        <v>4.8214496652708573E-5</v>
      </c>
    </row>
    <row r="961" spans="1:7">
      <c r="A961" s="35" t="s">
        <v>1954</v>
      </c>
      <c r="B961" s="35" t="s">
        <v>1955</v>
      </c>
      <c r="C961" s="44" t="s">
        <v>1942</v>
      </c>
      <c r="D961" s="37">
        <v>273</v>
      </c>
      <c r="E961" s="37">
        <v>286</v>
      </c>
      <c r="F961" s="37">
        <v>559</v>
      </c>
      <c r="G961" s="38">
        <f t="shared" si="14"/>
        <v>1.9251359734902921E-4</v>
      </c>
    </row>
    <row r="962" spans="1:7">
      <c r="A962" s="35" t="s">
        <v>1956</v>
      </c>
      <c r="B962" s="35" t="s">
        <v>1957</v>
      </c>
      <c r="C962" s="44" t="s">
        <v>1942</v>
      </c>
      <c r="D962" s="37">
        <v>418</v>
      </c>
      <c r="E962" s="37">
        <v>416</v>
      </c>
      <c r="F962" s="37">
        <v>834</v>
      </c>
      <c r="G962" s="38">
        <f t="shared" si="14"/>
        <v>2.8722064434542107E-4</v>
      </c>
    </row>
    <row r="963" spans="1:7">
      <c r="A963" s="35" t="s">
        <v>1958</v>
      </c>
      <c r="B963" s="35" t="s">
        <v>1959</v>
      </c>
      <c r="C963" s="44" t="s">
        <v>1942</v>
      </c>
      <c r="D963" s="37">
        <v>49</v>
      </c>
      <c r="E963" s="37">
        <v>54</v>
      </c>
      <c r="F963" s="37">
        <v>103</v>
      </c>
      <c r="G963" s="38">
        <f t="shared" si="14"/>
        <v>3.5472093965921302E-5</v>
      </c>
    </row>
    <row r="964" spans="1:7">
      <c r="A964" s="35" t="s">
        <v>1960</v>
      </c>
      <c r="B964" s="35" t="s">
        <v>1961</v>
      </c>
      <c r="C964" s="44" t="s">
        <v>1942</v>
      </c>
      <c r="D964" s="37">
        <v>75</v>
      </c>
      <c r="E964" s="37">
        <v>75</v>
      </c>
      <c r="F964" s="37">
        <v>150</v>
      </c>
      <c r="G964" s="38">
        <f t="shared" si="14"/>
        <v>5.1658389270759181E-5</v>
      </c>
    </row>
    <row r="965" spans="1:7">
      <c r="A965" s="35" t="s">
        <v>1962</v>
      </c>
      <c r="B965" s="35" t="s">
        <v>1963</v>
      </c>
      <c r="C965" s="44" t="s">
        <v>1942</v>
      </c>
      <c r="D965" s="37">
        <v>130</v>
      </c>
      <c r="E965" s="37">
        <v>113</v>
      </c>
      <c r="F965" s="37">
        <v>243</v>
      </c>
      <c r="G965" s="38">
        <f t="shared" si="14"/>
        <v>8.3686590618629875E-5</v>
      </c>
    </row>
    <row r="966" spans="1:7">
      <c r="A966" s="35" t="s">
        <v>1964</v>
      </c>
      <c r="B966" s="35" t="s">
        <v>1965</v>
      </c>
      <c r="C966" s="44" t="s">
        <v>1942</v>
      </c>
      <c r="D966" s="37">
        <v>340</v>
      </c>
      <c r="E966" s="37">
        <v>314</v>
      </c>
      <c r="F966" s="37">
        <v>654</v>
      </c>
      <c r="G966" s="38">
        <f t="shared" si="14"/>
        <v>2.2523057722051003E-4</v>
      </c>
    </row>
    <row r="967" spans="1:7">
      <c r="A967" s="35" t="s">
        <v>1966</v>
      </c>
      <c r="B967" s="35" t="s">
        <v>1967</v>
      </c>
      <c r="C967" s="44" t="s">
        <v>1942</v>
      </c>
      <c r="D967" s="37">
        <v>74</v>
      </c>
      <c r="E967" s="37">
        <v>71</v>
      </c>
      <c r="F967" s="37">
        <v>145</v>
      </c>
      <c r="G967" s="38">
        <f t="shared" ref="G967:G1030" si="15">F967/$F$1123</f>
        <v>4.9936442961733873E-5</v>
      </c>
    </row>
    <row r="968" spans="1:7">
      <c r="A968" s="35" t="s">
        <v>1968</v>
      </c>
      <c r="B968" s="35" t="s">
        <v>1969</v>
      </c>
      <c r="C968" s="44" t="s">
        <v>1942</v>
      </c>
      <c r="D968" s="37">
        <v>77</v>
      </c>
      <c r="E968" s="37">
        <v>63</v>
      </c>
      <c r="F968" s="37">
        <v>140</v>
      </c>
      <c r="G968" s="38">
        <f t="shared" si="15"/>
        <v>4.8214496652708573E-5</v>
      </c>
    </row>
    <row r="969" spans="1:7">
      <c r="A969" s="35" t="s">
        <v>1970</v>
      </c>
      <c r="B969" s="35" t="s">
        <v>1971</v>
      </c>
      <c r="C969" s="44" t="s">
        <v>1942</v>
      </c>
      <c r="D969" s="37">
        <v>384</v>
      </c>
      <c r="E969" s="37">
        <v>340</v>
      </c>
      <c r="F969" s="37">
        <v>724</v>
      </c>
      <c r="G969" s="38">
        <f t="shared" si="15"/>
        <v>2.493378255468643E-4</v>
      </c>
    </row>
    <row r="970" spans="1:7">
      <c r="A970" s="35" t="s">
        <v>1972</v>
      </c>
      <c r="B970" s="35" t="s">
        <v>1973</v>
      </c>
      <c r="C970" s="44" t="s">
        <v>1942</v>
      </c>
      <c r="D970" s="37">
        <v>171</v>
      </c>
      <c r="E970" s="37">
        <v>188</v>
      </c>
      <c r="F970" s="37">
        <v>359</v>
      </c>
      <c r="G970" s="38">
        <f t="shared" si="15"/>
        <v>1.2363574498801697E-4</v>
      </c>
    </row>
    <row r="971" spans="1:7">
      <c r="A971" s="35" t="s">
        <v>1974</v>
      </c>
      <c r="B971" s="35" t="s">
        <v>1975</v>
      </c>
      <c r="C971" s="44" t="s">
        <v>1942</v>
      </c>
      <c r="D971" s="37">
        <v>599</v>
      </c>
      <c r="E971" s="37">
        <v>601</v>
      </c>
      <c r="F971" s="37">
        <v>1200</v>
      </c>
      <c r="G971" s="38">
        <f t="shared" si="15"/>
        <v>4.1326711416607344E-4</v>
      </c>
    </row>
    <row r="972" spans="1:7">
      <c r="A972" s="35" t="s">
        <v>1976</v>
      </c>
      <c r="B972" s="35" t="s">
        <v>1977</v>
      </c>
      <c r="C972" s="44" t="s">
        <v>1942</v>
      </c>
      <c r="D972" s="37">
        <v>483</v>
      </c>
      <c r="E972" s="37">
        <v>485</v>
      </c>
      <c r="F972" s="37">
        <v>968</v>
      </c>
      <c r="G972" s="38">
        <f t="shared" si="15"/>
        <v>3.3336880542729925E-4</v>
      </c>
    </row>
    <row r="973" spans="1:7">
      <c r="A973" s="35" t="s">
        <v>1978</v>
      </c>
      <c r="B973" s="35" t="s">
        <v>1979</v>
      </c>
      <c r="C973" s="44" t="s">
        <v>1942</v>
      </c>
      <c r="D973" s="37">
        <v>1018</v>
      </c>
      <c r="E973" s="37">
        <v>1022</v>
      </c>
      <c r="F973" s="37">
        <v>2040</v>
      </c>
      <c r="G973" s="38">
        <f t="shared" si="15"/>
        <v>7.0255409408232492E-4</v>
      </c>
    </row>
    <row r="974" spans="1:7">
      <c r="A974" s="35" t="s">
        <v>1980</v>
      </c>
      <c r="B974" s="35" t="s">
        <v>1981</v>
      </c>
      <c r="C974" s="44" t="s">
        <v>1942</v>
      </c>
      <c r="D974" s="37">
        <v>20</v>
      </c>
      <c r="E974" s="37">
        <v>22</v>
      </c>
      <c r="F974" s="37">
        <v>42</v>
      </c>
      <c r="G974" s="38">
        <f t="shared" si="15"/>
        <v>1.4464348995812571E-5</v>
      </c>
    </row>
    <row r="975" spans="1:7">
      <c r="A975" s="35" t="s">
        <v>1982</v>
      </c>
      <c r="B975" s="35" t="s">
        <v>1983</v>
      </c>
      <c r="C975" s="44" t="s">
        <v>1942</v>
      </c>
      <c r="D975" s="37">
        <v>37</v>
      </c>
      <c r="E975" s="37">
        <v>34</v>
      </c>
      <c r="F975" s="37">
        <v>71</v>
      </c>
      <c r="G975" s="38">
        <f t="shared" si="15"/>
        <v>2.4451637588159346E-5</v>
      </c>
    </row>
    <row r="976" spans="1:7">
      <c r="A976" s="35" t="s">
        <v>1984</v>
      </c>
      <c r="B976" s="35" t="s">
        <v>1985</v>
      </c>
      <c r="C976" s="44" t="s">
        <v>1942</v>
      </c>
      <c r="D976" s="37">
        <v>521</v>
      </c>
      <c r="E976" s="37">
        <v>522</v>
      </c>
      <c r="F976" s="37">
        <v>1043</v>
      </c>
      <c r="G976" s="38">
        <f t="shared" si="15"/>
        <v>3.5919800006267884E-4</v>
      </c>
    </row>
    <row r="977" spans="1:7">
      <c r="A977" s="35" t="s">
        <v>1986</v>
      </c>
      <c r="B977" s="35" t="s">
        <v>1987</v>
      </c>
      <c r="C977" s="44" t="s">
        <v>1942</v>
      </c>
      <c r="D977" s="37">
        <v>142</v>
      </c>
      <c r="E977" s="37">
        <v>134</v>
      </c>
      <c r="F977" s="37">
        <v>276</v>
      </c>
      <c r="G977" s="38">
        <f t="shared" si="15"/>
        <v>9.5051436258196894E-5</v>
      </c>
    </row>
    <row r="978" spans="1:7">
      <c r="A978" s="35" t="s">
        <v>1988</v>
      </c>
      <c r="B978" s="35" t="s">
        <v>598</v>
      </c>
      <c r="C978" s="44" t="s">
        <v>1942</v>
      </c>
      <c r="D978" s="37">
        <v>125</v>
      </c>
      <c r="E978" s="37">
        <v>112</v>
      </c>
      <c r="F978" s="37">
        <v>237</v>
      </c>
      <c r="G978" s="38">
        <f t="shared" si="15"/>
        <v>8.1620255047799511E-5</v>
      </c>
    </row>
    <row r="979" spans="1:7">
      <c r="A979" s="35" t="s">
        <v>1989</v>
      </c>
      <c r="B979" s="35" t="s">
        <v>1990</v>
      </c>
      <c r="C979" s="44" t="s">
        <v>1942</v>
      </c>
      <c r="D979" s="37">
        <v>145</v>
      </c>
      <c r="E979" s="37">
        <v>135</v>
      </c>
      <c r="F979" s="37">
        <v>280</v>
      </c>
      <c r="G979" s="38">
        <f t="shared" si="15"/>
        <v>9.6428993305417145E-5</v>
      </c>
    </row>
    <row r="980" spans="1:7">
      <c r="A980" s="35" t="s">
        <v>1991</v>
      </c>
      <c r="B980" s="35" t="s">
        <v>1992</v>
      </c>
      <c r="C980" s="44" t="s">
        <v>1942</v>
      </c>
      <c r="D980" s="37">
        <v>83</v>
      </c>
      <c r="E980" s="37">
        <v>78</v>
      </c>
      <c r="F980" s="37">
        <v>161</v>
      </c>
      <c r="G980" s="38">
        <f t="shared" si="15"/>
        <v>5.5446671150614858E-5</v>
      </c>
    </row>
    <row r="981" spans="1:7">
      <c r="A981" s="35" t="s">
        <v>1993</v>
      </c>
      <c r="B981" s="35" t="s">
        <v>1994</v>
      </c>
      <c r="C981" s="44" t="s">
        <v>1942</v>
      </c>
      <c r="D981" s="37">
        <v>486</v>
      </c>
      <c r="E981" s="37">
        <v>397</v>
      </c>
      <c r="F981" s="37">
        <v>883</v>
      </c>
      <c r="G981" s="38">
        <f t="shared" si="15"/>
        <v>3.0409571817386906E-4</v>
      </c>
    </row>
    <row r="982" spans="1:7">
      <c r="A982" s="35" t="s">
        <v>1995</v>
      </c>
      <c r="B982" s="35" t="s">
        <v>1996</v>
      </c>
      <c r="C982" s="44" t="s">
        <v>1942</v>
      </c>
      <c r="D982" s="37">
        <v>193</v>
      </c>
      <c r="E982" s="37">
        <v>206</v>
      </c>
      <c r="F982" s="37">
        <v>399</v>
      </c>
      <c r="G982" s="38">
        <f t="shared" si="15"/>
        <v>1.3741131546021943E-4</v>
      </c>
    </row>
    <row r="983" spans="1:7">
      <c r="A983" s="35" t="s">
        <v>1997</v>
      </c>
      <c r="B983" s="35" t="s">
        <v>1998</v>
      </c>
      <c r="C983" s="44" t="s">
        <v>1942</v>
      </c>
      <c r="D983" s="37">
        <v>5282</v>
      </c>
      <c r="E983" s="37">
        <v>5672</v>
      </c>
      <c r="F983" s="37">
        <v>10954</v>
      </c>
      <c r="G983" s="38">
        <f t="shared" si="15"/>
        <v>3.7724399738126406E-3</v>
      </c>
    </row>
    <row r="984" spans="1:7">
      <c r="A984" s="35" t="s">
        <v>1999</v>
      </c>
      <c r="B984" s="35" t="s">
        <v>2000</v>
      </c>
      <c r="C984" s="44" t="s">
        <v>1942</v>
      </c>
      <c r="D984" s="37">
        <v>163</v>
      </c>
      <c r="E984" s="37">
        <v>165</v>
      </c>
      <c r="F984" s="37">
        <v>328</v>
      </c>
      <c r="G984" s="38">
        <f t="shared" si="15"/>
        <v>1.1295967787206008E-4</v>
      </c>
    </row>
    <row r="985" spans="1:7">
      <c r="A985" s="35" t="s">
        <v>2001</v>
      </c>
      <c r="B985" s="35" t="s">
        <v>2002</v>
      </c>
      <c r="C985" s="44" t="s">
        <v>1942</v>
      </c>
      <c r="D985" s="37">
        <v>217</v>
      </c>
      <c r="E985" s="37">
        <v>229</v>
      </c>
      <c r="F985" s="37">
        <v>446</v>
      </c>
      <c r="G985" s="38">
        <f t="shared" si="15"/>
        <v>1.5359761076505729E-4</v>
      </c>
    </row>
    <row r="986" spans="1:7">
      <c r="A986" s="35" t="s">
        <v>2003</v>
      </c>
      <c r="B986" s="35" t="s">
        <v>2004</v>
      </c>
      <c r="C986" s="44" t="s">
        <v>1942</v>
      </c>
      <c r="D986" s="37">
        <v>76</v>
      </c>
      <c r="E986" s="37">
        <v>69</v>
      </c>
      <c r="F986" s="37">
        <v>145</v>
      </c>
      <c r="G986" s="38">
        <f t="shared" si="15"/>
        <v>4.9936442961733873E-5</v>
      </c>
    </row>
    <row r="987" spans="1:7">
      <c r="A987" s="35" t="s">
        <v>2005</v>
      </c>
      <c r="B987" s="35" t="s">
        <v>2006</v>
      </c>
      <c r="C987" s="44" t="s">
        <v>1942</v>
      </c>
      <c r="D987" s="37">
        <v>741</v>
      </c>
      <c r="E987" s="37">
        <v>753</v>
      </c>
      <c r="F987" s="37">
        <v>1494</v>
      </c>
      <c r="G987" s="38">
        <f t="shared" si="15"/>
        <v>5.1451755713676146E-4</v>
      </c>
    </row>
    <row r="988" spans="1:7">
      <c r="A988" s="35" t="s">
        <v>2007</v>
      </c>
      <c r="B988" s="35" t="s">
        <v>2008</v>
      </c>
      <c r="C988" s="44" t="s">
        <v>1942</v>
      </c>
      <c r="D988" s="37">
        <v>352</v>
      </c>
      <c r="E988" s="37">
        <v>386</v>
      </c>
      <c r="F988" s="37">
        <v>738</v>
      </c>
      <c r="G988" s="38">
        <f t="shared" si="15"/>
        <v>2.5415927521213515E-4</v>
      </c>
    </row>
    <row r="989" spans="1:7">
      <c r="A989" s="35" t="s">
        <v>2009</v>
      </c>
      <c r="B989" s="35" t="s">
        <v>135</v>
      </c>
      <c r="C989" s="44" t="s">
        <v>1942</v>
      </c>
      <c r="D989" s="37">
        <v>295</v>
      </c>
      <c r="E989" s="37">
        <v>298</v>
      </c>
      <c r="F989" s="37">
        <v>593</v>
      </c>
      <c r="G989" s="38">
        <f t="shared" si="15"/>
        <v>2.042228322504013E-4</v>
      </c>
    </row>
    <row r="990" spans="1:7">
      <c r="A990" s="35" t="s">
        <v>2010</v>
      </c>
      <c r="B990" s="35" t="s">
        <v>2011</v>
      </c>
      <c r="C990" s="44" t="s">
        <v>1942</v>
      </c>
      <c r="D990" s="37">
        <v>563</v>
      </c>
      <c r="E990" s="37">
        <v>563</v>
      </c>
      <c r="F990" s="37">
        <v>1126</v>
      </c>
      <c r="G990" s="38">
        <f t="shared" si="15"/>
        <v>3.8778230879249893E-4</v>
      </c>
    </row>
    <row r="991" spans="1:7">
      <c r="A991" s="35" t="s">
        <v>2012</v>
      </c>
      <c r="B991" s="35" t="s">
        <v>2013</v>
      </c>
      <c r="C991" s="44" t="s">
        <v>1942</v>
      </c>
      <c r="D991" s="37">
        <v>39</v>
      </c>
      <c r="E991" s="37">
        <v>39</v>
      </c>
      <c r="F991" s="37">
        <v>78</v>
      </c>
      <c r="G991" s="38">
        <f t="shared" si="15"/>
        <v>2.6862362420794775E-5</v>
      </c>
    </row>
    <row r="992" spans="1:7">
      <c r="A992" s="35" t="s">
        <v>2014</v>
      </c>
      <c r="B992" s="35" t="s">
        <v>2015</v>
      </c>
      <c r="C992" s="44" t="s">
        <v>1942</v>
      </c>
      <c r="D992" s="37">
        <v>104</v>
      </c>
      <c r="E992" s="37">
        <v>98</v>
      </c>
      <c r="F992" s="37">
        <v>202</v>
      </c>
      <c r="G992" s="38">
        <f t="shared" si="15"/>
        <v>6.9566630884622366E-5</v>
      </c>
    </row>
    <row r="993" spans="1:7">
      <c r="A993" s="35" t="s">
        <v>2016</v>
      </c>
      <c r="B993" s="35" t="s">
        <v>2017</v>
      </c>
      <c r="C993" s="44" t="s">
        <v>1942</v>
      </c>
      <c r="D993" s="37">
        <v>977</v>
      </c>
      <c r="E993" s="37">
        <v>976</v>
      </c>
      <c r="F993" s="37">
        <v>1953</v>
      </c>
      <c r="G993" s="38">
        <f t="shared" si="15"/>
        <v>6.7259222830528458E-4</v>
      </c>
    </row>
    <row r="994" spans="1:7">
      <c r="A994" s="35" t="s">
        <v>2018</v>
      </c>
      <c r="B994" s="35" t="s">
        <v>1051</v>
      </c>
      <c r="C994" s="44" t="s">
        <v>1942</v>
      </c>
      <c r="D994" s="37">
        <v>432</v>
      </c>
      <c r="E994" s="37">
        <v>436</v>
      </c>
      <c r="F994" s="37">
        <v>868</v>
      </c>
      <c r="G994" s="38">
        <f t="shared" si="15"/>
        <v>2.9892987924679313E-4</v>
      </c>
    </row>
    <row r="995" spans="1:7">
      <c r="A995" s="35" t="s">
        <v>2019</v>
      </c>
      <c r="B995" s="35" t="s">
        <v>2020</v>
      </c>
      <c r="C995" s="44" t="s">
        <v>1942</v>
      </c>
      <c r="D995" s="37">
        <v>3053</v>
      </c>
      <c r="E995" s="37">
        <v>3100</v>
      </c>
      <c r="F995" s="37">
        <v>6153</v>
      </c>
      <c r="G995" s="38">
        <f t="shared" si="15"/>
        <v>2.1190271278865415E-3</v>
      </c>
    </row>
    <row r="996" spans="1:7">
      <c r="A996" s="35" t="s">
        <v>2021</v>
      </c>
      <c r="B996" s="35" t="s">
        <v>2022</v>
      </c>
      <c r="C996" s="44" t="s">
        <v>1942</v>
      </c>
      <c r="D996" s="37">
        <v>205</v>
      </c>
      <c r="E996" s="37">
        <v>192</v>
      </c>
      <c r="F996" s="37">
        <v>397</v>
      </c>
      <c r="G996" s="38">
        <f t="shared" si="15"/>
        <v>1.3672253693660931E-4</v>
      </c>
    </row>
    <row r="997" spans="1:7">
      <c r="A997" s="35" t="s">
        <v>2023</v>
      </c>
      <c r="B997" s="35" t="s">
        <v>2024</v>
      </c>
      <c r="C997" s="44" t="s">
        <v>1942</v>
      </c>
      <c r="D997" s="37">
        <v>2860</v>
      </c>
      <c r="E997" s="37">
        <v>2870</v>
      </c>
      <c r="F997" s="37">
        <v>5730</v>
      </c>
      <c r="G997" s="38">
        <f t="shared" si="15"/>
        <v>1.9733504701430009E-3</v>
      </c>
    </row>
    <row r="998" spans="1:7">
      <c r="A998" s="35" t="s">
        <v>2025</v>
      </c>
      <c r="B998" s="35" t="s">
        <v>2026</v>
      </c>
      <c r="C998" s="44" t="s">
        <v>1942</v>
      </c>
      <c r="D998" s="37">
        <v>137</v>
      </c>
      <c r="E998" s="37">
        <v>141</v>
      </c>
      <c r="F998" s="37">
        <v>278</v>
      </c>
      <c r="G998" s="38">
        <f t="shared" si="15"/>
        <v>9.574021478180702E-5</v>
      </c>
    </row>
    <row r="999" spans="1:7">
      <c r="A999" s="35" t="s">
        <v>2027</v>
      </c>
      <c r="B999" s="35" t="s">
        <v>2028</v>
      </c>
      <c r="C999" s="44" t="s">
        <v>1942</v>
      </c>
      <c r="D999" s="37">
        <v>15243</v>
      </c>
      <c r="E999" s="37">
        <v>16593</v>
      </c>
      <c r="F999" s="37">
        <v>31836</v>
      </c>
      <c r="G999" s="38">
        <f t="shared" si="15"/>
        <v>1.0963976538825929E-2</v>
      </c>
    </row>
    <row r="1000" spans="1:7">
      <c r="A1000" s="35" t="s">
        <v>2029</v>
      </c>
      <c r="B1000" s="35" t="s">
        <v>2030</v>
      </c>
      <c r="C1000" s="44" t="s">
        <v>1942</v>
      </c>
      <c r="D1000" s="37">
        <v>223</v>
      </c>
      <c r="E1000" s="37">
        <v>220</v>
      </c>
      <c r="F1000" s="37">
        <v>443</v>
      </c>
      <c r="G1000" s="38">
        <f t="shared" si="15"/>
        <v>1.5256444297964212E-4</v>
      </c>
    </row>
    <row r="1001" spans="1:7">
      <c r="A1001" s="35" t="s">
        <v>2031</v>
      </c>
      <c r="B1001" s="35" t="s">
        <v>2032</v>
      </c>
      <c r="C1001" s="44" t="s">
        <v>1942</v>
      </c>
      <c r="D1001" s="37">
        <v>37</v>
      </c>
      <c r="E1001" s="37">
        <v>35</v>
      </c>
      <c r="F1001" s="37">
        <v>72</v>
      </c>
      <c r="G1001" s="38">
        <f t="shared" si="15"/>
        <v>2.4796026849964409E-5</v>
      </c>
    </row>
    <row r="1002" spans="1:7">
      <c r="A1002" s="35" t="s">
        <v>2033</v>
      </c>
      <c r="B1002" s="35" t="s">
        <v>2034</v>
      </c>
      <c r="C1002" s="44" t="s">
        <v>1942</v>
      </c>
      <c r="D1002" s="37">
        <v>4045</v>
      </c>
      <c r="E1002" s="37">
        <v>4066</v>
      </c>
      <c r="F1002" s="37">
        <v>8111</v>
      </c>
      <c r="G1002" s="38">
        <f t="shared" si="15"/>
        <v>2.7933413025008516E-3</v>
      </c>
    </row>
    <row r="1003" spans="1:7">
      <c r="A1003" s="35" t="s">
        <v>2035</v>
      </c>
      <c r="B1003" s="35" t="s">
        <v>2036</v>
      </c>
      <c r="C1003" s="44" t="s">
        <v>1942</v>
      </c>
      <c r="D1003" s="37">
        <v>1122</v>
      </c>
      <c r="E1003" s="37">
        <v>1098</v>
      </c>
      <c r="F1003" s="37">
        <v>2220</v>
      </c>
      <c r="G1003" s="38">
        <f t="shared" si="15"/>
        <v>7.6454416120723585E-4</v>
      </c>
    </row>
    <row r="1004" spans="1:7">
      <c r="A1004" s="35" t="s">
        <v>2037</v>
      </c>
      <c r="B1004" s="35" t="s">
        <v>151</v>
      </c>
      <c r="C1004" s="44" t="s">
        <v>1942</v>
      </c>
      <c r="D1004" s="37">
        <v>276</v>
      </c>
      <c r="E1004" s="37">
        <v>266</v>
      </c>
      <c r="F1004" s="37">
        <v>542</v>
      </c>
      <c r="G1004" s="38">
        <f t="shared" si="15"/>
        <v>1.8665897989834319E-4</v>
      </c>
    </row>
    <row r="1005" spans="1:7">
      <c r="A1005" s="35" t="s">
        <v>2038</v>
      </c>
      <c r="B1005" s="35" t="s">
        <v>2039</v>
      </c>
      <c r="C1005" s="44" t="s">
        <v>1942</v>
      </c>
      <c r="D1005" s="37">
        <v>18</v>
      </c>
      <c r="E1005" s="37">
        <v>15</v>
      </c>
      <c r="F1005" s="37">
        <v>33</v>
      </c>
      <c r="G1005" s="38">
        <f t="shared" si="15"/>
        <v>1.1364845639567021E-5</v>
      </c>
    </row>
    <row r="1006" spans="1:7">
      <c r="A1006" s="35" t="s">
        <v>2040</v>
      </c>
      <c r="B1006" s="35" t="s">
        <v>2041</v>
      </c>
      <c r="C1006" s="44" t="s">
        <v>1942</v>
      </c>
      <c r="D1006" s="37">
        <v>117</v>
      </c>
      <c r="E1006" s="37">
        <v>119</v>
      </c>
      <c r="F1006" s="37">
        <v>236</v>
      </c>
      <c r="G1006" s="38">
        <f t="shared" si="15"/>
        <v>8.1275865785994448E-5</v>
      </c>
    </row>
    <row r="1007" spans="1:7">
      <c r="A1007" s="35" t="s">
        <v>2042</v>
      </c>
      <c r="B1007" s="35" t="s">
        <v>2043</v>
      </c>
      <c r="C1007" s="44" t="s">
        <v>1942</v>
      </c>
      <c r="D1007" s="37">
        <v>1175</v>
      </c>
      <c r="E1007" s="37">
        <v>1206</v>
      </c>
      <c r="F1007" s="37">
        <v>2381</v>
      </c>
      <c r="G1007" s="38">
        <f t="shared" si="15"/>
        <v>8.1999083235785076E-4</v>
      </c>
    </row>
    <row r="1008" spans="1:7">
      <c r="A1008" s="35" t="s">
        <v>2044</v>
      </c>
      <c r="B1008" s="35" t="s">
        <v>2045</v>
      </c>
      <c r="C1008" s="44" t="s">
        <v>1942</v>
      </c>
      <c r="D1008" s="37">
        <v>1149</v>
      </c>
      <c r="E1008" s="37">
        <v>1171</v>
      </c>
      <c r="F1008" s="37">
        <v>2320</v>
      </c>
      <c r="G1008" s="38">
        <f t="shared" si="15"/>
        <v>7.9898308738774197E-4</v>
      </c>
    </row>
    <row r="1009" spans="1:7">
      <c r="A1009" s="35" t="s">
        <v>2046</v>
      </c>
      <c r="B1009" s="35" t="s">
        <v>2047</v>
      </c>
      <c r="C1009" s="44" t="s">
        <v>1942</v>
      </c>
      <c r="D1009" s="37">
        <v>287</v>
      </c>
      <c r="E1009" s="37">
        <v>276</v>
      </c>
      <c r="F1009" s="37">
        <v>563</v>
      </c>
      <c r="G1009" s="38">
        <f t="shared" si="15"/>
        <v>1.9389115439624947E-4</v>
      </c>
    </row>
    <row r="1010" spans="1:7">
      <c r="A1010" s="35" t="s">
        <v>2048</v>
      </c>
      <c r="B1010" s="35" t="s">
        <v>2049</v>
      </c>
      <c r="C1010" s="44" t="s">
        <v>1942</v>
      </c>
      <c r="D1010" s="37">
        <v>90</v>
      </c>
      <c r="E1010" s="37">
        <v>87</v>
      </c>
      <c r="F1010" s="37">
        <v>177</v>
      </c>
      <c r="G1010" s="38">
        <f t="shared" si="15"/>
        <v>6.0956899339495836E-5</v>
      </c>
    </row>
    <row r="1011" spans="1:7">
      <c r="A1011" s="35" t="s">
        <v>2050</v>
      </c>
      <c r="B1011" s="35" t="s">
        <v>2051</v>
      </c>
      <c r="C1011" s="44" t="s">
        <v>1942</v>
      </c>
      <c r="D1011" s="37">
        <v>45</v>
      </c>
      <c r="E1011" s="37">
        <v>42</v>
      </c>
      <c r="F1011" s="37">
        <v>87</v>
      </c>
      <c r="G1011" s="38">
        <f t="shared" si="15"/>
        <v>2.9961865777040324E-5</v>
      </c>
    </row>
    <row r="1012" spans="1:7">
      <c r="A1012" s="35" t="s">
        <v>2052</v>
      </c>
      <c r="B1012" s="35" t="s">
        <v>2053</v>
      </c>
      <c r="C1012" s="44" t="s">
        <v>1942</v>
      </c>
      <c r="D1012" s="37">
        <v>60</v>
      </c>
      <c r="E1012" s="37">
        <v>55</v>
      </c>
      <c r="F1012" s="37">
        <v>115</v>
      </c>
      <c r="G1012" s="38">
        <f t="shared" si="15"/>
        <v>3.9604765107582043E-5</v>
      </c>
    </row>
    <row r="1013" spans="1:7">
      <c r="A1013" s="35" t="s">
        <v>2054</v>
      </c>
      <c r="B1013" s="35" t="s">
        <v>2055</v>
      </c>
      <c r="C1013" s="44" t="s">
        <v>1942</v>
      </c>
      <c r="D1013" s="37">
        <v>1299</v>
      </c>
      <c r="E1013" s="37">
        <v>1323</v>
      </c>
      <c r="F1013" s="37">
        <v>2622</v>
      </c>
      <c r="G1013" s="38">
        <f t="shared" si="15"/>
        <v>9.0298864445287049E-4</v>
      </c>
    </row>
    <row r="1014" spans="1:7">
      <c r="A1014" s="35" t="s">
        <v>2056</v>
      </c>
      <c r="B1014" s="35" t="s">
        <v>2057</v>
      </c>
      <c r="C1014" s="44" t="s">
        <v>1942</v>
      </c>
      <c r="D1014" s="37">
        <v>58</v>
      </c>
      <c r="E1014" s="37">
        <v>60</v>
      </c>
      <c r="F1014" s="37">
        <v>118</v>
      </c>
      <c r="G1014" s="38">
        <f t="shared" si="15"/>
        <v>4.0637932892997224E-5</v>
      </c>
    </row>
    <row r="1015" spans="1:7">
      <c r="A1015" s="35" t="s">
        <v>2058</v>
      </c>
      <c r="B1015" s="35" t="s">
        <v>2059</v>
      </c>
      <c r="C1015" s="44" t="s">
        <v>1942</v>
      </c>
      <c r="D1015" s="37">
        <v>136</v>
      </c>
      <c r="E1015" s="37">
        <v>128</v>
      </c>
      <c r="F1015" s="37">
        <v>264</v>
      </c>
      <c r="G1015" s="38">
        <f t="shared" si="15"/>
        <v>9.0918765116536167E-5</v>
      </c>
    </row>
    <row r="1016" spans="1:7">
      <c r="A1016" s="35" t="s">
        <v>2060</v>
      </c>
      <c r="B1016" s="35" t="s">
        <v>2061</v>
      </c>
      <c r="C1016" s="44" t="s">
        <v>1942</v>
      </c>
      <c r="D1016" s="37">
        <v>76</v>
      </c>
      <c r="E1016" s="37">
        <v>69</v>
      </c>
      <c r="F1016" s="37">
        <v>145</v>
      </c>
      <c r="G1016" s="38">
        <f t="shared" si="15"/>
        <v>4.9936442961733873E-5</v>
      </c>
    </row>
    <row r="1017" spans="1:7">
      <c r="A1017" s="35" t="s">
        <v>2062</v>
      </c>
      <c r="B1017" s="35" t="s">
        <v>2063</v>
      </c>
      <c r="C1017" s="44" t="s">
        <v>1942</v>
      </c>
      <c r="D1017" s="37">
        <v>376</v>
      </c>
      <c r="E1017" s="37">
        <v>367</v>
      </c>
      <c r="F1017" s="37">
        <v>743</v>
      </c>
      <c r="G1017" s="38">
        <f t="shared" si="15"/>
        <v>2.5588122152116048E-4</v>
      </c>
    </row>
    <row r="1018" spans="1:7">
      <c r="A1018" s="35" t="s">
        <v>2064</v>
      </c>
      <c r="B1018" s="35" t="s">
        <v>2065</v>
      </c>
      <c r="C1018" s="44" t="s">
        <v>1942</v>
      </c>
      <c r="D1018" s="37">
        <v>211</v>
      </c>
      <c r="E1018" s="37">
        <v>197</v>
      </c>
      <c r="F1018" s="37">
        <v>408</v>
      </c>
      <c r="G1018" s="38">
        <f t="shared" si="15"/>
        <v>1.4051081881646498E-4</v>
      </c>
    </row>
    <row r="1019" spans="1:7">
      <c r="A1019" s="35" t="s">
        <v>2066</v>
      </c>
      <c r="B1019" s="35" t="s">
        <v>2067</v>
      </c>
      <c r="C1019" s="44" t="s">
        <v>1942</v>
      </c>
      <c r="D1019" s="37">
        <v>219</v>
      </c>
      <c r="E1019" s="37">
        <v>217</v>
      </c>
      <c r="F1019" s="37">
        <v>436</v>
      </c>
      <c r="G1019" s="38">
        <f t="shared" si="15"/>
        <v>1.5015371814700669E-4</v>
      </c>
    </row>
    <row r="1020" spans="1:7">
      <c r="A1020" s="35" t="s">
        <v>2068</v>
      </c>
      <c r="B1020" s="35" t="s">
        <v>2069</v>
      </c>
      <c r="C1020" s="44" t="s">
        <v>1942</v>
      </c>
      <c r="D1020" s="37">
        <v>54</v>
      </c>
      <c r="E1020" s="37">
        <v>52</v>
      </c>
      <c r="F1020" s="37">
        <v>106</v>
      </c>
      <c r="G1020" s="38">
        <f t="shared" si="15"/>
        <v>3.6505261751336491E-5</v>
      </c>
    </row>
    <row r="1021" spans="1:7">
      <c r="A1021" s="35" t="s">
        <v>2070</v>
      </c>
      <c r="B1021" s="35" t="s">
        <v>2071</v>
      </c>
      <c r="C1021" s="44" t="s">
        <v>1942</v>
      </c>
      <c r="D1021" s="37">
        <v>44</v>
      </c>
      <c r="E1021" s="37">
        <v>37</v>
      </c>
      <c r="F1021" s="37">
        <v>81</v>
      </c>
      <c r="G1021" s="38">
        <f t="shared" si="15"/>
        <v>2.7895530206209957E-5</v>
      </c>
    </row>
    <row r="1022" spans="1:7">
      <c r="A1022" s="35" t="s">
        <v>2072</v>
      </c>
      <c r="B1022" s="35" t="s">
        <v>2073</v>
      </c>
      <c r="C1022" s="44" t="s">
        <v>1942</v>
      </c>
      <c r="D1022" s="37">
        <v>138</v>
      </c>
      <c r="E1022" s="37">
        <v>138</v>
      </c>
      <c r="F1022" s="37">
        <v>276</v>
      </c>
      <c r="G1022" s="38">
        <f t="shared" si="15"/>
        <v>9.5051436258196894E-5</v>
      </c>
    </row>
    <row r="1023" spans="1:7">
      <c r="A1023" s="35" t="s">
        <v>2074</v>
      </c>
      <c r="B1023" s="35" t="s">
        <v>2075</v>
      </c>
      <c r="C1023" s="44" t="s">
        <v>1942</v>
      </c>
      <c r="D1023" s="37">
        <v>906</v>
      </c>
      <c r="E1023" s="37">
        <v>973</v>
      </c>
      <c r="F1023" s="37">
        <v>1879</v>
      </c>
      <c r="G1023" s="38">
        <f t="shared" si="15"/>
        <v>6.4710742293171001E-4</v>
      </c>
    </row>
    <row r="1024" spans="1:7">
      <c r="A1024" s="35" t="s">
        <v>2076</v>
      </c>
      <c r="B1024" s="35" t="s">
        <v>2077</v>
      </c>
      <c r="C1024" s="44" t="s">
        <v>1942</v>
      </c>
      <c r="D1024" s="37">
        <v>332</v>
      </c>
      <c r="E1024" s="37">
        <v>367</v>
      </c>
      <c r="F1024" s="37">
        <v>699</v>
      </c>
      <c r="G1024" s="38">
        <f t="shared" si="15"/>
        <v>2.4072809400173779E-4</v>
      </c>
    </row>
    <row r="1025" spans="1:7">
      <c r="A1025" s="35" t="s">
        <v>2078</v>
      </c>
      <c r="B1025" s="35" t="s">
        <v>2079</v>
      </c>
      <c r="C1025" s="44" t="s">
        <v>1942</v>
      </c>
      <c r="D1025" s="37">
        <v>423</v>
      </c>
      <c r="E1025" s="37">
        <v>415</v>
      </c>
      <c r="F1025" s="37">
        <v>838</v>
      </c>
      <c r="G1025" s="38">
        <f t="shared" si="15"/>
        <v>2.8859820139264132E-4</v>
      </c>
    </row>
    <row r="1026" spans="1:7">
      <c r="A1026" s="35" t="s">
        <v>2080</v>
      </c>
      <c r="B1026" s="35" t="s">
        <v>2081</v>
      </c>
      <c r="C1026" s="44" t="s">
        <v>1942</v>
      </c>
      <c r="D1026" s="37">
        <v>67</v>
      </c>
      <c r="E1026" s="37">
        <v>61</v>
      </c>
      <c r="F1026" s="37">
        <v>128</v>
      </c>
      <c r="G1026" s="38">
        <f t="shared" si="15"/>
        <v>4.4081825511047832E-5</v>
      </c>
    </row>
    <row r="1027" spans="1:7">
      <c r="A1027" s="35" t="s">
        <v>2082</v>
      </c>
      <c r="B1027" s="35" t="s">
        <v>2083</v>
      </c>
      <c r="C1027" s="44" t="s">
        <v>1942</v>
      </c>
      <c r="D1027" s="37">
        <v>435</v>
      </c>
      <c r="E1027" s="37">
        <v>421</v>
      </c>
      <c r="F1027" s="37">
        <v>856</v>
      </c>
      <c r="G1027" s="38">
        <f t="shared" si="15"/>
        <v>2.9479720810513237E-4</v>
      </c>
    </row>
    <row r="1028" spans="1:7">
      <c r="A1028" s="35" t="s">
        <v>2084</v>
      </c>
      <c r="B1028" s="35" t="s">
        <v>2085</v>
      </c>
      <c r="C1028" s="44" t="s">
        <v>1942</v>
      </c>
      <c r="D1028" s="37">
        <v>115</v>
      </c>
      <c r="E1028" s="37">
        <v>137</v>
      </c>
      <c r="F1028" s="37">
        <v>252</v>
      </c>
      <c r="G1028" s="38">
        <f t="shared" si="15"/>
        <v>8.6786093974875427E-5</v>
      </c>
    </row>
    <row r="1029" spans="1:7">
      <c r="A1029" s="35" t="s">
        <v>2086</v>
      </c>
      <c r="B1029" s="35" t="s">
        <v>2087</v>
      </c>
      <c r="C1029" s="44" t="s">
        <v>1942</v>
      </c>
      <c r="D1029" s="37">
        <v>760</v>
      </c>
      <c r="E1029" s="37">
        <v>775</v>
      </c>
      <c r="F1029" s="37">
        <v>1535</v>
      </c>
      <c r="G1029" s="38">
        <f t="shared" si="15"/>
        <v>5.2863751687076894E-4</v>
      </c>
    </row>
    <row r="1030" spans="1:7">
      <c r="A1030" s="35" t="s">
        <v>2088</v>
      </c>
      <c r="B1030" s="35" t="s">
        <v>2089</v>
      </c>
      <c r="C1030" s="44" t="s">
        <v>1942</v>
      </c>
      <c r="D1030" s="37">
        <v>84</v>
      </c>
      <c r="E1030" s="37">
        <v>91</v>
      </c>
      <c r="F1030" s="37">
        <v>175</v>
      </c>
      <c r="G1030" s="38">
        <f t="shared" si="15"/>
        <v>6.0268120815885711E-5</v>
      </c>
    </row>
    <row r="1031" spans="1:7">
      <c r="A1031" s="35" t="s">
        <v>2090</v>
      </c>
      <c r="B1031" s="35" t="s">
        <v>2091</v>
      </c>
      <c r="C1031" s="44" t="s">
        <v>1942</v>
      </c>
      <c r="D1031" s="37">
        <v>64</v>
      </c>
      <c r="E1031" s="37">
        <v>53</v>
      </c>
      <c r="F1031" s="37">
        <v>117</v>
      </c>
      <c r="G1031" s="38">
        <f t="shared" ref="G1031:G1094" si="16">F1031/$F$1123</f>
        <v>4.0293543631192161E-5</v>
      </c>
    </row>
    <row r="1032" spans="1:7">
      <c r="A1032" s="35" t="s">
        <v>2092</v>
      </c>
      <c r="B1032" s="35" t="s">
        <v>2093</v>
      </c>
      <c r="C1032" s="44" t="s">
        <v>1942</v>
      </c>
      <c r="D1032" s="37">
        <v>516</v>
      </c>
      <c r="E1032" s="37">
        <v>554</v>
      </c>
      <c r="F1032" s="37">
        <v>1070</v>
      </c>
      <c r="G1032" s="38">
        <f t="shared" si="16"/>
        <v>3.6849651013141552E-4</v>
      </c>
    </row>
    <row r="1033" spans="1:7">
      <c r="A1033" s="35" t="s">
        <v>2094</v>
      </c>
      <c r="B1033" s="35" t="s">
        <v>2095</v>
      </c>
      <c r="C1033" s="44" t="s">
        <v>1942</v>
      </c>
      <c r="D1033" s="37">
        <v>378</v>
      </c>
      <c r="E1033" s="37">
        <v>363</v>
      </c>
      <c r="F1033" s="37">
        <v>741</v>
      </c>
      <c r="G1033" s="38">
        <f t="shared" si="16"/>
        <v>2.5519244299755038E-4</v>
      </c>
    </row>
    <row r="1034" spans="1:7">
      <c r="A1034" s="35" t="s">
        <v>2096</v>
      </c>
      <c r="B1034" s="35" t="s">
        <v>2097</v>
      </c>
      <c r="C1034" s="44" t="s">
        <v>1942</v>
      </c>
      <c r="D1034" s="37">
        <v>123</v>
      </c>
      <c r="E1034" s="37">
        <v>135</v>
      </c>
      <c r="F1034" s="37">
        <v>258</v>
      </c>
      <c r="G1034" s="38">
        <f t="shared" si="16"/>
        <v>8.885242954570579E-5</v>
      </c>
    </row>
    <row r="1035" spans="1:7">
      <c r="A1035" s="35" t="s">
        <v>2098</v>
      </c>
      <c r="B1035" s="35" t="s">
        <v>2099</v>
      </c>
      <c r="C1035" s="44" t="s">
        <v>1942</v>
      </c>
      <c r="D1035" s="37">
        <v>134</v>
      </c>
      <c r="E1035" s="37">
        <v>134</v>
      </c>
      <c r="F1035" s="37">
        <v>268</v>
      </c>
      <c r="G1035" s="38">
        <f t="shared" si="16"/>
        <v>9.2296322163756405E-5</v>
      </c>
    </row>
    <row r="1036" spans="1:7">
      <c r="A1036" s="35" t="s">
        <v>2100</v>
      </c>
      <c r="B1036" s="35" t="s">
        <v>2101</v>
      </c>
      <c r="C1036" s="44" t="s">
        <v>1942</v>
      </c>
      <c r="D1036" s="37">
        <v>192</v>
      </c>
      <c r="E1036" s="37">
        <v>198</v>
      </c>
      <c r="F1036" s="37">
        <v>390</v>
      </c>
      <c r="G1036" s="38">
        <f t="shared" si="16"/>
        <v>1.3431181210397388E-4</v>
      </c>
    </row>
    <row r="1037" spans="1:7">
      <c r="A1037" s="35" t="s">
        <v>2102</v>
      </c>
      <c r="B1037" s="35" t="s">
        <v>2103</v>
      </c>
      <c r="C1037" s="44" t="s">
        <v>1942</v>
      </c>
      <c r="D1037" s="37">
        <v>312</v>
      </c>
      <c r="E1037" s="37">
        <v>262</v>
      </c>
      <c r="F1037" s="37">
        <v>574</v>
      </c>
      <c r="G1037" s="38">
        <f t="shared" si="16"/>
        <v>1.9767943627610514E-4</v>
      </c>
    </row>
    <row r="1038" spans="1:7">
      <c r="A1038" s="35" t="s">
        <v>2104</v>
      </c>
      <c r="B1038" s="35" t="s">
        <v>2105</v>
      </c>
      <c r="C1038" s="44" t="s">
        <v>1942</v>
      </c>
      <c r="D1038" s="37">
        <v>211</v>
      </c>
      <c r="E1038" s="37">
        <v>243</v>
      </c>
      <c r="F1038" s="37">
        <v>454</v>
      </c>
      <c r="G1038" s="38">
        <f t="shared" si="16"/>
        <v>1.5635272485949779E-4</v>
      </c>
    </row>
    <row r="1039" spans="1:7">
      <c r="A1039" s="35" t="s">
        <v>2106</v>
      </c>
      <c r="B1039" s="35" t="s">
        <v>2107</v>
      </c>
      <c r="C1039" s="44" t="s">
        <v>1942</v>
      </c>
      <c r="D1039" s="37">
        <v>53</v>
      </c>
      <c r="E1039" s="37">
        <v>44</v>
      </c>
      <c r="F1039" s="37">
        <v>97</v>
      </c>
      <c r="G1039" s="38">
        <f t="shared" si="16"/>
        <v>3.3405758395090939E-5</v>
      </c>
    </row>
    <row r="1040" spans="1:7">
      <c r="A1040" s="35" t="s">
        <v>2108</v>
      </c>
      <c r="B1040" s="35" t="s">
        <v>2109</v>
      </c>
      <c r="C1040" s="44" t="s">
        <v>1942</v>
      </c>
      <c r="D1040" s="37">
        <v>372</v>
      </c>
      <c r="E1040" s="37">
        <v>349</v>
      </c>
      <c r="F1040" s="37">
        <v>721</v>
      </c>
      <c r="G1040" s="38">
        <f t="shared" si="16"/>
        <v>2.4830465776144912E-4</v>
      </c>
    </row>
    <row r="1041" spans="1:7">
      <c r="A1041" s="35" t="s">
        <v>2110</v>
      </c>
      <c r="B1041" s="35" t="s">
        <v>2111</v>
      </c>
      <c r="C1041" s="44" t="s">
        <v>1942</v>
      </c>
      <c r="D1041" s="37">
        <v>295</v>
      </c>
      <c r="E1041" s="37">
        <v>267</v>
      </c>
      <c r="F1041" s="37">
        <v>562</v>
      </c>
      <c r="G1041" s="38">
        <f t="shared" si="16"/>
        <v>1.9354676513444439E-4</v>
      </c>
    </row>
    <row r="1042" spans="1:7">
      <c r="A1042" s="35" t="s">
        <v>2112</v>
      </c>
      <c r="B1042" s="35" t="s">
        <v>2113</v>
      </c>
      <c r="C1042" s="44" t="s">
        <v>1942</v>
      </c>
      <c r="D1042" s="37">
        <v>165</v>
      </c>
      <c r="E1042" s="37">
        <v>189</v>
      </c>
      <c r="F1042" s="37">
        <v>354</v>
      </c>
      <c r="G1042" s="38">
        <f t="shared" si="16"/>
        <v>1.2191379867899167E-4</v>
      </c>
    </row>
    <row r="1043" spans="1:7">
      <c r="A1043" s="35" t="s">
        <v>2114</v>
      </c>
      <c r="B1043" s="35" t="s">
        <v>2115</v>
      </c>
      <c r="C1043" s="44" t="s">
        <v>1942</v>
      </c>
      <c r="D1043" s="37">
        <v>424</v>
      </c>
      <c r="E1043" s="37">
        <v>390</v>
      </c>
      <c r="F1043" s="37">
        <v>814</v>
      </c>
      <c r="G1043" s="38">
        <f t="shared" si="16"/>
        <v>2.8033285910931982E-4</v>
      </c>
    </row>
    <row r="1044" spans="1:7">
      <c r="A1044" s="35" t="s">
        <v>2116</v>
      </c>
      <c r="B1044" s="35" t="s">
        <v>2117</v>
      </c>
      <c r="C1044" s="44" t="s">
        <v>1942</v>
      </c>
      <c r="D1044" s="37">
        <v>238</v>
      </c>
      <c r="E1044" s="37">
        <v>228</v>
      </c>
      <c r="F1044" s="37">
        <v>466</v>
      </c>
      <c r="G1044" s="38">
        <f t="shared" si="16"/>
        <v>1.6048539600115852E-4</v>
      </c>
    </row>
    <row r="1045" spans="1:7">
      <c r="A1045" s="35" t="s">
        <v>2118</v>
      </c>
      <c r="B1045" s="35" t="s">
        <v>2119</v>
      </c>
      <c r="C1045" s="44" t="s">
        <v>1942</v>
      </c>
      <c r="D1045" s="37">
        <v>1298</v>
      </c>
      <c r="E1045" s="37">
        <v>1277</v>
      </c>
      <c r="F1045" s="37">
        <v>2575</v>
      </c>
      <c r="G1045" s="38">
        <f t="shared" si="16"/>
        <v>8.8680234914803265E-4</v>
      </c>
    </row>
    <row r="1046" spans="1:7">
      <c r="A1046" s="35" t="s">
        <v>2120</v>
      </c>
      <c r="B1046" s="35" t="s">
        <v>2121</v>
      </c>
      <c r="C1046" s="44" t="s">
        <v>1942</v>
      </c>
      <c r="D1046" s="37">
        <v>108</v>
      </c>
      <c r="E1046" s="37">
        <v>132</v>
      </c>
      <c r="F1046" s="37">
        <v>240</v>
      </c>
      <c r="G1046" s="38">
        <f t="shared" si="16"/>
        <v>8.2653422833214686E-5</v>
      </c>
    </row>
    <row r="1047" spans="1:7">
      <c r="A1047" s="35" t="s">
        <v>2122</v>
      </c>
      <c r="B1047" s="35" t="s">
        <v>2123</v>
      </c>
      <c r="C1047" s="44" t="s">
        <v>1942</v>
      </c>
      <c r="D1047" s="37">
        <v>84</v>
      </c>
      <c r="E1047" s="37">
        <v>73</v>
      </c>
      <c r="F1047" s="37">
        <v>157</v>
      </c>
      <c r="G1047" s="38">
        <f t="shared" si="16"/>
        <v>5.4069114103394614E-5</v>
      </c>
    </row>
    <row r="1048" spans="1:7">
      <c r="A1048" s="35" t="s">
        <v>2124</v>
      </c>
      <c r="B1048" s="35" t="s">
        <v>2125</v>
      </c>
      <c r="C1048" s="44" t="s">
        <v>1942</v>
      </c>
      <c r="D1048" s="37">
        <v>395</v>
      </c>
      <c r="E1048" s="37">
        <v>370</v>
      </c>
      <c r="F1048" s="37">
        <v>765</v>
      </c>
      <c r="G1048" s="38">
        <f t="shared" si="16"/>
        <v>2.6345778528087183E-4</v>
      </c>
    </row>
    <row r="1049" spans="1:7">
      <c r="A1049" s="35" t="s">
        <v>2126</v>
      </c>
      <c r="B1049" s="35" t="s">
        <v>2127</v>
      </c>
      <c r="C1049" s="44" t="s">
        <v>1942</v>
      </c>
      <c r="D1049" s="37">
        <v>67</v>
      </c>
      <c r="E1049" s="37">
        <v>57</v>
      </c>
      <c r="F1049" s="37">
        <v>124</v>
      </c>
      <c r="G1049" s="38">
        <f t="shared" si="16"/>
        <v>4.2704268463827588E-5</v>
      </c>
    </row>
    <row r="1050" spans="1:7">
      <c r="A1050" s="35" t="s">
        <v>2128</v>
      </c>
      <c r="B1050" s="35" t="s">
        <v>2129</v>
      </c>
      <c r="C1050" s="44" t="s">
        <v>1942</v>
      </c>
      <c r="D1050" s="37">
        <v>53</v>
      </c>
      <c r="E1050" s="37">
        <v>49</v>
      </c>
      <c r="F1050" s="37">
        <v>102</v>
      </c>
      <c r="G1050" s="38">
        <f t="shared" si="16"/>
        <v>3.5127704704116246E-5</v>
      </c>
    </row>
    <row r="1051" spans="1:7">
      <c r="A1051" s="35" t="s">
        <v>2130</v>
      </c>
      <c r="B1051" s="35" t="s">
        <v>2131</v>
      </c>
      <c r="C1051" s="44" t="s">
        <v>1942</v>
      </c>
      <c r="D1051" s="37">
        <v>363</v>
      </c>
      <c r="E1051" s="37">
        <v>356</v>
      </c>
      <c r="F1051" s="37">
        <v>719</v>
      </c>
      <c r="G1051" s="38">
        <f t="shared" si="16"/>
        <v>2.4761587923783902E-4</v>
      </c>
    </row>
    <row r="1052" spans="1:7">
      <c r="A1052" s="35" t="s">
        <v>2132</v>
      </c>
      <c r="B1052" s="35" t="s">
        <v>2133</v>
      </c>
      <c r="C1052" s="44" t="s">
        <v>1942</v>
      </c>
      <c r="D1052" s="37">
        <v>623</v>
      </c>
      <c r="E1052" s="37">
        <v>603</v>
      </c>
      <c r="F1052" s="37">
        <v>1226</v>
      </c>
      <c r="G1052" s="38">
        <f t="shared" si="16"/>
        <v>4.2222123497300505E-4</v>
      </c>
    </row>
    <row r="1053" spans="1:7">
      <c r="A1053" s="35" t="s">
        <v>2134</v>
      </c>
      <c r="B1053" s="35" t="s">
        <v>2135</v>
      </c>
      <c r="C1053" s="44" t="s">
        <v>1942</v>
      </c>
      <c r="D1053" s="37">
        <v>64</v>
      </c>
      <c r="E1053" s="37">
        <v>62</v>
      </c>
      <c r="F1053" s="37">
        <v>126</v>
      </c>
      <c r="G1053" s="38">
        <f t="shared" si="16"/>
        <v>4.3393046987437713E-5</v>
      </c>
    </row>
    <row r="1054" spans="1:7">
      <c r="A1054" s="35" t="s">
        <v>2136</v>
      </c>
      <c r="B1054" s="35" t="s">
        <v>2137</v>
      </c>
      <c r="C1054" s="44" t="s">
        <v>1942</v>
      </c>
      <c r="D1054" s="37">
        <v>958</v>
      </c>
      <c r="E1054" s="37">
        <v>977</v>
      </c>
      <c r="F1054" s="37">
        <v>1935</v>
      </c>
      <c r="G1054" s="38">
        <f t="shared" si="16"/>
        <v>6.6639322159279342E-4</v>
      </c>
    </row>
    <row r="1055" spans="1:7">
      <c r="A1055" s="35" t="s">
        <v>2138</v>
      </c>
      <c r="B1055" s="35" t="s">
        <v>2139</v>
      </c>
      <c r="C1055" s="44" t="s">
        <v>1942</v>
      </c>
      <c r="D1055" s="37">
        <v>154</v>
      </c>
      <c r="E1055" s="37">
        <v>151</v>
      </c>
      <c r="F1055" s="37">
        <v>305</v>
      </c>
      <c r="G1055" s="38">
        <f t="shared" si="16"/>
        <v>1.0503872485054368E-4</v>
      </c>
    </row>
    <row r="1056" spans="1:7">
      <c r="A1056" s="35" t="s">
        <v>2140</v>
      </c>
      <c r="B1056" s="35" t="s">
        <v>2141</v>
      </c>
      <c r="C1056" s="44" t="s">
        <v>1942</v>
      </c>
      <c r="D1056" s="37">
        <v>185</v>
      </c>
      <c r="E1056" s="37">
        <v>212</v>
      </c>
      <c r="F1056" s="37">
        <v>397</v>
      </c>
      <c r="G1056" s="38">
        <f t="shared" si="16"/>
        <v>1.3672253693660931E-4</v>
      </c>
    </row>
    <row r="1057" spans="1:9">
      <c r="A1057" s="35" t="s">
        <v>2142</v>
      </c>
      <c r="B1057" s="35" t="s">
        <v>2143</v>
      </c>
      <c r="C1057" s="44" t="s">
        <v>1942</v>
      </c>
      <c r="D1057" s="37">
        <v>670</v>
      </c>
      <c r="E1057" s="37">
        <v>634</v>
      </c>
      <c r="F1057" s="37">
        <v>1304</v>
      </c>
      <c r="G1057" s="38">
        <f t="shared" si="16"/>
        <v>4.4908359739379982E-4</v>
      </c>
    </row>
    <row r="1058" spans="1:9">
      <c r="A1058" s="35" t="s">
        <v>2144</v>
      </c>
      <c r="B1058" s="35" t="s">
        <v>2145</v>
      </c>
      <c r="C1058" s="44" t="s">
        <v>1942</v>
      </c>
      <c r="D1058" s="37">
        <v>4</v>
      </c>
      <c r="E1058" s="37">
        <v>7</v>
      </c>
      <c r="F1058" s="37">
        <v>11</v>
      </c>
      <c r="G1058" s="38">
        <f t="shared" si="16"/>
        <v>3.7882818798556733E-6</v>
      </c>
    </row>
    <row r="1059" spans="1:9">
      <c r="A1059" s="35" t="s">
        <v>2146</v>
      </c>
      <c r="B1059" s="35" t="s">
        <v>2147</v>
      </c>
      <c r="C1059" s="44" t="s">
        <v>1942</v>
      </c>
      <c r="D1059" s="37">
        <v>93</v>
      </c>
      <c r="E1059" s="37">
        <v>83</v>
      </c>
      <c r="F1059" s="37">
        <v>176</v>
      </c>
      <c r="G1059" s="38">
        <f t="shared" si="16"/>
        <v>6.0612510077690773E-5</v>
      </c>
    </row>
    <row r="1060" spans="1:9">
      <c r="A1060" s="35" t="s">
        <v>2148</v>
      </c>
      <c r="B1060" s="35" t="s">
        <v>2149</v>
      </c>
      <c r="C1060" s="44" t="s">
        <v>1942</v>
      </c>
      <c r="D1060" s="37">
        <v>2093</v>
      </c>
      <c r="E1060" s="37">
        <v>2183</v>
      </c>
      <c r="F1060" s="37">
        <v>4276</v>
      </c>
      <c r="G1060" s="38">
        <f t="shared" si="16"/>
        <v>1.4726084834784418E-3</v>
      </c>
    </row>
    <row r="1061" spans="1:9">
      <c r="A1061" s="35" t="s">
        <v>2150</v>
      </c>
      <c r="B1061" s="35" t="s">
        <v>2151</v>
      </c>
      <c r="C1061" s="44" t="s">
        <v>1942</v>
      </c>
      <c r="D1061" s="37">
        <v>155</v>
      </c>
      <c r="E1061" s="37">
        <v>158</v>
      </c>
      <c r="F1061" s="37">
        <v>313</v>
      </c>
      <c r="G1061" s="38">
        <f t="shared" si="16"/>
        <v>1.0779383894498416E-4</v>
      </c>
    </row>
    <row r="1062" spans="1:9">
      <c r="A1062" s="35" t="s">
        <v>2152</v>
      </c>
      <c r="B1062" s="35" t="s">
        <v>2153</v>
      </c>
      <c r="C1062" s="44" t="s">
        <v>1942</v>
      </c>
      <c r="D1062" s="37">
        <v>81</v>
      </c>
      <c r="E1062" s="37">
        <v>81</v>
      </c>
      <c r="F1062" s="37">
        <v>162</v>
      </c>
      <c r="G1062" s="38">
        <f t="shared" si="16"/>
        <v>5.5791060412419914E-5</v>
      </c>
    </row>
    <row r="1063" spans="1:9">
      <c r="A1063" s="35" t="s">
        <v>2154</v>
      </c>
      <c r="B1063" s="35" t="s">
        <v>2155</v>
      </c>
      <c r="C1063" s="44" t="s">
        <v>1942</v>
      </c>
      <c r="D1063" s="37">
        <v>1186</v>
      </c>
      <c r="E1063" s="37">
        <v>1190</v>
      </c>
      <c r="F1063" s="37">
        <v>2376</v>
      </c>
      <c r="G1063" s="38">
        <f t="shared" si="16"/>
        <v>8.1826888604882549E-4</v>
      </c>
    </row>
    <row r="1064" spans="1:9">
      <c r="A1064" s="35" t="s">
        <v>2156</v>
      </c>
      <c r="B1064" s="35" t="s">
        <v>2157</v>
      </c>
      <c r="C1064" s="44" t="s">
        <v>1942</v>
      </c>
      <c r="D1064" s="37">
        <v>192</v>
      </c>
      <c r="E1064" s="37">
        <v>193</v>
      </c>
      <c r="F1064" s="37">
        <v>385</v>
      </c>
      <c r="G1064" s="38">
        <f t="shared" si="16"/>
        <v>1.3258986579494858E-4</v>
      </c>
    </row>
    <row r="1065" spans="1:9">
      <c r="A1065" s="35" t="s">
        <v>2158</v>
      </c>
      <c r="B1065" s="35" t="s">
        <v>2159</v>
      </c>
      <c r="C1065" s="44" t="s">
        <v>1942</v>
      </c>
      <c r="D1065" s="37">
        <v>895</v>
      </c>
      <c r="E1065" s="37">
        <v>786</v>
      </c>
      <c r="F1065" s="37">
        <v>1681</v>
      </c>
      <c r="G1065" s="38">
        <f t="shared" si="16"/>
        <v>5.7891834909430792E-4</v>
      </c>
    </row>
    <row r="1066" spans="1:9">
      <c r="A1066" s="35" t="s">
        <v>2160</v>
      </c>
      <c r="B1066" s="35" t="s">
        <v>2161</v>
      </c>
      <c r="C1066" s="44" t="s">
        <v>1942</v>
      </c>
      <c r="D1066" s="37">
        <v>230</v>
      </c>
      <c r="E1066" s="37">
        <v>213</v>
      </c>
      <c r="F1066" s="37">
        <v>443</v>
      </c>
      <c r="G1066" s="38">
        <f t="shared" si="16"/>
        <v>1.5256444297964212E-4</v>
      </c>
    </row>
    <row r="1067" spans="1:9">
      <c r="A1067" s="40" t="s">
        <v>2162</v>
      </c>
      <c r="B1067" s="41" t="s">
        <v>2163</v>
      </c>
      <c r="C1067" s="42" t="s">
        <v>2164</v>
      </c>
      <c r="D1067" s="43">
        <v>119224</v>
      </c>
      <c r="E1067" s="43">
        <v>124764</v>
      </c>
      <c r="F1067" s="43">
        <v>243988</v>
      </c>
      <c r="G1067" s="38">
        <f t="shared" si="16"/>
        <v>8.4026847209293279E-2</v>
      </c>
      <c r="H1067" s="21"/>
      <c r="I1067" s="21"/>
    </row>
    <row r="1068" spans="1:9">
      <c r="A1068" s="35" t="s">
        <v>2165</v>
      </c>
      <c r="B1068" s="35" t="s">
        <v>2166</v>
      </c>
      <c r="C1068" s="36" t="s">
        <v>2163</v>
      </c>
      <c r="D1068" s="37">
        <v>16060</v>
      </c>
      <c r="E1068" s="37">
        <v>17623</v>
      </c>
      <c r="F1068" s="37">
        <v>33683</v>
      </c>
      <c r="G1068" s="38">
        <f t="shared" si="16"/>
        <v>1.1600063505379878E-2</v>
      </c>
    </row>
    <row r="1069" spans="1:9">
      <c r="A1069" s="35" t="s">
        <v>2167</v>
      </c>
      <c r="B1069" s="35" t="s">
        <v>2168</v>
      </c>
      <c r="C1069" s="36" t="s">
        <v>2163</v>
      </c>
      <c r="D1069" s="37">
        <v>413</v>
      </c>
      <c r="E1069" s="37">
        <v>445</v>
      </c>
      <c r="F1069" s="37">
        <v>858</v>
      </c>
      <c r="G1069" s="38">
        <f t="shared" si="16"/>
        <v>2.9548598662874253E-4</v>
      </c>
    </row>
    <row r="1070" spans="1:9">
      <c r="A1070" s="35" t="s">
        <v>2169</v>
      </c>
      <c r="B1070" s="35" t="s">
        <v>2170</v>
      </c>
      <c r="C1070" s="36" t="s">
        <v>2163</v>
      </c>
      <c r="D1070" s="37">
        <v>12034</v>
      </c>
      <c r="E1070" s="37">
        <v>12707</v>
      </c>
      <c r="F1070" s="37">
        <v>24741</v>
      </c>
      <c r="G1070" s="38">
        <f t="shared" si="16"/>
        <v>8.5205347263190203E-3</v>
      </c>
    </row>
    <row r="1071" spans="1:9">
      <c r="A1071" s="35" t="s">
        <v>2171</v>
      </c>
      <c r="B1071" s="35" t="s">
        <v>2172</v>
      </c>
      <c r="C1071" s="36" t="s">
        <v>2163</v>
      </c>
      <c r="D1071" s="37">
        <v>1511</v>
      </c>
      <c r="E1071" s="37">
        <v>1492</v>
      </c>
      <c r="F1071" s="37">
        <v>3003</v>
      </c>
      <c r="G1071" s="38">
        <f t="shared" si="16"/>
        <v>1.0342009532005988E-3</v>
      </c>
    </row>
    <row r="1072" spans="1:9">
      <c r="A1072" s="35" t="s">
        <v>2173</v>
      </c>
      <c r="B1072" s="35" t="s">
        <v>2174</v>
      </c>
      <c r="C1072" s="36" t="s">
        <v>2163</v>
      </c>
      <c r="D1072" s="37">
        <v>7666</v>
      </c>
      <c r="E1072" s="37">
        <v>8431</v>
      </c>
      <c r="F1072" s="37">
        <v>16097</v>
      </c>
      <c r="G1072" s="38">
        <f t="shared" si="16"/>
        <v>5.5436339472760702E-3</v>
      </c>
    </row>
    <row r="1073" spans="1:7">
      <c r="A1073" s="35" t="s">
        <v>2175</v>
      </c>
      <c r="B1073" s="35" t="s">
        <v>2176</v>
      </c>
      <c r="C1073" s="36" t="s">
        <v>2163</v>
      </c>
      <c r="D1073" s="37">
        <v>437</v>
      </c>
      <c r="E1073" s="37">
        <v>425</v>
      </c>
      <c r="F1073" s="37">
        <v>862</v>
      </c>
      <c r="G1073" s="38">
        <f t="shared" si="16"/>
        <v>2.9686354367596278E-4</v>
      </c>
    </row>
    <row r="1074" spans="1:7">
      <c r="A1074" s="35" t="s">
        <v>2177</v>
      </c>
      <c r="B1074" s="35" t="s">
        <v>2178</v>
      </c>
      <c r="C1074" s="36" t="s">
        <v>2163</v>
      </c>
      <c r="D1074" s="37">
        <v>6214</v>
      </c>
      <c r="E1074" s="37">
        <v>6544</v>
      </c>
      <c r="F1074" s="37">
        <v>12758</v>
      </c>
      <c r="G1074" s="38">
        <f t="shared" si="16"/>
        <v>4.3937182021089706E-3</v>
      </c>
    </row>
    <row r="1075" spans="1:7">
      <c r="A1075" s="35" t="s">
        <v>2179</v>
      </c>
      <c r="B1075" s="35" t="s">
        <v>2180</v>
      </c>
      <c r="C1075" s="36" t="s">
        <v>2163</v>
      </c>
      <c r="D1075" s="37">
        <v>488</v>
      </c>
      <c r="E1075" s="37">
        <v>483</v>
      </c>
      <c r="F1075" s="37">
        <v>971</v>
      </c>
      <c r="G1075" s="38">
        <f t="shared" si="16"/>
        <v>3.3440197321271442E-4</v>
      </c>
    </row>
    <row r="1076" spans="1:7">
      <c r="A1076" s="35" t="s">
        <v>2181</v>
      </c>
      <c r="B1076" s="35" t="s">
        <v>2182</v>
      </c>
      <c r="C1076" s="36" t="s">
        <v>2163</v>
      </c>
      <c r="D1076" s="37">
        <v>1150</v>
      </c>
      <c r="E1076" s="37">
        <v>1095</v>
      </c>
      <c r="F1076" s="37">
        <v>2245</v>
      </c>
      <c r="G1076" s="38">
        <f t="shared" si="16"/>
        <v>7.7315389275236244E-4</v>
      </c>
    </row>
    <row r="1077" spans="1:7">
      <c r="A1077" s="35" t="s">
        <v>2183</v>
      </c>
      <c r="B1077" s="35" t="s">
        <v>343</v>
      </c>
      <c r="C1077" s="36" t="s">
        <v>2163</v>
      </c>
      <c r="D1077" s="37">
        <v>1373</v>
      </c>
      <c r="E1077" s="37">
        <v>1336</v>
      </c>
      <c r="F1077" s="37">
        <v>2709</v>
      </c>
      <c r="G1077" s="38">
        <f t="shared" si="16"/>
        <v>9.3295051022991083E-4</v>
      </c>
    </row>
    <row r="1078" spans="1:7">
      <c r="A1078" s="35" t="s">
        <v>2184</v>
      </c>
      <c r="B1078" s="35" t="s">
        <v>2185</v>
      </c>
      <c r="C1078" s="36" t="s">
        <v>2163</v>
      </c>
      <c r="D1078" s="37">
        <v>9096</v>
      </c>
      <c r="E1078" s="37">
        <v>9376</v>
      </c>
      <c r="F1078" s="37">
        <v>18472</v>
      </c>
      <c r="G1078" s="38">
        <f t="shared" si="16"/>
        <v>6.3615584440630908E-3</v>
      </c>
    </row>
    <row r="1079" spans="1:7">
      <c r="A1079" s="35" t="s">
        <v>2186</v>
      </c>
      <c r="B1079" s="35" t="s">
        <v>361</v>
      </c>
      <c r="C1079" s="36" t="s">
        <v>2163</v>
      </c>
      <c r="D1079" s="37">
        <v>387</v>
      </c>
      <c r="E1079" s="37">
        <v>401</v>
      </c>
      <c r="F1079" s="37">
        <v>788</v>
      </c>
      <c r="G1079" s="38">
        <f t="shared" si="16"/>
        <v>2.7137873830238826E-4</v>
      </c>
    </row>
    <row r="1080" spans="1:7">
      <c r="A1080" s="35" t="s">
        <v>2187</v>
      </c>
      <c r="B1080" s="35" t="s">
        <v>2188</v>
      </c>
      <c r="C1080" s="36" t="s">
        <v>2163</v>
      </c>
      <c r="D1080" s="37">
        <v>341</v>
      </c>
      <c r="E1080" s="37">
        <v>347</v>
      </c>
      <c r="F1080" s="37">
        <v>688</v>
      </c>
      <c r="G1080" s="38">
        <f t="shared" si="16"/>
        <v>2.3693981212188212E-4</v>
      </c>
    </row>
    <row r="1081" spans="1:7">
      <c r="A1081" s="35" t="s">
        <v>2189</v>
      </c>
      <c r="B1081" s="35" t="s">
        <v>2190</v>
      </c>
      <c r="C1081" s="36" t="s">
        <v>2163</v>
      </c>
      <c r="D1081" s="37">
        <v>766</v>
      </c>
      <c r="E1081" s="37">
        <v>736</v>
      </c>
      <c r="F1081" s="37">
        <v>1502</v>
      </c>
      <c r="G1081" s="38">
        <f t="shared" si="16"/>
        <v>5.1727267123120196E-4</v>
      </c>
    </row>
    <row r="1082" spans="1:7">
      <c r="A1082" s="35" t="s">
        <v>2191</v>
      </c>
      <c r="B1082" s="35" t="s">
        <v>2192</v>
      </c>
      <c r="C1082" s="36" t="s">
        <v>2163</v>
      </c>
      <c r="D1082" s="37">
        <v>900</v>
      </c>
      <c r="E1082" s="37">
        <v>901</v>
      </c>
      <c r="F1082" s="37">
        <v>1801</v>
      </c>
      <c r="G1082" s="38">
        <f t="shared" si="16"/>
        <v>6.2024506051091524E-4</v>
      </c>
    </row>
    <row r="1083" spans="1:7">
      <c r="A1083" s="35" t="s">
        <v>2193</v>
      </c>
      <c r="B1083" s="35" t="s">
        <v>2194</v>
      </c>
      <c r="C1083" s="36" t="s">
        <v>2163</v>
      </c>
      <c r="D1083" s="37">
        <v>4368</v>
      </c>
      <c r="E1083" s="37">
        <v>4959</v>
      </c>
      <c r="F1083" s="37">
        <v>9327</v>
      </c>
      <c r="G1083" s="38">
        <f t="shared" si="16"/>
        <v>3.2121186448558058E-3</v>
      </c>
    </row>
    <row r="1084" spans="1:7">
      <c r="A1084" s="35" t="s">
        <v>2195</v>
      </c>
      <c r="B1084" s="35" t="s">
        <v>2196</v>
      </c>
      <c r="C1084" s="36" t="s">
        <v>2163</v>
      </c>
      <c r="D1084" s="37">
        <v>885</v>
      </c>
      <c r="E1084" s="37">
        <v>890</v>
      </c>
      <c r="F1084" s="37">
        <v>1775</v>
      </c>
      <c r="G1084" s="38">
        <f t="shared" si="16"/>
        <v>6.1129093970398369E-4</v>
      </c>
    </row>
    <row r="1085" spans="1:7">
      <c r="A1085" s="35" t="s">
        <v>2197</v>
      </c>
      <c r="B1085" s="35" t="s">
        <v>387</v>
      </c>
      <c r="C1085" s="36" t="s">
        <v>2163</v>
      </c>
      <c r="D1085" s="37">
        <v>260</v>
      </c>
      <c r="E1085" s="37">
        <v>251</v>
      </c>
      <c r="F1085" s="37">
        <v>511</v>
      </c>
      <c r="G1085" s="38">
        <f t="shared" si="16"/>
        <v>1.7598291278238628E-4</v>
      </c>
    </row>
    <row r="1086" spans="1:7">
      <c r="A1086" s="35" t="s">
        <v>2198</v>
      </c>
      <c r="B1086" s="35" t="s">
        <v>2199</v>
      </c>
      <c r="C1086" s="36" t="s">
        <v>2163</v>
      </c>
      <c r="D1086" s="37">
        <v>639</v>
      </c>
      <c r="E1086" s="37">
        <v>651</v>
      </c>
      <c r="F1086" s="37">
        <v>1290</v>
      </c>
      <c r="G1086" s="38">
        <f t="shared" si="16"/>
        <v>4.4426214772852896E-4</v>
      </c>
    </row>
    <row r="1087" spans="1:7">
      <c r="A1087" s="35" t="s">
        <v>2200</v>
      </c>
      <c r="B1087" s="35" t="s">
        <v>2201</v>
      </c>
      <c r="C1087" s="36" t="s">
        <v>2163</v>
      </c>
      <c r="D1087" s="37">
        <v>220</v>
      </c>
      <c r="E1087" s="37">
        <v>231</v>
      </c>
      <c r="F1087" s="37">
        <v>451</v>
      </c>
      <c r="G1087" s="38">
        <f t="shared" si="16"/>
        <v>1.5531955707408262E-4</v>
      </c>
    </row>
    <row r="1088" spans="1:7">
      <c r="A1088" s="35" t="s">
        <v>2202</v>
      </c>
      <c r="B1088" s="35" t="s">
        <v>2203</v>
      </c>
      <c r="C1088" s="36" t="s">
        <v>2163</v>
      </c>
      <c r="D1088" s="37">
        <v>278</v>
      </c>
      <c r="E1088" s="37">
        <v>279</v>
      </c>
      <c r="F1088" s="37">
        <v>557</v>
      </c>
      <c r="G1088" s="38">
        <f t="shared" si="16"/>
        <v>1.9182481882541909E-4</v>
      </c>
    </row>
    <row r="1089" spans="1:7">
      <c r="A1089" s="35" t="s">
        <v>2204</v>
      </c>
      <c r="B1089" s="35" t="s">
        <v>1051</v>
      </c>
      <c r="C1089" s="36" t="s">
        <v>2163</v>
      </c>
      <c r="D1089" s="37">
        <v>27</v>
      </c>
      <c r="E1089" s="37">
        <v>25</v>
      </c>
      <c r="F1089" s="37">
        <v>52</v>
      </c>
      <c r="G1089" s="38">
        <f t="shared" si="16"/>
        <v>1.7908241613863182E-5</v>
      </c>
    </row>
    <row r="1090" spans="1:7">
      <c r="A1090" s="35" t="s">
        <v>2205</v>
      </c>
      <c r="B1090" s="35" t="s">
        <v>2206</v>
      </c>
      <c r="C1090" s="36" t="s">
        <v>2163</v>
      </c>
      <c r="D1090" s="37">
        <v>1782</v>
      </c>
      <c r="E1090" s="37">
        <v>1787</v>
      </c>
      <c r="F1090" s="37">
        <v>3569</v>
      </c>
      <c r="G1090" s="38">
        <f t="shared" si="16"/>
        <v>1.2291252753822634E-3</v>
      </c>
    </row>
    <row r="1091" spans="1:7">
      <c r="A1091" s="35" t="s">
        <v>2207</v>
      </c>
      <c r="B1091" s="35" t="s">
        <v>2208</v>
      </c>
      <c r="C1091" s="36" t="s">
        <v>2163</v>
      </c>
      <c r="D1091" s="37">
        <v>869</v>
      </c>
      <c r="E1091" s="37">
        <v>867</v>
      </c>
      <c r="F1091" s="37">
        <v>1736</v>
      </c>
      <c r="G1091" s="38">
        <f t="shared" si="16"/>
        <v>5.9785975849358625E-4</v>
      </c>
    </row>
    <row r="1092" spans="1:7">
      <c r="A1092" s="35" t="s">
        <v>2209</v>
      </c>
      <c r="B1092" s="35" t="s">
        <v>2210</v>
      </c>
      <c r="C1092" s="36" t="s">
        <v>2163</v>
      </c>
      <c r="D1092" s="37">
        <v>370</v>
      </c>
      <c r="E1092" s="37">
        <v>415</v>
      </c>
      <c r="F1092" s="37">
        <v>785</v>
      </c>
      <c r="G1092" s="38">
        <f t="shared" si="16"/>
        <v>2.7034557051697303E-4</v>
      </c>
    </row>
    <row r="1093" spans="1:7">
      <c r="A1093" s="35" t="s">
        <v>2211</v>
      </c>
      <c r="B1093" s="35" t="s">
        <v>423</v>
      </c>
      <c r="C1093" s="36" t="s">
        <v>2163</v>
      </c>
      <c r="D1093" s="37">
        <v>170</v>
      </c>
      <c r="E1093" s="37">
        <v>169</v>
      </c>
      <c r="F1093" s="37">
        <v>339</v>
      </c>
      <c r="G1093" s="38">
        <f t="shared" si="16"/>
        <v>1.1674795975191576E-4</v>
      </c>
    </row>
    <row r="1094" spans="1:7">
      <c r="A1094" s="35" t="s">
        <v>2212</v>
      </c>
      <c r="B1094" s="35" t="s">
        <v>2213</v>
      </c>
      <c r="C1094" s="36" t="s">
        <v>2163</v>
      </c>
      <c r="D1094" s="37">
        <v>1619</v>
      </c>
      <c r="E1094" s="37">
        <v>1822</v>
      </c>
      <c r="F1094" s="37">
        <v>3441</v>
      </c>
      <c r="G1094" s="38">
        <f t="shared" si="16"/>
        <v>1.1850434498712156E-3</v>
      </c>
    </row>
    <row r="1095" spans="1:7">
      <c r="A1095" s="35" t="s">
        <v>2214</v>
      </c>
      <c r="B1095" s="35" t="s">
        <v>2215</v>
      </c>
      <c r="C1095" s="36" t="s">
        <v>2163</v>
      </c>
      <c r="D1095" s="37">
        <v>467</v>
      </c>
      <c r="E1095" s="37">
        <v>445</v>
      </c>
      <c r="F1095" s="37">
        <v>912</v>
      </c>
      <c r="G1095" s="38">
        <f t="shared" ref="G1095:G1123" si="17">F1095/$F$1123</f>
        <v>3.1408300676621584E-4</v>
      </c>
    </row>
    <row r="1096" spans="1:7">
      <c r="A1096" s="35" t="s">
        <v>2216</v>
      </c>
      <c r="B1096" s="35" t="s">
        <v>2217</v>
      </c>
      <c r="C1096" s="36" t="s">
        <v>2163</v>
      </c>
      <c r="D1096" s="37">
        <v>351</v>
      </c>
      <c r="E1096" s="37">
        <v>318</v>
      </c>
      <c r="F1096" s="37">
        <v>669</v>
      </c>
      <c r="G1096" s="38">
        <f t="shared" si="17"/>
        <v>2.3039641614758596E-4</v>
      </c>
    </row>
    <row r="1097" spans="1:7">
      <c r="A1097" s="35" t="s">
        <v>2218</v>
      </c>
      <c r="B1097" s="35" t="s">
        <v>2219</v>
      </c>
      <c r="C1097" s="36" t="s">
        <v>2163</v>
      </c>
      <c r="D1097" s="37">
        <v>154</v>
      </c>
      <c r="E1097" s="37">
        <v>157</v>
      </c>
      <c r="F1097" s="37">
        <v>311</v>
      </c>
      <c r="G1097" s="38">
        <f t="shared" si="17"/>
        <v>1.0710506042137404E-4</v>
      </c>
    </row>
    <row r="1098" spans="1:7">
      <c r="A1098" s="35" t="s">
        <v>2220</v>
      </c>
      <c r="B1098" s="35" t="s">
        <v>2221</v>
      </c>
      <c r="C1098" s="36" t="s">
        <v>2163</v>
      </c>
      <c r="D1098" s="37">
        <v>253</v>
      </c>
      <c r="E1098" s="37">
        <v>243</v>
      </c>
      <c r="F1098" s="37">
        <v>496</v>
      </c>
      <c r="G1098" s="38">
        <f t="shared" si="17"/>
        <v>1.7081707385531035E-4</v>
      </c>
    </row>
    <row r="1099" spans="1:7">
      <c r="A1099" s="35" t="s">
        <v>2222</v>
      </c>
      <c r="B1099" s="35" t="s">
        <v>2223</v>
      </c>
      <c r="C1099" s="36" t="s">
        <v>2163</v>
      </c>
      <c r="D1099" s="37">
        <v>4336</v>
      </c>
      <c r="E1099" s="37">
        <v>4512</v>
      </c>
      <c r="F1099" s="37">
        <v>8848</v>
      </c>
      <c r="G1099" s="38">
        <f t="shared" si="17"/>
        <v>3.0471561884511818E-3</v>
      </c>
    </row>
    <row r="1100" spans="1:7">
      <c r="A1100" s="35" t="s">
        <v>2224</v>
      </c>
      <c r="B1100" s="35" t="s">
        <v>2225</v>
      </c>
      <c r="C1100" s="36" t="s">
        <v>2163</v>
      </c>
      <c r="D1100" s="37">
        <v>634</v>
      </c>
      <c r="E1100" s="37">
        <v>583</v>
      </c>
      <c r="F1100" s="37">
        <v>1217</v>
      </c>
      <c r="G1100" s="38">
        <f t="shared" si="17"/>
        <v>4.1912173161675947E-4</v>
      </c>
    </row>
    <row r="1101" spans="1:7">
      <c r="A1101" s="35" t="s">
        <v>2226</v>
      </c>
      <c r="B1101" s="35" t="s">
        <v>2227</v>
      </c>
      <c r="C1101" s="36" t="s">
        <v>2163</v>
      </c>
      <c r="D1101" s="37">
        <v>120</v>
      </c>
      <c r="E1101" s="37">
        <v>114</v>
      </c>
      <c r="F1101" s="37">
        <v>234</v>
      </c>
      <c r="G1101" s="38">
        <f t="shared" si="17"/>
        <v>8.0587087262384323E-5</v>
      </c>
    </row>
    <row r="1102" spans="1:7">
      <c r="A1102" s="35" t="s">
        <v>2228</v>
      </c>
      <c r="B1102" s="35" t="s">
        <v>2229</v>
      </c>
      <c r="C1102" s="36" t="s">
        <v>2163</v>
      </c>
      <c r="D1102" s="37">
        <v>382</v>
      </c>
      <c r="E1102" s="37">
        <v>330</v>
      </c>
      <c r="F1102" s="37">
        <v>712</v>
      </c>
      <c r="G1102" s="38">
        <f t="shared" si="17"/>
        <v>2.452051544052036E-4</v>
      </c>
    </row>
    <row r="1103" spans="1:7">
      <c r="A1103" s="35" t="s">
        <v>2230</v>
      </c>
      <c r="B1103" s="35" t="s">
        <v>2231</v>
      </c>
      <c r="C1103" s="36" t="s">
        <v>2163</v>
      </c>
      <c r="D1103" s="37">
        <v>13671</v>
      </c>
      <c r="E1103" s="37">
        <v>14192</v>
      </c>
      <c r="F1103" s="37">
        <v>27863</v>
      </c>
      <c r="G1103" s="38">
        <f t="shared" si="17"/>
        <v>9.5957180016744206E-3</v>
      </c>
    </row>
    <row r="1104" spans="1:7">
      <c r="A1104" s="35" t="s">
        <v>2232</v>
      </c>
      <c r="B1104" s="35" t="s">
        <v>2233</v>
      </c>
      <c r="C1104" s="36" t="s">
        <v>2163</v>
      </c>
      <c r="D1104" s="37">
        <v>4486</v>
      </c>
      <c r="E1104" s="37">
        <v>4550</v>
      </c>
      <c r="F1104" s="37">
        <v>9036</v>
      </c>
      <c r="G1104" s="38">
        <f t="shared" si="17"/>
        <v>3.1119013696705332E-3</v>
      </c>
    </row>
    <row r="1105" spans="1:7">
      <c r="A1105" s="35" t="s">
        <v>2234</v>
      </c>
      <c r="B1105" s="35" t="s">
        <v>2111</v>
      </c>
      <c r="C1105" s="36" t="s">
        <v>2163</v>
      </c>
      <c r="D1105" s="37">
        <v>585</v>
      </c>
      <c r="E1105" s="37">
        <v>618</v>
      </c>
      <c r="F1105" s="37">
        <v>1203</v>
      </c>
      <c r="G1105" s="38">
        <f t="shared" si="17"/>
        <v>4.1430028195148862E-4</v>
      </c>
    </row>
    <row r="1106" spans="1:7">
      <c r="A1106" s="35" t="s">
        <v>2235</v>
      </c>
      <c r="B1106" s="35" t="s">
        <v>2236</v>
      </c>
      <c r="C1106" s="36" t="s">
        <v>2163</v>
      </c>
      <c r="D1106" s="37">
        <v>646</v>
      </c>
      <c r="E1106" s="37">
        <v>674</v>
      </c>
      <c r="F1106" s="37">
        <v>1320</v>
      </c>
      <c r="G1106" s="38">
        <f t="shared" si="17"/>
        <v>4.5459382558268082E-4</v>
      </c>
    </row>
    <row r="1107" spans="1:7">
      <c r="A1107" s="35" t="s">
        <v>2237</v>
      </c>
      <c r="B1107" s="35" t="s">
        <v>2238</v>
      </c>
      <c r="C1107" s="36" t="s">
        <v>2163</v>
      </c>
      <c r="D1107" s="37">
        <v>1249</v>
      </c>
      <c r="E1107" s="37">
        <v>1180</v>
      </c>
      <c r="F1107" s="37">
        <v>2429</v>
      </c>
      <c r="G1107" s="38">
        <f t="shared" si="17"/>
        <v>8.3652151692449367E-4</v>
      </c>
    </row>
    <row r="1108" spans="1:7">
      <c r="A1108" s="35" t="s">
        <v>2239</v>
      </c>
      <c r="B1108" s="35" t="s">
        <v>2240</v>
      </c>
      <c r="C1108" s="36" t="s">
        <v>2163</v>
      </c>
      <c r="D1108" s="37">
        <v>919</v>
      </c>
      <c r="E1108" s="37">
        <v>923</v>
      </c>
      <c r="F1108" s="37">
        <v>1842</v>
      </c>
      <c r="G1108" s="38">
        <f t="shared" si="17"/>
        <v>6.3436502024492272E-4</v>
      </c>
    </row>
    <row r="1109" spans="1:7">
      <c r="A1109" s="35" t="s">
        <v>2241</v>
      </c>
      <c r="B1109" s="35" t="s">
        <v>986</v>
      </c>
      <c r="C1109" s="36" t="s">
        <v>2163</v>
      </c>
      <c r="D1109" s="37">
        <v>3226</v>
      </c>
      <c r="E1109" s="37">
        <v>3285</v>
      </c>
      <c r="F1109" s="37">
        <v>6511</v>
      </c>
      <c r="G1109" s="38">
        <f t="shared" si="17"/>
        <v>2.2423184836127537E-3</v>
      </c>
    </row>
    <row r="1110" spans="1:7">
      <c r="A1110" s="35" t="s">
        <v>2242</v>
      </c>
      <c r="B1110" s="35" t="s">
        <v>2243</v>
      </c>
      <c r="C1110" s="36" t="s">
        <v>2163</v>
      </c>
      <c r="D1110" s="37">
        <v>628</v>
      </c>
      <c r="E1110" s="37">
        <v>623</v>
      </c>
      <c r="F1110" s="37">
        <v>1251</v>
      </c>
      <c r="G1110" s="38">
        <f t="shared" si="17"/>
        <v>4.3083096651813158E-4</v>
      </c>
    </row>
    <row r="1111" spans="1:7">
      <c r="A1111" s="35" t="s">
        <v>2244</v>
      </c>
      <c r="B1111" s="35" t="s">
        <v>2245</v>
      </c>
      <c r="C1111" s="36" t="s">
        <v>2163</v>
      </c>
      <c r="D1111" s="37">
        <v>998</v>
      </c>
      <c r="E1111" s="37">
        <v>980</v>
      </c>
      <c r="F1111" s="37">
        <v>1978</v>
      </c>
      <c r="G1111" s="38">
        <f t="shared" si="17"/>
        <v>6.8120195985041105E-4</v>
      </c>
    </row>
    <row r="1112" spans="1:7">
      <c r="A1112" s="35" t="s">
        <v>2246</v>
      </c>
      <c r="B1112" s="35" t="s">
        <v>2247</v>
      </c>
      <c r="C1112" s="36" t="s">
        <v>2163</v>
      </c>
      <c r="D1112" s="37">
        <v>4294</v>
      </c>
      <c r="E1112" s="37">
        <v>4583</v>
      </c>
      <c r="F1112" s="37">
        <v>8877</v>
      </c>
      <c r="G1112" s="38">
        <f t="shared" si="17"/>
        <v>3.0571434770435284E-3</v>
      </c>
    </row>
    <row r="1113" spans="1:7">
      <c r="A1113" s="35" t="s">
        <v>2248</v>
      </c>
      <c r="B1113" s="35" t="s">
        <v>2249</v>
      </c>
      <c r="C1113" s="36" t="s">
        <v>2163</v>
      </c>
      <c r="D1113" s="37">
        <v>374</v>
      </c>
      <c r="E1113" s="37">
        <v>372</v>
      </c>
      <c r="F1113" s="37">
        <v>746</v>
      </c>
      <c r="G1113" s="38">
        <f t="shared" si="17"/>
        <v>2.5691438930657565E-4</v>
      </c>
    </row>
    <row r="1114" spans="1:7">
      <c r="A1114" s="35" t="s">
        <v>2250</v>
      </c>
      <c r="B1114" s="35" t="s">
        <v>2251</v>
      </c>
      <c r="C1114" s="36" t="s">
        <v>2163</v>
      </c>
      <c r="D1114" s="37">
        <v>759</v>
      </c>
      <c r="E1114" s="37">
        <v>781</v>
      </c>
      <c r="F1114" s="37">
        <v>1540</v>
      </c>
      <c r="G1114" s="38">
        <f t="shared" si="17"/>
        <v>5.3035946317979432E-4</v>
      </c>
    </row>
    <row r="1115" spans="1:7">
      <c r="A1115" s="35" t="s">
        <v>2252</v>
      </c>
      <c r="B1115" s="35" t="s">
        <v>2253</v>
      </c>
      <c r="C1115" s="36" t="s">
        <v>2163</v>
      </c>
      <c r="D1115" s="37">
        <v>716</v>
      </c>
      <c r="E1115" s="37">
        <v>723</v>
      </c>
      <c r="F1115" s="37">
        <v>1439</v>
      </c>
      <c r="G1115" s="38">
        <f t="shared" si="17"/>
        <v>4.9557614773748312E-4</v>
      </c>
    </row>
    <row r="1116" spans="1:7">
      <c r="A1116" s="35" t="s">
        <v>2254</v>
      </c>
      <c r="B1116" s="35" t="s">
        <v>2255</v>
      </c>
      <c r="C1116" s="36" t="s">
        <v>2163</v>
      </c>
      <c r="D1116" s="37">
        <v>831</v>
      </c>
      <c r="E1116" s="37">
        <v>863</v>
      </c>
      <c r="F1116" s="37">
        <v>1694</v>
      </c>
      <c r="G1116" s="38">
        <f t="shared" si="17"/>
        <v>5.833954094977737E-4</v>
      </c>
    </row>
    <row r="1117" spans="1:7">
      <c r="A1117" s="35" t="s">
        <v>2256</v>
      </c>
      <c r="B1117" s="35" t="s">
        <v>2257</v>
      </c>
      <c r="C1117" s="36" t="s">
        <v>2163</v>
      </c>
      <c r="D1117" s="37">
        <v>634</v>
      </c>
      <c r="E1117" s="37">
        <v>636</v>
      </c>
      <c r="F1117" s="37">
        <v>1270</v>
      </c>
      <c r="G1117" s="38">
        <f t="shared" si="17"/>
        <v>4.3737436249242776E-4</v>
      </c>
    </row>
    <row r="1118" spans="1:7">
      <c r="A1118" s="35" t="s">
        <v>2258</v>
      </c>
      <c r="B1118" s="35" t="s">
        <v>2259</v>
      </c>
      <c r="C1118" s="36" t="s">
        <v>2163</v>
      </c>
      <c r="D1118" s="37">
        <v>4812</v>
      </c>
      <c r="E1118" s="37">
        <v>5038</v>
      </c>
      <c r="F1118" s="37">
        <v>9850</v>
      </c>
      <c r="G1118" s="38">
        <f t="shared" si="17"/>
        <v>3.3922342287798527E-3</v>
      </c>
    </row>
    <row r="1119" spans="1:7">
      <c r="A1119" s="35" t="s">
        <v>2260</v>
      </c>
      <c r="B1119" s="35" t="s">
        <v>1942</v>
      </c>
      <c r="C1119" s="36" t="s">
        <v>2163</v>
      </c>
      <c r="D1119" s="37">
        <v>1392</v>
      </c>
      <c r="E1119" s="37">
        <v>1387</v>
      </c>
      <c r="F1119" s="37">
        <v>2779</v>
      </c>
      <c r="G1119" s="38">
        <f t="shared" si="17"/>
        <v>9.5705775855626509E-4</v>
      </c>
    </row>
    <row r="1120" spans="1:7">
      <c r="A1120" s="35" t="s">
        <v>2261</v>
      </c>
      <c r="B1120" s="35" t="s">
        <v>2262</v>
      </c>
      <c r="C1120" s="36" t="s">
        <v>2163</v>
      </c>
      <c r="D1120" s="37">
        <v>865</v>
      </c>
      <c r="E1120" s="37">
        <v>856</v>
      </c>
      <c r="F1120" s="37">
        <v>1721</v>
      </c>
      <c r="G1120" s="38">
        <f t="shared" si="17"/>
        <v>5.9269391956651033E-4</v>
      </c>
    </row>
    <row r="1121" spans="1:9">
      <c r="A1121" s="35" t="s">
        <v>2263</v>
      </c>
      <c r="B1121" s="35" t="s">
        <v>2264</v>
      </c>
      <c r="C1121" s="36" t="s">
        <v>2163</v>
      </c>
      <c r="D1121" s="37">
        <v>275</v>
      </c>
      <c r="E1121" s="37">
        <v>281</v>
      </c>
      <c r="F1121" s="37">
        <v>556</v>
      </c>
      <c r="G1121" s="38">
        <f t="shared" si="17"/>
        <v>1.9148042956361404E-4</v>
      </c>
    </row>
    <row r="1122" spans="1:9">
      <c r="A1122" s="35" t="s">
        <v>2265</v>
      </c>
      <c r="B1122" s="35" t="s">
        <v>2266</v>
      </c>
      <c r="C1122" s="36" t="s">
        <v>2163</v>
      </c>
      <c r="D1122" s="37">
        <v>844</v>
      </c>
      <c r="E1122" s="37">
        <v>829</v>
      </c>
      <c r="F1122" s="37">
        <v>1673</v>
      </c>
      <c r="G1122" s="38">
        <f t="shared" si="17"/>
        <v>5.7616323499986742E-4</v>
      </c>
    </row>
    <row r="1123" spans="1:9" ht="24" customHeight="1">
      <c r="A1123" s="28"/>
      <c r="B1123" s="29" t="s">
        <v>2267</v>
      </c>
      <c r="C1123" s="30" t="s">
        <v>2268</v>
      </c>
      <c r="D1123" s="31">
        <v>1422914</v>
      </c>
      <c r="E1123" s="31">
        <v>1480777</v>
      </c>
      <c r="F1123" s="31">
        <v>2903691</v>
      </c>
      <c r="G1123" s="32">
        <f t="shared" si="17"/>
        <v>1</v>
      </c>
      <c r="H1123" s="10"/>
      <c r="I1123" s="21"/>
    </row>
    <row r="1126" spans="1:9">
      <c r="F1126" s="24"/>
    </row>
    <row r="1127" spans="1:9">
      <c r="F1127" s="25"/>
    </row>
  </sheetData>
  <sheetProtection formatCells="0" formatColumns="0" formatRows="0" insertColumns="0" insertRows="0" insertHyperlinks="0" deleteColumns="0" deleteRows="0" sort="0" autoFilter="0" pivotTables="0"/>
  <autoFilter ref="A5:G5"/>
  <hyperlinks>
    <hyperlink ref="H1" location="'Inhaltsverzeichnis'!A1" tooltip="Inhaltsverzeichnis" display="zurück zum Inhaltsverzeichnis"/>
    <hyperlink ref="J4" r:id="rId1"/>
  </hyperlinks>
  <pageMargins left="0.7" right="0.7" top="0.75" bottom="0.75" header="0.3" footer="0.3"/>
  <pageSetup paperSize="9"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122"/>
  <sheetViews>
    <sheetView workbookViewId="0">
      <selection activeCell="A5" sqref="A5"/>
    </sheetView>
  </sheetViews>
  <sheetFormatPr baseColWidth="10" defaultColWidth="14.54296875" defaultRowHeight="12"/>
  <cols>
    <col min="1" max="1" width="16.26953125" style="14" customWidth="1"/>
    <col min="2" max="2" width="21.81640625" style="14" customWidth="1"/>
    <col min="3" max="3" width="17.54296875" style="14" customWidth="1"/>
    <col min="4" max="5" width="18" style="14" customWidth="1"/>
    <col min="6" max="6" width="12.81640625" style="14" customWidth="1"/>
    <col min="7" max="7" width="14.1796875" style="14" customWidth="1"/>
    <col min="8" max="8" width="13.81640625" style="14" customWidth="1"/>
    <col min="9" max="9" width="15" style="14" customWidth="1"/>
    <col min="10" max="10" width="21.26953125" style="14" customWidth="1"/>
    <col min="11" max="16384" width="14.54296875" style="14"/>
  </cols>
  <sheetData>
    <row r="1" spans="1:11" ht="15.75" customHeight="1">
      <c r="A1" s="26" t="s">
        <v>2269</v>
      </c>
      <c r="J1" s="362" t="s">
        <v>26</v>
      </c>
      <c r="K1" s="81" t="s">
        <v>2270</v>
      </c>
    </row>
    <row r="2" spans="1:11">
      <c r="J2" s="363"/>
      <c r="K2" s="81" t="s">
        <v>2271</v>
      </c>
    </row>
    <row r="3" spans="1:11">
      <c r="J3" s="363"/>
      <c r="K3" s="81" t="s">
        <v>29</v>
      </c>
    </row>
    <row r="4" spans="1:11">
      <c r="J4" s="363"/>
      <c r="K4" s="81" t="s">
        <v>2272</v>
      </c>
    </row>
    <row r="5" spans="1:11" ht="24" customHeight="1">
      <c r="A5" s="146" t="s">
        <v>2273</v>
      </c>
      <c r="B5" s="146" t="s">
        <v>2274</v>
      </c>
      <c r="C5" s="146" t="s">
        <v>2275</v>
      </c>
      <c r="D5" s="146" t="s">
        <v>2276</v>
      </c>
      <c r="E5" s="146" t="s">
        <v>2277</v>
      </c>
      <c r="F5" s="146" t="s">
        <v>2278</v>
      </c>
      <c r="G5" s="146" t="s">
        <v>2279</v>
      </c>
      <c r="H5" s="146" t="s">
        <v>2280</v>
      </c>
      <c r="I5" s="146" t="s">
        <v>2281</v>
      </c>
      <c r="J5" s="363"/>
      <c r="K5" s="363"/>
    </row>
    <row r="6" spans="1:11">
      <c r="A6" s="50" t="s">
        <v>2282</v>
      </c>
      <c r="B6" s="51" t="s">
        <v>2283</v>
      </c>
      <c r="C6" s="51" t="s">
        <v>2284</v>
      </c>
      <c r="D6" s="52">
        <v>5673.0628999999999</v>
      </c>
      <c r="E6" s="53">
        <f>D6/$D$21</f>
        <v>3.5895692747668229E-3</v>
      </c>
      <c r="F6" s="52">
        <v>2217.4722000000002</v>
      </c>
      <c r="G6" s="52">
        <v>785.22050000000002</v>
      </c>
      <c r="H6" s="52">
        <v>1851.5381</v>
      </c>
      <c r="I6" s="52">
        <v>818.83209999999997</v>
      </c>
    </row>
    <row r="7" spans="1:11">
      <c r="A7" s="50" t="s">
        <v>2285</v>
      </c>
      <c r="B7" s="51" t="s">
        <v>2286</v>
      </c>
      <c r="C7" s="51" t="s">
        <v>2287</v>
      </c>
      <c r="D7" s="52">
        <v>11864.7376</v>
      </c>
      <c r="E7" s="53">
        <f t="shared" ref="E7:E21" si="0">D7/$D$21</f>
        <v>7.5072845644159275E-3</v>
      </c>
      <c r="F7" s="52">
        <v>4741.9858999999997</v>
      </c>
      <c r="G7" s="52">
        <v>1715.0841</v>
      </c>
      <c r="H7" s="52">
        <v>4317.6365999999998</v>
      </c>
      <c r="I7" s="52">
        <v>1090.0309999999999</v>
      </c>
    </row>
    <row r="8" spans="1:11">
      <c r="A8" s="50" t="s">
        <v>2288</v>
      </c>
      <c r="B8" s="51" t="s">
        <v>2289</v>
      </c>
      <c r="C8" s="51" t="s">
        <v>2290</v>
      </c>
      <c r="D8" s="52">
        <v>21418.953099999999</v>
      </c>
      <c r="E8" s="53">
        <f t="shared" si="0"/>
        <v>1.3552611226191691E-2</v>
      </c>
      <c r="F8" s="52">
        <v>6073.2902999999997</v>
      </c>
      <c r="G8" s="52">
        <v>2002.08</v>
      </c>
      <c r="H8" s="52">
        <v>10427.220600000001</v>
      </c>
      <c r="I8" s="52">
        <v>2916.3622</v>
      </c>
    </row>
    <row r="9" spans="1:11">
      <c r="A9" s="51" t="s">
        <v>2291</v>
      </c>
      <c r="B9" s="51" t="s">
        <v>2292</v>
      </c>
      <c r="C9" s="51" t="s">
        <v>2287</v>
      </c>
      <c r="D9" s="52">
        <v>7166.0684000000001</v>
      </c>
      <c r="E9" s="53">
        <f t="shared" si="0"/>
        <v>4.5342523788194644E-3</v>
      </c>
      <c r="F9" s="52">
        <v>2942.7206000000001</v>
      </c>
      <c r="G9" s="52">
        <v>727.36980000000005</v>
      </c>
      <c r="H9" s="52">
        <v>3311.3168000000001</v>
      </c>
      <c r="I9" s="52">
        <v>184.66120000000001</v>
      </c>
    </row>
    <row r="10" spans="1:11">
      <c r="A10" s="51" t="s">
        <v>2293</v>
      </c>
      <c r="B10" s="51" t="s">
        <v>2294</v>
      </c>
      <c r="C10" s="51" t="s">
        <v>2284</v>
      </c>
      <c r="D10" s="52">
        <v>142817.45439999999</v>
      </c>
      <c r="E10" s="53">
        <f t="shared" si="0"/>
        <v>9.0366201688800551E-2</v>
      </c>
      <c r="F10" s="52">
        <v>10326.3184</v>
      </c>
      <c r="G10" s="52">
        <v>5709.0805</v>
      </c>
      <c r="H10" s="52">
        <v>120004.6292</v>
      </c>
      <c r="I10" s="52">
        <v>6777.4263000000001</v>
      </c>
    </row>
    <row r="11" spans="1:11">
      <c r="A11" s="51" t="s">
        <v>2295</v>
      </c>
      <c r="B11" s="51" t="s">
        <v>2296</v>
      </c>
      <c r="C11" s="51" t="s">
        <v>2290</v>
      </c>
      <c r="D11" s="52">
        <v>126306.6367</v>
      </c>
      <c r="E11" s="53">
        <f t="shared" si="0"/>
        <v>7.9919160123794075E-2</v>
      </c>
      <c r="F11" s="52">
        <v>9740.1630999999998</v>
      </c>
      <c r="G11" s="52">
        <v>5269.1044000000002</v>
      </c>
      <c r="H11" s="52">
        <v>106092.7999</v>
      </c>
      <c r="I11" s="52">
        <v>5204.5693000000001</v>
      </c>
    </row>
    <row r="12" spans="1:11">
      <c r="A12" s="51" t="s">
        <v>2297</v>
      </c>
      <c r="B12" s="51" t="s">
        <v>2298</v>
      </c>
      <c r="C12" s="51" t="s">
        <v>2284</v>
      </c>
      <c r="D12" s="54">
        <v>208355.4382</v>
      </c>
      <c r="E12" s="53">
        <f t="shared" si="0"/>
        <v>0.13183465305722197</v>
      </c>
      <c r="F12" s="52">
        <v>13541.997100000001</v>
      </c>
      <c r="G12" s="52">
        <v>8992.0365000000002</v>
      </c>
      <c r="H12" s="52">
        <v>177426.41570000001</v>
      </c>
      <c r="I12" s="52">
        <v>8394.9889000000003</v>
      </c>
    </row>
    <row r="13" spans="1:11">
      <c r="A13" s="51" t="s">
        <v>2299</v>
      </c>
      <c r="B13" s="51" t="s">
        <v>2300</v>
      </c>
      <c r="C13" s="51" t="s">
        <v>2290</v>
      </c>
      <c r="D13" s="52">
        <v>139301.95509999999</v>
      </c>
      <c r="E13" s="53">
        <f t="shared" si="0"/>
        <v>8.8141807477915946E-2</v>
      </c>
      <c r="F13" s="52">
        <v>11869.7503</v>
      </c>
      <c r="G13" s="52">
        <v>5225.0641999999998</v>
      </c>
      <c r="H13" s="52">
        <v>116556.0202</v>
      </c>
      <c r="I13" s="52">
        <v>5651.1203999999998</v>
      </c>
      <c r="J13" s="24"/>
    </row>
    <row r="14" spans="1:11">
      <c r="A14" s="51" t="s">
        <v>2301</v>
      </c>
      <c r="B14" s="51" t="s">
        <v>2302</v>
      </c>
      <c r="C14" s="51" t="s">
        <v>2287</v>
      </c>
      <c r="D14" s="52">
        <v>66425.388500000001</v>
      </c>
      <c r="E14" s="53">
        <f t="shared" si="0"/>
        <v>4.2029947107416962E-2</v>
      </c>
      <c r="F14" s="52">
        <v>11050.819</v>
      </c>
      <c r="G14" s="52">
        <v>3660.0648000000001</v>
      </c>
      <c r="H14" s="52">
        <v>47934.981599999999</v>
      </c>
      <c r="I14" s="52">
        <v>3779.5230999999999</v>
      </c>
      <c r="J14" s="25"/>
    </row>
    <row r="15" spans="1:11">
      <c r="A15" s="51" t="s">
        <v>2303</v>
      </c>
      <c r="B15" s="51" t="s">
        <v>2304</v>
      </c>
      <c r="C15" s="51" t="s">
        <v>2287</v>
      </c>
      <c r="D15" s="52">
        <v>108356.0555</v>
      </c>
      <c r="E15" s="53">
        <f t="shared" si="0"/>
        <v>6.8561123755163836E-2</v>
      </c>
      <c r="F15" s="52">
        <v>7263.7586000000001</v>
      </c>
      <c r="G15" s="52">
        <v>3292.49</v>
      </c>
      <c r="H15" s="52">
        <v>86756.979300000006</v>
      </c>
      <c r="I15" s="52">
        <v>11042.827600000001</v>
      </c>
    </row>
    <row r="16" spans="1:11">
      <c r="A16" s="51" t="s">
        <v>2305</v>
      </c>
      <c r="B16" s="51" t="s">
        <v>2306</v>
      </c>
      <c r="C16" s="51" t="s">
        <v>2287</v>
      </c>
      <c r="D16" s="52">
        <v>218978.86110000001</v>
      </c>
      <c r="E16" s="53">
        <f t="shared" si="0"/>
        <v>0.13855650915275272</v>
      </c>
      <c r="F16" s="52">
        <v>16552.845000000001</v>
      </c>
      <c r="G16" s="52">
        <v>8763.5247999999992</v>
      </c>
      <c r="H16" s="52">
        <v>184099.4792</v>
      </c>
      <c r="I16" s="52">
        <v>9563.0120999999999</v>
      </c>
    </row>
    <row r="17" spans="1:9">
      <c r="A17" s="51" t="s">
        <v>2307</v>
      </c>
      <c r="B17" s="51" t="s">
        <v>2308</v>
      </c>
      <c r="C17" s="51" t="s">
        <v>2284</v>
      </c>
      <c r="D17" s="52">
        <v>207127.67449999999</v>
      </c>
      <c r="E17" s="53">
        <f t="shared" si="0"/>
        <v>0.13105779883722135</v>
      </c>
      <c r="F17" s="52">
        <v>14649.844499999999</v>
      </c>
      <c r="G17" s="52">
        <v>8668.4930000000004</v>
      </c>
      <c r="H17" s="52">
        <v>172402.94260000001</v>
      </c>
      <c r="I17" s="52">
        <v>11406.394399999999</v>
      </c>
    </row>
    <row r="18" spans="1:9">
      <c r="A18" s="51" t="s">
        <v>2309</v>
      </c>
      <c r="B18" s="51" t="s">
        <v>2310</v>
      </c>
      <c r="C18" s="51" t="s">
        <v>2290</v>
      </c>
      <c r="D18" s="52">
        <v>134446.62270000001</v>
      </c>
      <c r="E18" s="53">
        <f t="shared" si="0"/>
        <v>8.5069648344651305E-2</v>
      </c>
      <c r="F18" s="52">
        <v>13169.5069</v>
      </c>
      <c r="G18" s="52">
        <v>6032.8320999999996</v>
      </c>
      <c r="H18" s="52">
        <v>112804.534</v>
      </c>
      <c r="I18" s="52">
        <v>2439.7496999999998</v>
      </c>
    </row>
    <row r="19" spans="1:9">
      <c r="A19" s="51" t="s">
        <v>2311</v>
      </c>
      <c r="B19" s="51" t="s">
        <v>2312</v>
      </c>
      <c r="C19" s="51" t="s">
        <v>2287</v>
      </c>
      <c r="D19" s="52">
        <v>105569.689</v>
      </c>
      <c r="E19" s="53">
        <f t="shared" si="0"/>
        <v>6.6798080448057268E-2</v>
      </c>
      <c r="F19" s="52">
        <v>8193.3598999999995</v>
      </c>
      <c r="G19" s="52">
        <v>4075.6017999999999</v>
      </c>
      <c r="H19" s="52">
        <v>87255.745899999994</v>
      </c>
      <c r="I19" s="52">
        <v>6044.9813999999997</v>
      </c>
    </row>
    <row r="20" spans="1:9">
      <c r="A20" s="51" t="s">
        <v>2313</v>
      </c>
      <c r="B20" s="51" t="s">
        <v>2314</v>
      </c>
      <c r="C20" s="51" t="s">
        <v>2290</v>
      </c>
      <c r="D20" s="52">
        <v>76621.383100000006</v>
      </c>
      <c r="E20" s="53">
        <f t="shared" si="0"/>
        <v>4.8481352562810102E-2</v>
      </c>
      <c r="F20" s="52">
        <v>10102.315199999999</v>
      </c>
      <c r="G20" s="52">
        <v>4106.7182000000003</v>
      </c>
      <c r="H20" s="52">
        <v>61208.448900000003</v>
      </c>
      <c r="I20" s="52">
        <v>1203.9007999999999</v>
      </c>
    </row>
    <row r="21" spans="1:9">
      <c r="A21" s="55" t="s">
        <v>2315</v>
      </c>
      <c r="B21" s="56" t="s">
        <v>2316</v>
      </c>
      <c r="C21" s="56"/>
      <c r="D21" s="57">
        <v>1580429.9808</v>
      </c>
      <c r="E21" s="53">
        <f t="shared" si="0"/>
        <v>1</v>
      </c>
      <c r="F21" s="57">
        <v>142436.147</v>
      </c>
      <c r="G21" s="57">
        <v>69024.7647</v>
      </c>
      <c r="H21" s="57">
        <v>1292450.6886</v>
      </c>
      <c r="I21" s="57">
        <v>76518.380499999999</v>
      </c>
    </row>
    <row r="22" spans="1:9">
      <c r="A22" s="46"/>
      <c r="B22" s="46"/>
      <c r="C22" s="46"/>
      <c r="D22" s="24"/>
      <c r="E22" s="24"/>
      <c r="F22" s="24"/>
      <c r="G22" s="24"/>
      <c r="H22" s="24"/>
      <c r="I22" s="24"/>
    </row>
    <row r="23" spans="1:9">
      <c r="A23" s="46"/>
      <c r="B23" s="46"/>
      <c r="C23" s="46"/>
      <c r="D23" s="24"/>
      <c r="E23" s="24"/>
      <c r="F23" s="24"/>
      <c r="G23" s="24"/>
      <c r="H23" s="24"/>
      <c r="I23" s="24"/>
    </row>
    <row r="24" spans="1:9">
      <c r="A24" s="46"/>
      <c r="B24" s="46"/>
      <c r="C24" s="46"/>
      <c r="D24" s="24"/>
      <c r="E24" s="24"/>
      <c r="F24" s="24"/>
      <c r="G24" s="24"/>
      <c r="H24" s="24"/>
      <c r="I24" s="24"/>
    </row>
    <row r="25" spans="1:9">
      <c r="A25" s="46"/>
      <c r="B25" s="46"/>
      <c r="C25" s="46"/>
      <c r="D25" s="24"/>
      <c r="E25" s="24"/>
      <c r="F25" s="24"/>
      <c r="G25" s="24"/>
      <c r="H25" s="24"/>
      <c r="I25" s="24"/>
    </row>
    <row r="26" spans="1:9">
      <c r="A26" s="46"/>
      <c r="B26" s="46"/>
      <c r="C26" s="46"/>
      <c r="D26" s="24"/>
      <c r="E26" s="24"/>
      <c r="F26" s="24"/>
      <c r="G26" s="24"/>
      <c r="H26" s="24"/>
      <c r="I26" s="24"/>
    </row>
    <row r="27" spans="1:9">
      <c r="A27" s="46"/>
      <c r="B27" s="46"/>
      <c r="C27" s="46"/>
      <c r="D27" s="24"/>
      <c r="E27" s="24"/>
      <c r="F27" s="24"/>
      <c r="G27" s="24"/>
      <c r="H27" s="24"/>
      <c r="I27" s="24"/>
    </row>
    <row r="28" spans="1:9">
      <c r="A28" s="46"/>
      <c r="B28" s="46"/>
      <c r="C28" s="46"/>
      <c r="D28" s="24"/>
      <c r="E28" s="24"/>
      <c r="F28" s="24"/>
      <c r="G28" s="24"/>
      <c r="H28" s="24"/>
      <c r="I28" s="24"/>
    </row>
    <row r="29" spans="1:9">
      <c r="A29" s="46"/>
      <c r="B29" s="46"/>
      <c r="C29" s="46"/>
      <c r="D29" s="24"/>
      <c r="E29" s="24"/>
      <c r="F29" s="24"/>
      <c r="G29" s="24"/>
      <c r="H29" s="24"/>
      <c r="I29" s="24"/>
    </row>
    <row r="30" spans="1:9">
      <c r="A30" s="46"/>
      <c r="B30" s="46"/>
      <c r="C30" s="46"/>
      <c r="D30" s="24"/>
      <c r="E30" s="24"/>
      <c r="F30" s="24"/>
      <c r="G30" s="24"/>
      <c r="H30" s="24"/>
      <c r="I30" s="24"/>
    </row>
    <row r="31" spans="1:9">
      <c r="A31" s="46"/>
      <c r="B31" s="46"/>
      <c r="C31" s="46"/>
      <c r="D31" s="24"/>
      <c r="E31" s="24"/>
      <c r="F31" s="24"/>
      <c r="G31" s="24"/>
      <c r="H31" s="24"/>
      <c r="I31" s="24"/>
    </row>
    <row r="32" spans="1:9">
      <c r="A32" s="46"/>
      <c r="B32" s="46"/>
      <c r="C32" s="46"/>
      <c r="D32" s="24"/>
      <c r="E32" s="24"/>
      <c r="F32" s="24"/>
      <c r="G32" s="24"/>
      <c r="H32" s="24"/>
      <c r="I32" s="24"/>
    </row>
    <row r="33" spans="1:9">
      <c r="A33" s="46"/>
      <c r="B33" s="46"/>
      <c r="C33" s="46"/>
      <c r="D33" s="24"/>
      <c r="E33" s="24"/>
      <c r="F33" s="24"/>
      <c r="G33" s="24"/>
      <c r="H33" s="24"/>
      <c r="I33" s="24"/>
    </row>
    <row r="34" spans="1:9">
      <c r="A34" s="46"/>
      <c r="B34" s="46"/>
      <c r="C34" s="46"/>
      <c r="D34" s="24"/>
      <c r="E34" s="24"/>
      <c r="F34" s="24"/>
      <c r="G34" s="24"/>
      <c r="H34" s="24"/>
      <c r="I34" s="24"/>
    </row>
    <row r="35" spans="1:9">
      <c r="A35" s="46"/>
      <c r="B35" s="46"/>
      <c r="C35" s="46"/>
      <c r="D35" s="24"/>
      <c r="E35" s="24"/>
      <c r="F35" s="24"/>
      <c r="G35" s="24"/>
      <c r="H35" s="24"/>
      <c r="I35" s="24"/>
    </row>
    <row r="36" spans="1:9">
      <c r="A36" s="46"/>
      <c r="B36" s="46"/>
      <c r="C36" s="46"/>
      <c r="D36" s="24"/>
      <c r="E36" s="24"/>
      <c r="F36" s="24"/>
      <c r="G36" s="24"/>
      <c r="H36" s="24"/>
      <c r="I36" s="24"/>
    </row>
    <row r="37" spans="1:9">
      <c r="A37" s="46"/>
      <c r="B37" s="46"/>
      <c r="C37" s="46"/>
      <c r="D37" s="24"/>
      <c r="E37" s="24"/>
      <c r="F37" s="24"/>
      <c r="G37" s="24"/>
      <c r="H37" s="24"/>
      <c r="I37" s="24"/>
    </row>
    <row r="38" spans="1:9">
      <c r="A38" s="46"/>
      <c r="B38" s="46"/>
      <c r="C38" s="46"/>
      <c r="D38" s="24"/>
      <c r="E38" s="24"/>
      <c r="F38" s="24"/>
      <c r="G38" s="24"/>
      <c r="H38" s="24"/>
      <c r="I38" s="24"/>
    </row>
    <row r="39" spans="1:9">
      <c r="A39" s="46"/>
      <c r="B39" s="46"/>
      <c r="C39" s="46"/>
      <c r="D39" s="24"/>
      <c r="E39" s="24"/>
      <c r="F39" s="24"/>
      <c r="G39" s="24"/>
      <c r="H39" s="24"/>
      <c r="I39" s="24"/>
    </row>
    <row r="40" spans="1:9">
      <c r="A40" s="46"/>
      <c r="B40" s="46"/>
      <c r="C40" s="46"/>
      <c r="D40" s="24"/>
      <c r="E40" s="24"/>
      <c r="F40" s="24"/>
      <c r="G40" s="24"/>
      <c r="H40" s="24"/>
      <c r="I40" s="24"/>
    </row>
    <row r="41" spans="1:9">
      <c r="A41" s="46"/>
      <c r="B41" s="46"/>
      <c r="C41" s="46"/>
      <c r="D41" s="24"/>
      <c r="E41" s="24"/>
      <c r="F41" s="24"/>
      <c r="G41" s="24"/>
      <c r="H41" s="24"/>
      <c r="I41" s="24"/>
    </row>
    <row r="42" spans="1:9">
      <c r="A42" s="46"/>
      <c r="B42" s="46"/>
      <c r="C42" s="46"/>
      <c r="D42" s="24"/>
      <c r="E42" s="24"/>
      <c r="F42" s="24"/>
      <c r="G42" s="24"/>
      <c r="H42" s="24"/>
      <c r="I42" s="24"/>
    </row>
    <row r="43" spans="1:9">
      <c r="A43" s="46"/>
      <c r="B43" s="46"/>
      <c r="C43" s="46"/>
      <c r="D43" s="24"/>
      <c r="E43" s="24"/>
      <c r="F43" s="24"/>
      <c r="G43" s="24"/>
      <c r="H43" s="24"/>
      <c r="I43" s="24"/>
    </row>
    <row r="44" spans="1:9">
      <c r="A44" s="46"/>
      <c r="B44" s="46"/>
      <c r="C44" s="46"/>
      <c r="D44" s="24"/>
      <c r="E44" s="24"/>
      <c r="F44" s="24"/>
      <c r="G44" s="24"/>
      <c r="H44" s="24"/>
      <c r="I44" s="24"/>
    </row>
    <row r="45" spans="1:9">
      <c r="A45" s="46"/>
      <c r="B45" s="46"/>
      <c r="C45" s="46"/>
      <c r="D45" s="24"/>
      <c r="E45" s="24"/>
      <c r="F45" s="24"/>
      <c r="G45" s="24"/>
      <c r="H45" s="24"/>
      <c r="I45" s="24"/>
    </row>
    <row r="46" spans="1:9">
      <c r="A46" s="46"/>
      <c r="B46" s="46"/>
      <c r="C46" s="46"/>
      <c r="D46" s="24"/>
      <c r="E46" s="24"/>
      <c r="F46" s="24"/>
      <c r="G46" s="24"/>
      <c r="H46" s="24"/>
      <c r="I46" s="24"/>
    </row>
    <row r="47" spans="1:9">
      <c r="A47" s="46"/>
      <c r="B47" s="46"/>
      <c r="C47" s="46"/>
      <c r="D47" s="24"/>
      <c r="E47" s="24"/>
      <c r="F47" s="24"/>
      <c r="G47" s="24"/>
      <c r="H47" s="24"/>
      <c r="I47" s="24"/>
    </row>
    <row r="48" spans="1:9">
      <c r="A48" s="46"/>
      <c r="B48" s="46"/>
      <c r="C48" s="46"/>
      <c r="D48" s="24"/>
      <c r="E48" s="24"/>
      <c r="F48" s="24"/>
      <c r="G48" s="24"/>
      <c r="H48" s="24"/>
      <c r="I48" s="24"/>
    </row>
    <row r="49" spans="1:9">
      <c r="A49" s="46"/>
      <c r="B49" s="46"/>
      <c r="C49" s="46"/>
      <c r="D49" s="24"/>
      <c r="E49" s="24"/>
      <c r="F49" s="24"/>
      <c r="G49" s="24"/>
      <c r="H49" s="24"/>
      <c r="I49" s="24"/>
    </row>
    <row r="50" spans="1:9">
      <c r="A50" s="46"/>
      <c r="B50" s="46"/>
      <c r="C50" s="46"/>
      <c r="D50" s="24"/>
      <c r="E50" s="24"/>
      <c r="F50" s="24"/>
      <c r="G50" s="24"/>
      <c r="H50" s="24"/>
      <c r="I50" s="24"/>
    </row>
    <row r="51" spans="1:9">
      <c r="A51" s="46"/>
      <c r="B51" s="46"/>
      <c r="C51" s="46"/>
      <c r="D51" s="24"/>
      <c r="E51" s="24"/>
      <c r="F51" s="24"/>
      <c r="G51" s="24"/>
      <c r="H51" s="24"/>
      <c r="I51" s="24"/>
    </row>
    <row r="52" spans="1:9">
      <c r="A52" s="46"/>
      <c r="B52" s="46"/>
      <c r="C52" s="46"/>
      <c r="D52" s="24"/>
      <c r="E52" s="24"/>
      <c r="F52" s="24"/>
      <c r="G52" s="24"/>
      <c r="H52" s="24"/>
      <c r="I52" s="24"/>
    </row>
    <row r="53" spans="1:9">
      <c r="A53" s="46"/>
      <c r="B53" s="46"/>
      <c r="C53" s="46"/>
      <c r="D53" s="24"/>
      <c r="E53" s="24"/>
      <c r="F53" s="24"/>
      <c r="G53" s="24"/>
      <c r="H53" s="24"/>
      <c r="I53" s="24"/>
    </row>
    <row r="54" spans="1:9">
      <c r="A54" s="46"/>
      <c r="B54" s="46"/>
      <c r="C54" s="46"/>
      <c r="D54" s="24"/>
      <c r="E54" s="24"/>
      <c r="F54" s="24"/>
      <c r="G54" s="24"/>
      <c r="H54" s="24"/>
      <c r="I54" s="24"/>
    </row>
    <row r="55" spans="1:9">
      <c r="A55" s="46"/>
      <c r="B55" s="46"/>
      <c r="C55" s="46"/>
      <c r="D55" s="24"/>
      <c r="E55" s="24"/>
      <c r="F55" s="24"/>
      <c r="G55" s="24"/>
      <c r="H55" s="24"/>
      <c r="I55" s="24"/>
    </row>
    <row r="56" spans="1:9">
      <c r="A56" s="46"/>
      <c r="B56" s="46"/>
      <c r="C56" s="46"/>
      <c r="D56" s="24"/>
      <c r="E56" s="24"/>
      <c r="F56" s="24"/>
      <c r="G56" s="24"/>
      <c r="H56" s="24"/>
      <c r="I56" s="24"/>
    </row>
    <row r="57" spans="1:9">
      <c r="A57" s="46"/>
      <c r="B57" s="46"/>
      <c r="C57" s="46"/>
      <c r="D57" s="24"/>
      <c r="E57" s="24"/>
      <c r="F57" s="24"/>
      <c r="G57" s="24"/>
      <c r="H57" s="24"/>
      <c r="I57" s="24"/>
    </row>
    <row r="58" spans="1:9">
      <c r="A58" s="46"/>
      <c r="B58" s="46"/>
      <c r="C58" s="46"/>
      <c r="D58" s="24"/>
      <c r="E58" s="24"/>
      <c r="F58" s="24"/>
      <c r="G58" s="24"/>
      <c r="H58" s="24"/>
      <c r="I58" s="24"/>
    </row>
    <row r="59" spans="1:9">
      <c r="A59" s="46"/>
      <c r="B59" s="46"/>
      <c r="C59" s="46"/>
      <c r="D59" s="24"/>
      <c r="E59" s="24"/>
      <c r="F59" s="24"/>
      <c r="G59" s="24"/>
      <c r="H59" s="24"/>
      <c r="I59" s="24"/>
    </row>
    <row r="60" spans="1:9">
      <c r="A60" s="46"/>
      <c r="B60" s="46"/>
      <c r="C60" s="46"/>
      <c r="D60" s="24"/>
      <c r="E60" s="24"/>
      <c r="F60" s="24"/>
      <c r="G60" s="24"/>
      <c r="H60" s="24"/>
      <c r="I60" s="24"/>
    </row>
    <row r="61" spans="1:9">
      <c r="A61" s="46"/>
      <c r="B61" s="46"/>
      <c r="C61" s="46"/>
      <c r="D61" s="24"/>
      <c r="E61" s="24"/>
      <c r="F61" s="24"/>
      <c r="G61" s="24"/>
      <c r="H61" s="24"/>
      <c r="I61" s="24"/>
    </row>
    <row r="62" spans="1:9">
      <c r="A62" s="46"/>
      <c r="B62" s="46"/>
      <c r="C62" s="46"/>
      <c r="D62" s="24"/>
      <c r="E62" s="24"/>
      <c r="F62" s="24"/>
      <c r="G62" s="24"/>
      <c r="H62" s="24"/>
      <c r="I62" s="24"/>
    </row>
    <row r="63" spans="1:9">
      <c r="A63" s="46"/>
      <c r="B63" s="46"/>
      <c r="C63" s="46"/>
      <c r="D63" s="24"/>
      <c r="E63" s="24"/>
      <c r="F63" s="24"/>
      <c r="G63" s="24"/>
      <c r="H63" s="24"/>
      <c r="I63" s="24"/>
    </row>
    <row r="64" spans="1:9">
      <c r="A64" s="46"/>
      <c r="B64" s="46"/>
      <c r="C64" s="46"/>
      <c r="D64" s="24"/>
      <c r="E64" s="24"/>
      <c r="F64" s="24"/>
      <c r="G64" s="24"/>
      <c r="H64" s="24"/>
      <c r="I64" s="24"/>
    </row>
    <row r="65" spans="1:9">
      <c r="A65" s="46"/>
      <c r="B65" s="46"/>
      <c r="C65" s="46"/>
      <c r="D65" s="24"/>
      <c r="E65" s="24"/>
      <c r="F65" s="24"/>
      <c r="G65" s="24"/>
      <c r="H65" s="24"/>
      <c r="I65" s="24"/>
    </row>
    <row r="66" spans="1:9">
      <c r="A66" s="46"/>
      <c r="B66" s="46"/>
      <c r="C66" s="46"/>
      <c r="D66" s="24"/>
      <c r="E66" s="24"/>
      <c r="F66" s="24"/>
      <c r="G66" s="24"/>
      <c r="H66" s="24"/>
      <c r="I66" s="24"/>
    </row>
    <row r="67" spans="1:9">
      <c r="A67" s="46"/>
      <c r="B67" s="46"/>
      <c r="C67" s="46"/>
      <c r="D67" s="24"/>
      <c r="E67" s="24"/>
      <c r="F67" s="24"/>
      <c r="G67" s="24"/>
      <c r="H67" s="24"/>
      <c r="I67" s="24"/>
    </row>
    <row r="68" spans="1:9">
      <c r="A68" s="46"/>
      <c r="B68" s="46"/>
      <c r="C68" s="46"/>
      <c r="D68" s="24"/>
      <c r="E68" s="24"/>
      <c r="F68" s="24"/>
      <c r="G68" s="24"/>
      <c r="H68" s="24"/>
      <c r="I68" s="24"/>
    </row>
    <row r="69" spans="1:9">
      <c r="A69" s="46"/>
      <c r="B69" s="46"/>
      <c r="C69" s="46"/>
      <c r="D69" s="24"/>
      <c r="E69" s="24"/>
      <c r="F69" s="24"/>
      <c r="G69" s="24"/>
      <c r="H69" s="24"/>
      <c r="I69" s="24"/>
    </row>
    <row r="70" spans="1:9">
      <c r="A70" s="46"/>
      <c r="B70" s="46"/>
      <c r="C70" s="46"/>
      <c r="D70" s="24"/>
      <c r="E70" s="24"/>
      <c r="F70" s="24"/>
      <c r="G70" s="24"/>
      <c r="H70" s="24"/>
      <c r="I70" s="24"/>
    </row>
    <row r="71" spans="1:9">
      <c r="A71" s="46"/>
      <c r="B71" s="46"/>
      <c r="C71" s="46"/>
      <c r="D71" s="24"/>
      <c r="E71" s="24"/>
      <c r="F71" s="24"/>
      <c r="G71" s="24"/>
      <c r="H71" s="24"/>
      <c r="I71" s="24"/>
    </row>
    <row r="72" spans="1:9">
      <c r="A72" s="46"/>
      <c r="B72" s="46"/>
      <c r="C72" s="46"/>
      <c r="D72" s="24"/>
      <c r="E72" s="24"/>
      <c r="F72" s="24"/>
      <c r="G72" s="24"/>
      <c r="H72" s="24"/>
      <c r="I72" s="24"/>
    </row>
    <row r="73" spans="1:9">
      <c r="A73" s="46"/>
      <c r="B73" s="46"/>
      <c r="C73" s="46"/>
      <c r="D73" s="24"/>
      <c r="E73" s="24"/>
      <c r="F73" s="24"/>
      <c r="G73" s="24"/>
      <c r="H73" s="24"/>
      <c r="I73" s="24"/>
    </row>
    <row r="74" spans="1:9">
      <c r="A74" s="46"/>
      <c r="B74" s="46"/>
      <c r="C74" s="46"/>
      <c r="D74" s="24"/>
      <c r="E74" s="24"/>
      <c r="F74" s="24"/>
      <c r="G74" s="24"/>
      <c r="H74" s="24"/>
      <c r="I74" s="24"/>
    </row>
    <row r="75" spans="1:9">
      <c r="A75" s="46"/>
      <c r="B75" s="46"/>
      <c r="C75" s="46"/>
      <c r="D75" s="24"/>
      <c r="E75" s="24"/>
      <c r="F75" s="24"/>
      <c r="G75" s="24"/>
      <c r="H75" s="24"/>
      <c r="I75" s="24"/>
    </row>
    <row r="76" spans="1:9">
      <c r="A76" s="46"/>
      <c r="B76" s="46"/>
      <c r="C76" s="46"/>
      <c r="D76" s="24"/>
      <c r="E76" s="24"/>
      <c r="F76" s="24"/>
      <c r="G76" s="24"/>
      <c r="H76" s="24"/>
      <c r="I76" s="24"/>
    </row>
    <row r="77" spans="1:9">
      <c r="A77" s="46"/>
      <c r="B77" s="46"/>
      <c r="C77" s="46"/>
      <c r="D77" s="24"/>
      <c r="E77" s="24"/>
      <c r="F77" s="24"/>
      <c r="G77" s="24"/>
      <c r="H77" s="24"/>
      <c r="I77" s="24"/>
    </row>
    <row r="78" spans="1:9">
      <c r="A78" s="46"/>
      <c r="B78" s="46"/>
      <c r="C78" s="46"/>
      <c r="D78" s="24"/>
      <c r="E78" s="24"/>
      <c r="F78" s="24"/>
      <c r="G78" s="24"/>
      <c r="H78" s="24"/>
      <c r="I78" s="24"/>
    </row>
    <row r="79" spans="1:9">
      <c r="A79" s="46"/>
      <c r="B79" s="46"/>
      <c r="C79" s="46"/>
      <c r="D79" s="24"/>
      <c r="E79" s="24"/>
      <c r="F79" s="24"/>
      <c r="G79" s="24"/>
      <c r="H79" s="24"/>
      <c r="I79" s="24"/>
    </row>
    <row r="80" spans="1:9">
      <c r="A80" s="46"/>
      <c r="B80" s="46"/>
      <c r="C80" s="46"/>
      <c r="D80" s="24"/>
      <c r="E80" s="24"/>
      <c r="F80" s="24"/>
      <c r="G80" s="24"/>
      <c r="H80" s="24"/>
      <c r="I80" s="24"/>
    </row>
    <row r="81" spans="1:9">
      <c r="A81" s="46"/>
      <c r="B81" s="46"/>
      <c r="C81" s="46"/>
      <c r="D81" s="24"/>
      <c r="E81" s="24"/>
      <c r="F81" s="24"/>
      <c r="G81" s="24"/>
      <c r="H81" s="24"/>
      <c r="I81" s="24"/>
    </row>
    <row r="82" spans="1:9">
      <c r="A82" s="46"/>
      <c r="B82" s="46"/>
      <c r="C82" s="46"/>
      <c r="D82" s="24"/>
      <c r="E82" s="24"/>
      <c r="F82" s="24"/>
      <c r="G82" s="24"/>
      <c r="H82" s="24"/>
      <c r="I82" s="24"/>
    </row>
    <row r="83" spans="1:9">
      <c r="A83" s="46"/>
      <c r="B83" s="46"/>
      <c r="C83" s="46"/>
      <c r="D83" s="24"/>
      <c r="E83" s="24"/>
      <c r="F83" s="24"/>
      <c r="G83" s="24"/>
      <c r="H83" s="24"/>
      <c r="I83" s="24"/>
    </row>
    <row r="84" spans="1:9">
      <c r="A84" s="46"/>
      <c r="B84" s="46"/>
      <c r="C84" s="46"/>
      <c r="D84" s="24"/>
      <c r="E84" s="24"/>
      <c r="F84" s="24"/>
      <c r="G84" s="24"/>
      <c r="H84" s="24"/>
      <c r="I84" s="24"/>
    </row>
    <row r="85" spans="1:9">
      <c r="A85" s="46"/>
      <c r="B85" s="46"/>
      <c r="C85" s="46"/>
      <c r="D85" s="24"/>
      <c r="E85" s="24"/>
      <c r="F85" s="24"/>
      <c r="G85" s="24"/>
      <c r="H85" s="24"/>
      <c r="I85" s="24"/>
    </row>
    <row r="86" spans="1:9">
      <c r="A86" s="46"/>
      <c r="B86" s="46"/>
      <c r="C86" s="46"/>
      <c r="D86" s="24"/>
      <c r="E86" s="24"/>
      <c r="F86" s="24"/>
      <c r="G86" s="24"/>
      <c r="H86" s="24"/>
      <c r="I86" s="24"/>
    </row>
    <row r="87" spans="1:9">
      <c r="A87" s="46"/>
      <c r="B87" s="46"/>
      <c r="C87" s="46"/>
      <c r="D87" s="24"/>
      <c r="E87" s="24"/>
      <c r="F87" s="24"/>
      <c r="G87" s="24"/>
      <c r="H87" s="24"/>
      <c r="I87" s="24"/>
    </row>
    <row r="88" spans="1:9">
      <c r="A88" s="46"/>
      <c r="B88" s="46"/>
      <c r="C88" s="46"/>
      <c r="D88" s="24"/>
      <c r="E88" s="24"/>
      <c r="F88" s="24"/>
      <c r="G88" s="24"/>
      <c r="H88" s="24"/>
      <c r="I88" s="24"/>
    </row>
    <row r="89" spans="1:9">
      <c r="A89" s="46"/>
      <c r="B89" s="46"/>
      <c r="C89" s="46"/>
      <c r="D89" s="24"/>
      <c r="E89" s="24"/>
      <c r="F89" s="24"/>
      <c r="G89" s="24"/>
      <c r="H89" s="24"/>
      <c r="I89" s="24"/>
    </row>
    <row r="90" spans="1:9">
      <c r="A90" s="46"/>
      <c r="B90" s="46"/>
      <c r="C90" s="46"/>
      <c r="D90" s="24"/>
      <c r="E90" s="24"/>
      <c r="F90" s="24"/>
      <c r="G90" s="24"/>
      <c r="H90" s="24"/>
      <c r="I90" s="24"/>
    </row>
    <row r="91" spans="1:9">
      <c r="A91" s="46"/>
      <c r="B91" s="46"/>
      <c r="C91" s="46"/>
      <c r="D91" s="24"/>
      <c r="E91" s="24"/>
      <c r="F91" s="24"/>
      <c r="G91" s="24"/>
      <c r="H91" s="24"/>
      <c r="I91" s="24"/>
    </row>
    <row r="92" spans="1:9">
      <c r="A92" s="46"/>
      <c r="B92" s="46"/>
      <c r="C92" s="46"/>
      <c r="D92" s="24"/>
      <c r="E92" s="24"/>
      <c r="F92" s="24"/>
      <c r="G92" s="24"/>
      <c r="H92" s="24"/>
      <c r="I92" s="24"/>
    </row>
    <row r="93" spans="1:9">
      <c r="A93" s="46"/>
      <c r="B93" s="46"/>
      <c r="C93" s="46"/>
      <c r="D93" s="24"/>
      <c r="E93" s="24"/>
      <c r="F93" s="24"/>
      <c r="G93" s="24"/>
      <c r="H93" s="24"/>
      <c r="I93" s="24"/>
    </row>
    <row r="94" spans="1:9">
      <c r="A94" s="46"/>
      <c r="B94" s="46"/>
      <c r="C94" s="46"/>
      <c r="D94" s="24"/>
      <c r="E94" s="24"/>
      <c r="F94" s="24"/>
      <c r="G94" s="24"/>
      <c r="H94" s="24"/>
      <c r="I94" s="24"/>
    </row>
    <row r="95" spans="1:9">
      <c r="A95" s="46"/>
      <c r="B95" s="46"/>
      <c r="C95" s="46"/>
      <c r="D95" s="24"/>
      <c r="E95" s="24"/>
      <c r="F95" s="24"/>
      <c r="G95" s="24"/>
      <c r="H95" s="24"/>
      <c r="I95" s="24"/>
    </row>
    <row r="96" spans="1:9">
      <c r="A96" s="46"/>
      <c r="B96" s="46"/>
      <c r="C96" s="46"/>
      <c r="D96" s="24"/>
      <c r="E96" s="24"/>
      <c r="F96" s="24"/>
      <c r="G96" s="24"/>
      <c r="H96" s="24"/>
      <c r="I96" s="24"/>
    </row>
    <row r="97" spans="1:9">
      <c r="A97" s="46"/>
      <c r="B97" s="46"/>
      <c r="C97" s="46"/>
      <c r="D97" s="24"/>
      <c r="E97" s="24"/>
      <c r="F97" s="24"/>
      <c r="G97" s="24"/>
      <c r="H97" s="24"/>
      <c r="I97" s="24"/>
    </row>
    <row r="98" spans="1:9">
      <c r="A98" s="46"/>
      <c r="B98" s="46"/>
      <c r="C98" s="46"/>
      <c r="D98" s="24"/>
      <c r="E98" s="24"/>
      <c r="F98" s="24"/>
      <c r="G98" s="24"/>
      <c r="H98" s="24"/>
      <c r="I98" s="24"/>
    </row>
    <row r="99" spans="1:9">
      <c r="A99" s="46"/>
      <c r="B99" s="46"/>
      <c r="C99" s="46"/>
      <c r="D99" s="24"/>
      <c r="E99" s="24"/>
      <c r="F99" s="24"/>
      <c r="G99" s="24"/>
      <c r="H99" s="24"/>
      <c r="I99" s="24"/>
    </row>
    <row r="100" spans="1:9">
      <c r="A100" s="46"/>
      <c r="B100" s="46"/>
      <c r="C100" s="46"/>
      <c r="D100" s="24"/>
      <c r="E100" s="24"/>
      <c r="F100" s="24"/>
      <c r="G100" s="24"/>
      <c r="H100" s="24"/>
      <c r="I100" s="24"/>
    </row>
    <row r="101" spans="1:9">
      <c r="A101" s="46"/>
      <c r="B101" s="46"/>
      <c r="C101" s="46"/>
      <c r="D101" s="24"/>
      <c r="E101" s="24"/>
      <c r="F101" s="24"/>
      <c r="G101" s="24"/>
      <c r="H101" s="24"/>
      <c r="I101" s="24"/>
    </row>
    <row r="102" spans="1:9">
      <c r="A102" s="46"/>
      <c r="B102" s="46"/>
      <c r="C102" s="46"/>
      <c r="D102" s="24"/>
      <c r="E102" s="24"/>
      <c r="F102" s="24"/>
      <c r="G102" s="24"/>
      <c r="H102" s="24"/>
      <c r="I102" s="24"/>
    </row>
    <row r="103" spans="1:9">
      <c r="A103" s="46"/>
      <c r="B103" s="46"/>
      <c r="C103" s="46"/>
      <c r="D103" s="24"/>
      <c r="E103" s="24"/>
      <c r="F103" s="24"/>
      <c r="G103" s="24"/>
      <c r="H103" s="24"/>
      <c r="I103" s="24"/>
    </row>
    <row r="104" spans="1:9">
      <c r="A104" s="46"/>
      <c r="B104" s="46"/>
      <c r="C104" s="46"/>
      <c r="D104" s="24"/>
      <c r="E104" s="24"/>
      <c r="F104" s="24"/>
      <c r="G104" s="24"/>
      <c r="H104" s="24"/>
      <c r="I104" s="24"/>
    </row>
    <row r="105" spans="1:9">
      <c r="A105" s="46"/>
      <c r="B105" s="46"/>
      <c r="C105" s="46"/>
      <c r="D105" s="24"/>
      <c r="E105" s="24"/>
      <c r="F105" s="24"/>
      <c r="G105" s="24"/>
      <c r="H105" s="24"/>
      <c r="I105" s="24"/>
    </row>
    <row r="106" spans="1:9">
      <c r="A106" s="46"/>
      <c r="B106" s="46"/>
      <c r="C106" s="46"/>
      <c r="D106" s="24"/>
      <c r="E106" s="24"/>
      <c r="F106" s="24"/>
      <c r="G106" s="24"/>
      <c r="H106" s="24"/>
      <c r="I106" s="24"/>
    </row>
    <row r="107" spans="1:9">
      <c r="A107" s="46"/>
      <c r="B107" s="46"/>
      <c r="C107" s="46"/>
      <c r="D107" s="24"/>
      <c r="E107" s="24"/>
      <c r="F107" s="24"/>
      <c r="G107" s="24"/>
      <c r="H107" s="24"/>
      <c r="I107" s="24"/>
    </row>
    <row r="108" spans="1:9">
      <c r="A108" s="46"/>
      <c r="B108" s="46"/>
      <c r="C108" s="46"/>
      <c r="D108" s="24"/>
      <c r="E108" s="24"/>
      <c r="F108" s="24"/>
      <c r="G108" s="24"/>
      <c r="H108" s="24"/>
      <c r="I108" s="24"/>
    </row>
    <row r="109" spans="1:9">
      <c r="A109" s="46"/>
      <c r="B109" s="46"/>
      <c r="C109" s="46"/>
      <c r="D109" s="24"/>
      <c r="E109" s="24"/>
      <c r="F109" s="24"/>
      <c r="G109" s="24"/>
      <c r="H109" s="24"/>
      <c r="I109" s="24"/>
    </row>
    <row r="110" spans="1:9">
      <c r="A110" s="46"/>
      <c r="B110" s="46"/>
      <c r="C110" s="46"/>
      <c r="D110" s="24"/>
      <c r="E110" s="24"/>
      <c r="F110" s="24"/>
      <c r="G110" s="24"/>
      <c r="H110" s="24"/>
      <c r="I110" s="24"/>
    </row>
    <row r="111" spans="1:9">
      <c r="A111" s="46"/>
      <c r="B111" s="46"/>
      <c r="C111" s="46"/>
      <c r="D111" s="24"/>
      <c r="E111" s="24"/>
      <c r="F111" s="24"/>
      <c r="G111" s="24"/>
      <c r="H111" s="24"/>
      <c r="I111" s="24"/>
    </row>
    <row r="112" spans="1:9">
      <c r="A112" s="46"/>
      <c r="B112" s="46"/>
      <c r="C112" s="46"/>
      <c r="D112" s="24"/>
      <c r="E112" s="24"/>
      <c r="F112" s="24"/>
      <c r="G112" s="24"/>
      <c r="H112" s="24"/>
      <c r="I112" s="24"/>
    </row>
    <row r="113" spans="1:9">
      <c r="A113" s="46"/>
      <c r="B113" s="46"/>
      <c r="C113" s="46"/>
      <c r="D113" s="24"/>
      <c r="E113" s="24"/>
      <c r="F113" s="24"/>
      <c r="G113" s="24"/>
      <c r="H113" s="24"/>
      <c r="I113" s="24"/>
    </row>
    <row r="114" spans="1:9">
      <c r="A114" s="46"/>
      <c r="B114" s="46"/>
      <c r="C114" s="46"/>
      <c r="D114" s="24"/>
      <c r="E114" s="24"/>
      <c r="F114" s="24"/>
      <c r="G114" s="24"/>
      <c r="H114" s="24"/>
      <c r="I114" s="24"/>
    </row>
    <row r="115" spans="1:9">
      <c r="A115" s="46"/>
      <c r="B115" s="46"/>
      <c r="C115" s="46"/>
      <c r="D115" s="24"/>
      <c r="E115" s="24"/>
      <c r="F115" s="24"/>
      <c r="G115" s="24"/>
      <c r="H115" s="24"/>
      <c r="I115" s="24"/>
    </row>
    <row r="116" spans="1:9">
      <c r="A116" s="46"/>
      <c r="B116" s="46"/>
      <c r="C116" s="46"/>
      <c r="D116" s="24"/>
      <c r="E116" s="24"/>
      <c r="F116" s="24"/>
      <c r="G116" s="24"/>
      <c r="H116" s="24"/>
      <c r="I116" s="24"/>
    </row>
    <row r="117" spans="1:9">
      <c r="A117" s="46"/>
      <c r="B117" s="46"/>
      <c r="C117" s="46"/>
      <c r="D117" s="24"/>
      <c r="E117" s="24"/>
      <c r="F117" s="24"/>
      <c r="G117" s="24"/>
      <c r="H117" s="24"/>
      <c r="I117" s="24"/>
    </row>
    <row r="118" spans="1:9">
      <c r="A118" s="46"/>
      <c r="B118" s="46"/>
      <c r="C118" s="46"/>
      <c r="D118" s="24"/>
      <c r="E118" s="24"/>
      <c r="F118" s="24"/>
      <c r="G118" s="24"/>
      <c r="H118" s="24"/>
      <c r="I118" s="24"/>
    </row>
    <row r="119" spans="1:9">
      <c r="A119" s="46"/>
      <c r="B119" s="46"/>
      <c r="C119" s="46"/>
      <c r="D119" s="24"/>
      <c r="E119" s="24"/>
      <c r="F119" s="24"/>
      <c r="G119" s="24"/>
      <c r="H119" s="24"/>
      <c r="I119" s="24"/>
    </row>
    <row r="120" spans="1:9">
      <c r="A120" s="46"/>
      <c r="B120" s="46"/>
      <c r="C120" s="46"/>
      <c r="D120" s="24"/>
      <c r="E120" s="24"/>
      <c r="F120" s="24"/>
      <c r="G120" s="24"/>
      <c r="H120" s="24"/>
      <c r="I120" s="24"/>
    </row>
    <row r="121" spans="1:9">
      <c r="A121" s="46"/>
      <c r="B121" s="46"/>
      <c r="C121" s="46"/>
      <c r="D121" s="24"/>
      <c r="E121" s="24"/>
      <c r="F121" s="24"/>
      <c r="G121" s="24"/>
      <c r="H121" s="24"/>
      <c r="I121" s="24"/>
    </row>
    <row r="122" spans="1:9">
      <c r="A122" s="46"/>
      <c r="B122" s="46"/>
      <c r="C122" s="46"/>
      <c r="D122" s="24"/>
      <c r="E122" s="24"/>
      <c r="F122" s="24"/>
      <c r="G122" s="24"/>
      <c r="H122" s="24"/>
      <c r="I122" s="24"/>
    </row>
    <row r="123" spans="1:9">
      <c r="A123" s="46"/>
      <c r="B123" s="46"/>
      <c r="C123" s="46"/>
      <c r="D123" s="24"/>
      <c r="E123" s="24"/>
      <c r="F123" s="24"/>
      <c r="G123" s="24"/>
      <c r="H123" s="24"/>
      <c r="I123" s="24"/>
    </row>
    <row r="124" spans="1:9">
      <c r="A124" s="46"/>
      <c r="B124" s="46"/>
      <c r="C124" s="46"/>
      <c r="D124" s="24"/>
      <c r="E124" s="24"/>
      <c r="F124" s="24"/>
      <c r="G124" s="24"/>
      <c r="H124" s="24"/>
      <c r="I124" s="24"/>
    </row>
    <row r="125" spans="1:9">
      <c r="A125" s="46"/>
      <c r="B125" s="46"/>
      <c r="C125" s="46"/>
      <c r="D125" s="24"/>
      <c r="E125" s="24"/>
      <c r="F125" s="24"/>
      <c r="G125" s="24"/>
      <c r="H125" s="24"/>
      <c r="I125" s="24"/>
    </row>
    <row r="126" spans="1:9">
      <c r="A126" s="47"/>
      <c r="B126" s="47"/>
      <c r="C126" s="47"/>
      <c r="D126" s="48"/>
      <c r="E126" s="48"/>
      <c r="F126" s="48"/>
      <c r="G126" s="48"/>
      <c r="H126" s="48"/>
      <c r="I126" s="48"/>
    </row>
    <row r="127" spans="1:9">
      <c r="A127" s="46"/>
      <c r="B127" s="46"/>
      <c r="C127" s="46"/>
      <c r="D127" s="24"/>
      <c r="E127" s="24"/>
      <c r="F127" s="24"/>
      <c r="G127" s="24"/>
      <c r="H127" s="24"/>
      <c r="I127" s="24"/>
    </row>
    <row r="128" spans="1:9">
      <c r="A128" s="46"/>
      <c r="B128" s="46"/>
      <c r="C128" s="46"/>
      <c r="D128" s="24"/>
      <c r="E128" s="24"/>
      <c r="F128" s="24"/>
      <c r="G128" s="24"/>
      <c r="H128" s="24"/>
      <c r="I128" s="24"/>
    </row>
    <row r="129" spans="1:9">
      <c r="A129" s="46"/>
      <c r="B129" s="46"/>
      <c r="C129" s="46"/>
      <c r="D129" s="24"/>
      <c r="E129" s="24"/>
      <c r="F129" s="24"/>
      <c r="G129" s="24"/>
      <c r="H129" s="24"/>
      <c r="I129" s="24"/>
    </row>
    <row r="130" spans="1:9">
      <c r="A130" s="46"/>
      <c r="B130" s="46"/>
      <c r="C130" s="46"/>
      <c r="D130" s="24"/>
      <c r="E130" s="24"/>
      <c r="F130" s="24"/>
      <c r="G130" s="24"/>
      <c r="H130" s="24"/>
      <c r="I130" s="24"/>
    </row>
    <row r="131" spans="1:9">
      <c r="A131" s="46"/>
      <c r="B131" s="46"/>
      <c r="C131" s="46"/>
      <c r="D131" s="24"/>
      <c r="E131" s="24"/>
      <c r="F131" s="24"/>
      <c r="G131" s="24"/>
      <c r="H131" s="24"/>
      <c r="I131" s="24"/>
    </row>
    <row r="132" spans="1:9">
      <c r="A132" s="46"/>
      <c r="B132" s="46"/>
      <c r="C132" s="46"/>
      <c r="D132" s="24"/>
      <c r="E132" s="24"/>
      <c r="F132" s="24"/>
      <c r="G132" s="24"/>
      <c r="H132" s="24"/>
      <c r="I132" s="24"/>
    </row>
    <row r="133" spans="1:9">
      <c r="A133" s="46"/>
      <c r="B133" s="46"/>
      <c r="C133" s="46"/>
      <c r="D133" s="24"/>
      <c r="E133" s="24"/>
      <c r="F133" s="24"/>
      <c r="G133" s="24"/>
      <c r="H133" s="24"/>
      <c r="I133" s="24"/>
    </row>
    <row r="134" spans="1:9">
      <c r="A134" s="46"/>
      <c r="B134" s="46"/>
      <c r="C134" s="46"/>
      <c r="D134" s="24"/>
      <c r="E134" s="24"/>
      <c r="F134" s="24"/>
      <c r="G134" s="24"/>
      <c r="H134" s="24"/>
      <c r="I134" s="24"/>
    </row>
    <row r="135" spans="1:9">
      <c r="A135" s="46"/>
      <c r="B135" s="46"/>
      <c r="C135" s="46"/>
      <c r="D135" s="24"/>
      <c r="E135" s="24"/>
      <c r="F135" s="24"/>
      <c r="G135" s="24"/>
      <c r="H135" s="24"/>
      <c r="I135" s="24"/>
    </row>
    <row r="136" spans="1:9">
      <c r="A136" s="46"/>
      <c r="B136" s="46"/>
      <c r="C136" s="46"/>
      <c r="D136" s="24"/>
      <c r="E136" s="24"/>
      <c r="F136" s="24"/>
      <c r="G136" s="24"/>
      <c r="H136" s="24"/>
      <c r="I136" s="24"/>
    </row>
    <row r="137" spans="1:9">
      <c r="A137" s="46"/>
      <c r="B137" s="46"/>
      <c r="C137" s="46"/>
      <c r="D137" s="24"/>
      <c r="E137" s="24"/>
      <c r="F137" s="24"/>
      <c r="G137" s="24"/>
      <c r="H137" s="24"/>
      <c r="I137" s="24"/>
    </row>
    <row r="138" spans="1:9">
      <c r="A138" s="46"/>
      <c r="B138" s="46"/>
      <c r="C138" s="46"/>
      <c r="D138" s="24"/>
      <c r="E138" s="24"/>
      <c r="F138" s="24"/>
      <c r="G138" s="24"/>
      <c r="H138" s="24"/>
      <c r="I138" s="24"/>
    </row>
    <row r="139" spans="1:9">
      <c r="A139" s="46"/>
      <c r="B139" s="46"/>
      <c r="C139" s="46"/>
      <c r="D139" s="24"/>
      <c r="E139" s="24"/>
      <c r="F139" s="24"/>
      <c r="G139" s="24"/>
      <c r="H139" s="24"/>
      <c r="I139" s="24"/>
    </row>
    <row r="140" spans="1:9">
      <c r="A140" s="46"/>
      <c r="B140" s="46"/>
      <c r="C140" s="46"/>
      <c r="D140" s="24"/>
      <c r="E140" s="24"/>
      <c r="F140" s="24"/>
      <c r="G140" s="24"/>
      <c r="H140" s="24"/>
      <c r="I140" s="24"/>
    </row>
    <row r="141" spans="1:9">
      <c r="A141" s="46"/>
      <c r="B141" s="46"/>
      <c r="C141" s="46"/>
      <c r="D141" s="24"/>
      <c r="E141" s="24"/>
      <c r="F141" s="24"/>
      <c r="G141" s="24"/>
      <c r="H141" s="24"/>
      <c r="I141" s="24"/>
    </row>
    <row r="142" spans="1:9">
      <c r="A142" s="46"/>
      <c r="B142" s="46"/>
      <c r="C142" s="46"/>
      <c r="D142" s="24"/>
      <c r="E142" s="24"/>
      <c r="F142" s="24"/>
      <c r="G142" s="24"/>
      <c r="H142" s="24"/>
      <c r="I142" s="24"/>
    </row>
    <row r="143" spans="1:9">
      <c r="A143" s="46"/>
      <c r="B143" s="46"/>
      <c r="C143" s="46"/>
      <c r="D143" s="24"/>
      <c r="E143" s="24"/>
      <c r="F143" s="24"/>
      <c r="G143" s="24"/>
      <c r="H143" s="24"/>
      <c r="I143" s="24"/>
    </row>
    <row r="144" spans="1:9">
      <c r="A144" s="46"/>
      <c r="B144" s="46"/>
      <c r="C144" s="46"/>
      <c r="D144" s="24"/>
      <c r="E144" s="24"/>
      <c r="F144" s="24"/>
      <c r="G144" s="24"/>
      <c r="H144" s="24"/>
      <c r="I144" s="24"/>
    </row>
    <row r="145" spans="1:9">
      <c r="A145" s="46"/>
      <c r="B145" s="46"/>
      <c r="C145" s="46"/>
      <c r="D145" s="24"/>
      <c r="E145" s="24"/>
      <c r="F145" s="24"/>
      <c r="G145" s="24"/>
      <c r="H145" s="24"/>
      <c r="I145" s="24"/>
    </row>
    <row r="146" spans="1:9">
      <c r="A146" s="46"/>
      <c r="B146" s="46"/>
      <c r="C146" s="46"/>
      <c r="D146" s="24"/>
      <c r="E146" s="24"/>
      <c r="F146" s="24"/>
      <c r="G146" s="24"/>
      <c r="H146" s="24"/>
      <c r="I146" s="24"/>
    </row>
    <row r="147" spans="1:9">
      <c r="A147" s="46"/>
      <c r="B147" s="46"/>
      <c r="C147" s="46"/>
      <c r="D147" s="24"/>
      <c r="E147" s="24"/>
      <c r="F147" s="24"/>
      <c r="G147" s="24"/>
      <c r="H147" s="24"/>
      <c r="I147" s="24"/>
    </row>
    <row r="148" spans="1:9">
      <c r="A148" s="46"/>
      <c r="B148" s="46"/>
      <c r="C148" s="46"/>
      <c r="D148" s="24"/>
      <c r="E148" s="24"/>
      <c r="F148" s="24"/>
      <c r="G148" s="24"/>
      <c r="H148" s="24"/>
      <c r="I148" s="24"/>
    </row>
    <row r="149" spans="1:9">
      <c r="A149" s="46"/>
      <c r="B149" s="46"/>
      <c r="C149" s="46"/>
      <c r="D149" s="24"/>
      <c r="E149" s="24"/>
      <c r="F149" s="24"/>
      <c r="G149" s="24"/>
      <c r="H149" s="24"/>
      <c r="I149" s="24"/>
    </row>
    <row r="150" spans="1:9">
      <c r="A150" s="46"/>
      <c r="B150" s="46"/>
      <c r="C150" s="46"/>
      <c r="D150" s="24"/>
      <c r="E150" s="24"/>
      <c r="F150" s="24"/>
      <c r="G150" s="24"/>
      <c r="H150" s="24"/>
      <c r="I150" s="24"/>
    </row>
    <row r="151" spans="1:9">
      <c r="A151" s="46"/>
      <c r="B151" s="46"/>
      <c r="C151" s="46"/>
      <c r="D151" s="24"/>
      <c r="E151" s="24"/>
      <c r="F151" s="24"/>
      <c r="G151" s="24"/>
      <c r="H151" s="24"/>
      <c r="I151" s="24"/>
    </row>
    <row r="152" spans="1:9">
      <c r="A152" s="46"/>
      <c r="B152" s="46"/>
      <c r="C152" s="46"/>
      <c r="D152" s="24"/>
      <c r="E152" s="24"/>
      <c r="F152" s="24"/>
      <c r="G152" s="24"/>
      <c r="H152" s="24"/>
      <c r="I152" s="24"/>
    </row>
    <row r="153" spans="1:9">
      <c r="A153" s="46"/>
      <c r="B153" s="46"/>
      <c r="C153" s="46"/>
      <c r="D153" s="24"/>
      <c r="E153" s="24"/>
      <c r="F153" s="24"/>
      <c r="G153" s="24"/>
      <c r="H153" s="24"/>
      <c r="I153" s="24"/>
    </row>
    <row r="154" spans="1:9">
      <c r="A154" s="46"/>
      <c r="B154" s="46"/>
      <c r="C154" s="46"/>
      <c r="D154" s="24"/>
      <c r="E154" s="24"/>
      <c r="F154" s="24"/>
      <c r="G154" s="24"/>
      <c r="H154" s="24"/>
      <c r="I154" s="24"/>
    </row>
    <row r="155" spans="1:9">
      <c r="A155" s="46"/>
      <c r="B155" s="46"/>
      <c r="C155" s="46"/>
      <c r="D155" s="24"/>
      <c r="E155" s="24"/>
      <c r="F155" s="24"/>
      <c r="G155" s="24"/>
      <c r="H155" s="24"/>
      <c r="I155" s="24"/>
    </row>
    <row r="156" spans="1:9">
      <c r="A156" s="46"/>
      <c r="B156" s="46"/>
      <c r="C156" s="46"/>
      <c r="D156" s="24"/>
      <c r="E156" s="24"/>
      <c r="F156" s="24"/>
      <c r="G156" s="24"/>
      <c r="H156" s="24"/>
      <c r="I156" s="24"/>
    </row>
    <row r="157" spans="1:9">
      <c r="A157" s="46"/>
      <c r="B157" s="46"/>
      <c r="C157" s="46"/>
      <c r="D157" s="24"/>
      <c r="E157" s="24"/>
      <c r="F157" s="24"/>
      <c r="G157" s="24"/>
      <c r="H157" s="24"/>
      <c r="I157" s="24"/>
    </row>
    <row r="158" spans="1:9">
      <c r="A158" s="46"/>
      <c r="B158" s="46"/>
      <c r="C158" s="46"/>
      <c r="D158" s="24"/>
      <c r="E158" s="24"/>
      <c r="F158" s="24"/>
      <c r="G158" s="24"/>
      <c r="H158" s="24"/>
      <c r="I158" s="24"/>
    </row>
    <row r="159" spans="1:9">
      <c r="A159" s="46"/>
      <c r="B159" s="46"/>
      <c r="C159" s="46"/>
      <c r="D159" s="24"/>
      <c r="E159" s="24"/>
      <c r="F159" s="24"/>
      <c r="G159" s="24"/>
      <c r="H159" s="24"/>
      <c r="I159" s="24"/>
    </row>
    <row r="160" spans="1:9">
      <c r="A160" s="46"/>
      <c r="B160" s="46"/>
      <c r="C160" s="46"/>
      <c r="D160" s="24"/>
      <c r="E160" s="24"/>
      <c r="F160" s="24"/>
      <c r="G160" s="24"/>
      <c r="H160" s="24"/>
      <c r="I160" s="24"/>
    </row>
    <row r="161" spans="1:9">
      <c r="A161" s="46"/>
      <c r="B161" s="46"/>
      <c r="C161" s="46"/>
      <c r="D161" s="24"/>
      <c r="E161" s="24"/>
      <c r="F161" s="24"/>
      <c r="G161" s="24"/>
      <c r="H161" s="24"/>
      <c r="I161" s="24"/>
    </row>
    <row r="162" spans="1:9">
      <c r="A162" s="46"/>
      <c r="B162" s="46"/>
      <c r="C162" s="46"/>
      <c r="D162" s="24"/>
      <c r="E162" s="24"/>
      <c r="F162" s="24"/>
      <c r="G162" s="24"/>
      <c r="H162" s="24"/>
      <c r="I162" s="24"/>
    </row>
    <row r="163" spans="1:9">
      <c r="A163" s="46"/>
      <c r="B163" s="46"/>
      <c r="C163" s="46"/>
      <c r="D163" s="24"/>
      <c r="E163" s="24"/>
      <c r="F163" s="24"/>
      <c r="G163" s="24"/>
      <c r="H163" s="24"/>
      <c r="I163" s="24"/>
    </row>
    <row r="164" spans="1:9">
      <c r="A164" s="46"/>
      <c r="B164" s="46"/>
      <c r="C164" s="46"/>
      <c r="D164" s="24"/>
      <c r="E164" s="24"/>
      <c r="F164" s="24"/>
      <c r="G164" s="24"/>
      <c r="H164" s="24"/>
      <c r="I164" s="24"/>
    </row>
    <row r="165" spans="1:9">
      <c r="A165" s="46"/>
      <c r="B165" s="46"/>
      <c r="C165" s="46"/>
      <c r="D165" s="24"/>
      <c r="E165" s="24"/>
      <c r="F165" s="24"/>
      <c r="G165" s="24"/>
      <c r="H165" s="24"/>
      <c r="I165" s="24"/>
    </row>
    <row r="166" spans="1:9">
      <c r="A166" s="46"/>
      <c r="B166" s="46"/>
      <c r="C166" s="46"/>
      <c r="D166" s="24"/>
      <c r="E166" s="24"/>
      <c r="F166" s="24"/>
      <c r="G166" s="24"/>
      <c r="H166" s="24"/>
      <c r="I166" s="24"/>
    </row>
    <row r="167" spans="1:9">
      <c r="A167" s="46"/>
      <c r="B167" s="46"/>
      <c r="C167" s="46"/>
      <c r="D167" s="24"/>
      <c r="E167" s="24"/>
      <c r="F167" s="24"/>
      <c r="G167" s="24"/>
      <c r="H167" s="24"/>
      <c r="I167" s="24"/>
    </row>
    <row r="168" spans="1:9">
      <c r="A168" s="46"/>
      <c r="B168" s="46"/>
      <c r="C168" s="46"/>
      <c r="D168" s="24"/>
      <c r="E168" s="24"/>
      <c r="F168" s="24"/>
      <c r="G168" s="24"/>
      <c r="H168" s="24"/>
      <c r="I168" s="24"/>
    </row>
    <row r="169" spans="1:9">
      <c r="A169" s="46"/>
      <c r="B169" s="46"/>
      <c r="C169" s="46"/>
      <c r="D169" s="24"/>
      <c r="E169" s="24"/>
      <c r="F169" s="24"/>
      <c r="G169" s="24"/>
      <c r="H169" s="24"/>
      <c r="I169" s="24"/>
    </row>
    <row r="170" spans="1:9">
      <c r="A170" s="46"/>
      <c r="B170" s="46"/>
      <c r="C170" s="46"/>
      <c r="D170" s="24"/>
      <c r="E170" s="24"/>
      <c r="F170" s="24"/>
      <c r="G170" s="24"/>
      <c r="H170" s="24"/>
      <c r="I170" s="24"/>
    </row>
    <row r="171" spans="1:9">
      <c r="A171" s="46"/>
      <c r="B171" s="46"/>
      <c r="C171" s="46"/>
      <c r="D171" s="24"/>
      <c r="E171" s="24"/>
      <c r="F171" s="24"/>
      <c r="G171" s="24"/>
      <c r="H171" s="24"/>
      <c r="I171" s="24"/>
    </row>
    <row r="172" spans="1:9">
      <c r="A172" s="46"/>
      <c r="B172" s="46"/>
      <c r="C172" s="46"/>
      <c r="D172" s="24"/>
      <c r="E172" s="24"/>
      <c r="F172" s="24"/>
      <c r="G172" s="24"/>
      <c r="H172" s="24"/>
      <c r="I172" s="24"/>
    </row>
    <row r="173" spans="1:9">
      <c r="A173" s="46"/>
      <c r="B173" s="46"/>
      <c r="C173" s="46"/>
      <c r="D173" s="24"/>
      <c r="E173" s="24"/>
      <c r="F173" s="24"/>
      <c r="G173" s="24"/>
      <c r="H173" s="24"/>
      <c r="I173" s="24"/>
    </row>
    <row r="174" spans="1:9">
      <c r="A174" s="46"/>
      <c r="B174" s="46"/>
      <c r="C174" s="46"/>
      <c r="D174" s="24"/>
      <c r="E174" s="24"/>
      <c r="F174" s="24"/>
      <c r="G174" s="24"/>
      <c r="H174" s="24"/>
      <c r="I174" s="24"/>
    </row>
    <row r="175" spans="1:9">
      <c r="A175" s="46"/>
      <c r="B175" s="46"/>
      <c r="C175" s="46"/>
      <c r="D175" s="24"/>
      <c r="E175" s="24"/>
      <c r="F175" s="24"/>
      <c r="G175" s="24"/>
      <c r="H175" s="24"/>
      <c r="I175" s="24"/>
    </row>
    <row r="176" spans="1:9">
      <c r="A176" s="46"/>
      <c r="B176" s="46"/>
      <c r="C176" s="46"/>
      <c r="D176" s="24"/>
      <c r="E176" s="24"/>
      <c r="F176" s="24"/>
      <c r="G176" s="24"/>
      <c r="H176" s="24"/>
      <c r="I176" s="24"/>
    </row>
    <row r="177" spans="1:9">
      <c r="A177" s="46"/>
      <c r="B177" s="46"/>
      <c r="C177" s="46"/>
      <c r="D177" s="24"/>
      <c r="E177" s="24"/>
      <c r="F177" s="24"/>
      <c r="G177" s="24"/>
      <c r="H177" s="24"/>
      <c r="I177" s="24"/>
    </row>
    <row r="178" spans="1:9">
      <c r="A178" s="46"/>
      <c r="B178" s="46"/>
      <c r="C178" s="46"/>
      <c r="D178" s="24"/>
      <c r="E178" s="24"/>
      <c r="F178" s="24"/>
      <c r="G178" s="24"/>
      <c r="H178" s="24"/>
      <c r="I178" s="24"/>
    </row>
    <row r="179" spans="1:9">
      <c r="A179" s="46"/>
      <c r="B179" s="46"/>
      <c r="C179" s="46"/>
      <c r="D179" s="24"/>
      <c r="E179" s="24"/>
      <c r="F179" s="24"/>
      <c r="G179" s="24"/>
      <c r="H179" s="24"/>
      <c r="I179" s="24"/>
    </row>
    <row r="180" spans="1:9">
      <c r="A180" s="46"/>
      <c r="B180" s="46"/>
      <c r="C180" s="46"/>
      <c r="D180" s="24"/>
      <c r="E180" s="24"/>
      <c r="F180" s="24"/>
      <c r="G180" s="24"/>
      <c r="H180" s="24"/>
      <c r="I180" s="24"/>
    </row>
    <row r="181" spans="1:9">
      <c r="A181" s="46"/>
      <c r="B181" s="46"/>
      <c r="C181" s="46"/>
      <c r="D181" s="24"/>
      <c r="E181" s="24"/>
      <c r="F181" s="24"/>
      <c r="G181" s="24"/>
      <c r="H181" s="24"/>
      <c r="I181" s="24"/>
    </row>
    <row r="182" spans="1:9">
      <c r="A182" s="46"/>
      <c r="B182" s="46"/>
      <c r="C182" s="46"/>
      <c r="D182" s="24"/>
      <c r="E182" s="24"/>
      <c r="F182" s="24"/>
      <c r="G182" s="24"/>
      <c r="H182" s="24"/>
      <c r="I182" s="24"/>
    </row>
    <row r="183" spans="1:9">
      <c r="A183" s="46"/>
      <c r="B183" s="46"/>
      <c r="C183" s="46"/>
      <c r="D183" s="24"/>
      <c r="E183" s="24"/>
      <c r="F183" s="24"/>
      <c r="G183" s="24"/>
      <c r="H183" s="24"/>
      <c r="I183" s="24"/>
    </row>
    <row r="184" spans="1:9">
      <c r="A184" s="46"/>
      <c r="B184" s="46"/>
      <c r="C184" s="46"/>
      <c r="D184" s="24"/>
      <c r="E184" s="24"/>
      <c r="F184" s="24"/>
      <c r="G184" s="24"/>
      <c r="H184" s="24"/>
      <c r="I184" s="24"/>
    </row>
    <row r="185" spans="1:9">
      <c r="A185" s="46"/>
      <c r="B185" s="46"/>
      <c r="C185" s="46"/>
      <c r="D185" s="24"/>
      <c r="E185" s="24"/>
      <c r="F185" s="24"/>
      <c r="G185" s="24"/>
      <c r="H185" s="24"/>
      <c r="I185" s="24"/>
    </row>
    <row r="186" spans="1:9">
      <c r="A186" s="46"/>
      <c r="B186" s="46"/>
      <c r="C186" s="46"/>
      <c r="D186" s="24"/>
      <c r="E186" s="24"/>
      <c r="F186" s="24"/>
      <c r="G186" s="24"/>
      <c r="H186" s="24"/>
      <c r="I186" s="24"/>
    </row>
    <row r="187" spans="1:9">
      <c r="A187" s="46"/>
      <c r="B187" s="46"/>
      <c r="C187" s="46"/>
      <c r="D187" s="24"/>
      <c r="E187" s="24"/>
      <c r="F187" s="24"/>
      <c r="G187" s="24"/>
      <c r="H187" s="24"/>
      <c r="I187" s="24"/>
    </row>
    <row r="188" spans="1:9">
      <c r="A188" s="46"/>
      <c r="B188" s="46"/>
      <c r="C188" s="46"/>
      <c r="D188" s="24"/>
      <c r="E188" s="24"/>
      <c r="F188" s="24"/>
      <c r="G188" s="24"/>
      <c r="H188" s="24"/>
      <c r="I188" s="24"/>
    </row>
    <row r="189" spans="1:9">
      <c r="A189" s="46"/>
      <c r="B189" s="46"/>
      <c r="C189" s="46"/>
      <c r="D189" s="24"/>
      <c r="E189" s="24"/>
      <c r="F189" s="24"/>
      <c r="G189" s="24"/>
      <c r="H189" s="24"/>
      <c r="I189" s="24"/>
    </row>
    <row r="190" spans="1:9">
      <c r="A190" s="46"/>
      <c r="B190" s="46"/>
      <c r="C190" s="46"/>
      <c r="D190" s="24"/>
      <c r="E190" s="24"/>
      <c r="F190" s="24"/>
      <c r="G190" s="24"/>
      <c r="H190" s="24"/>
      <c r="I190" s="24"/>
    </row>
    <row r="191" spans="1:9">
      <c r="A191" s="46"/>
      <c r="B191" s="46"/>
      <c r="C191" s="46"/>
      <c r="D191" s="24"/>
      <c r="E191" s="24"/>
      <c r="F191" s="24"/>
      <c r="G191" s="24"/>
      <c r="H191" s="24"/>
      <c r="I191" s="24"/>
    </row>
    <row r="192" spans="1:9">
      <c r="A192" s="46"/>
      <c r="B192" s="46"/>
      <c r="C192" s="46"/>
      <c r="D192" s="24"/>
      <c r="E192" s="24"/>
      <c r="F192" s="24"/>
      <c r="G192" s="24"/>
      <c r="H192" s="24"/>
      <c r="I192" s="24"/>
    </row>
    <row r="193" spans="1:9">
      <c r="A193" s="46"/>
      <c r="B193" s="46"/>
      <c r="C193" s="46"/>
      <c r="D193" s="24"/>
      <c r="E193" s="24"/>
      <c r="F193" s="24"/>
      <c r="G193" s="24"/>
      <c r="H193" s="24"/>
      <c r="I193" s="24"/>
    </row>
    <row r="194" spans="1:9">
      <c r="A194" s="46"/>
      <c r="B194" s="46"/>
      <c r="C194" s="46"/>
      <c r="D194" s="24"/>
      <c r="E194" s="24"/>
      <c r="F194" s="24"/>
      <c r="G194" s="24"/>
      <c r="H194" s="24"/>
      <c r="I194" s="24"/>
    </row>
    <row r="195" spans="1:9">
      <c r="A195" s="46"/>
      <c r="B195" s="46"/>
      <c r="C195" s="46"/>
      <c r="D195" s="24"/>
      <c r="E195" s="24"/>
      <c r="F195" s="24"/>
      <c r="G195" s="24"/>
      <c r="H195" s="24"/>
      <c r="I195" s="24"/>
    </row>
    <row r="196" spans="1:9">
      <c r="A196" s="46"/>
      <c r="B196" s="46"/>
      <c r="C196" s="46"/>
      <c r="D196" s="24"/>
      <c r="E196" s="24"/>
      <c r="F196" s="24"/>
      <c r="G196" s="24"/>
      <c r="H196" s="24"/>
      <c r="I196" s="24"/>
    </row>
    <row r="197" spans="1:9">
      <c r="A197" s="46"/>
      <c r="B197" s="46"/>
      <c r="C197" s="46"/>
      <c r="D197" s="24"/>
      <c r="E197" s="24"/>
      <c r="F197" s="24"/>
      <c r="G197" s="24"/>
      <c r="H197" s="24"/>
      <c r="I197" s="24"/>
    </row>
    <row r="198" spans="1:9">
      <c r="A198" s="46"/>
      <c r="B198" s="46"/>
      <c r="C198" s="46"/>
      <c r="D198" s="24"/>
      <c r="E198" s="24"/>
      <c r="F198" s="24"/>
      <c r="G198" s="24"/>
      <c r="H198" s="24"/>
      <c r="I198" s="24"/>
    </row>
    <row r="199" spans="1:9">
      <c r="A199" s="46"/>
      <c r="B199" s="46"/>
      <c r="C199" s="46"/>
      <c r="D199" s="24"/>
      <c r="E199" s="24"/>
      <c r="F199" s="24"/>
      <c r="G199" s="24"/>
      <c r="H199" s="24"/>
      <c r="I199" s="24"/>
    </row>
    <row r="200" spans="1:9">
      <c r="A200" s="46"/>
      <c r="B200" s="46"/>
      <c r="C200" s="46"/>
      <c r="D200" s="24"/>
      <c r="E200" s="24"/>
      <c r="F200" s="24"/>
      <c r="G200" s="24"/>
      <c r="H200" s="24"/>
      <c r="I200" s="24"/>
    </row>
    <row r="201" spans="1:9">
      <c r="A201" s="46"/>
      <c r="B201" s="46"/>
      <c r="C201" s="46"/>
      <c r="D201" s="24"/>
      <c r="E201" s="24"/>
      <c r="F201" s="24"/>
      <c r="G201" s="24"/>
      <c r="H201" s="24"/>
      <c r="I201" s="24"/>
    </row>
    <row r="202" spans="1:9">
      <c r="A202" s="46"/>
      <c r="B202" s="46"/>
      <c r="C202" s="46"/>
      <c r="D202" s="24"/>
      <c r="E202" s="24"/>
      <c r="F202" s="24"/>
      <c r="G202" s="24"/>
      <c r="H202" s="24"/>
      <c r="I202" s="24"/>
    </row>
    <row r="203" spans="1:9">
      <c r="A203" s="46"/>
      <c r="B203" s="46"/>
      <c r="C203" s="46"/>
      <c r="D203" s="24"/>
      <c r="E203" s="24"/>
      <c r="F203" s="24"/>
      <c r="G203" s="24"/>
      <c r="H203" s="24"/>
      <c r="I203" s="24"/>
    </row>
    <row r="204" spans="1:9">
      <c r="A204" s="46"/>
      <c r="B204" s="46"/>
      <c r="C204" s="46"/>
      <c r="D204" s="24"/>
      <c r="E204" s="24"/>
      <c r="F204" s="24"/>
      <c r="G204" s="24"/>
      <c r="H204" s="24"/>
      <c r="I204" s="24"/>
    </row>
    <row r="205" spans="1:9">
      <c r="A205" s="46"/>
      <c r="B205" s="46"/>
      <c r="C205" s="46"/>
      <c r="D205" s="24"/>
      <c r="E205" s="24"/>
      <c r="F205" s="24"/>
      <c r="G205" s="24"/>
      <c r="H205" s="24"/>
      <c r="I205" s="24"/>
    </row>
    <row r="206" spans="1:9">
      <c r="A206" s="46"/>
      <c r="B206" s="46"/>
      <c r="C206" s="46"/>
      <c r="D206" s="24"/>
      <c r="E206" s="24"/>
      <c r="F206" s="24"/>
      <c r="G206" s="24"/>
      <c r="H206" s="24"/>
      <c r="I206" s="24"/>
    </row>
    <row r="207" spans="1:9">
      <c r="A207" s="46"/>
      <c r="B207" s="46"/>
      <c r="C207" s="46"/>
      <c r="D207" s="24"/>
      <c r="E207" s="24"/>
      <c r="F207" s="24"/>
      <c r="G207" s="24"/>
      <c r="H207" s="24"/>
      <c r="I207" s="24"/>
    </row>
    <row r="208" spans="1:9">
      <c r="A208" s="46"/>
      <c r="B208" s="46"/>
      <c r="C208" s="46"/>
      <c r="D208" s="24"/>
      <c r="E208" s="24"/>
      <c r="F208" s="24"/>
      <c r="G208" s="24"/>
      <c r="H208" s="24"/>
      <c r="I208" s="24"/>
    </row>
    <row r="209" spans="1:9">
      <c r="A209" s="46"/>
      <c r="B209" s="46"/>
      <c r="C209" s="46"/>
      <c r="D209" s="24"/>
      <c r="E209" s="24"/>
      <c r="F209" s="24"/>
      <c r="G209" s="24"/>
      <c r="H209" s="24"/>
      <c r="I209" s="24"/>
    </row>
    <row r="210" spans="1:9">
      <c r="A210" s="46"/>
      <c r="B210" s="46"/>
      <c r="C210" s="46"/>
      <c r="D210" s="24"/>
      <c r="E210" s="24"/>
      <c r="F210" s="24"/>
      <c r="G210" s="24"/>
      <c r="H210" s="24"/>
      <c r="I210" s="24"/>
    </row>
    <row r="211" spans="1:9">
      <c r="A211" s="46"/>
      <c r="B211" s="46"/>
      <c r="C211" s="46"/>
      <c r="D211" s="24"/>
      <c r="E211" s="24"/>
      <c r="F211" s="24"/>
      <c r="G211" s="24"/>
      <c r="H211" s="24"/>
      <c r="I211" s="24"/>
    </row>
    <row r="212" spans="1:9">
      <c r="A212" s="46"/>
      <c r="B212" s="46"/>
      <c r="C212" s="46"/>
      <c r="D212" s="24"/>
      <c r="E212" s="24"/>
      <c r="F212" s="24"/>
      <c r="G212" s="24"/>
      <c r="H212" s="24"/>
      <c r="I212" s="24"/>
    </row>
    <row r="213" spans="1:9">
      <c r="A213" s="46"/>
      <c r="B213" s="46"/>
      <c r="C213" s="46"/>
      <c r="D213" s="24"/>
      <c r="E213" s="24"/>
      <c r="F213" s="24"/>
      <c r="G213" s="24"/>
      <c r="H213" s="24"/>
      <c r="I213" s="24"/>
    </row>
    <row r="214" spans="1:9">
      <c r="A214" s="46"/>
      <c r="B214" s="46"/>
      <c r="C214" s="46"/>
      <c r="D214" s="24"/>
      <c r="E214" s="24"/>
      <c r="F214" s="24"/>
      <c r="G214" s="24"/>
      <c r="H214" s="24"/>
      <c r="I214" s="24"/>
    </row>
    <row r="215" spans="1:9">
      <c r="A215" s="46"/>
      <c r="B215" s="46"/>
      <c r="C215" s="46"/>
      <c r="D215" s="24"/>
      <c r="E215" s="24"/>
      <c r="F215" s="24"/>
      <c r="G215" s="24"/>
      <c r="H215" s="24"/>
      <c r="I215" s="24"/>
    </row>
    <row r="216" spans="1:9">
      <c r="A216" s="46"/>
      <c r="B216" s="46"/>
      <c r="C216" s="46"/>
      <c r="D216" s="24"/>
      <c r="E216" s="24"/>
      <c r="F216" s="24"/>
      <c r="G216" s="24"/>
      <c r="H216" s="24"/>
      <c r="I216" s="24"/>
    </row>
    <row r="217" spans="1:9">
      <c r="A217" s="46"/>
      <c r="B217" s="46"/>
      <c r="C217" s="46"/>
      <c r="D217" s="24"/>
      <c r="E217" s="24"/>
      <c r="F217" s="24"/>
      <c r="G217" s="24"/>
      <c r="H217" s="24"/>
      <c r="I217" s="24"/>
    </row>
    <row r="218" spans="1:9">
      <c r="A218" s="46"/>
      <c r="B218" s="46"/>
      <c r="C218" s="46"/>
      <c r="D218" s="24"/>
      <c r="E218" s="24"/>
      <c r="F218" s="24"/>
      <c r="G218" s="24"/>
      <c r="H218" s="24"/>
      <c r="I218" s="24"/>
    </row>
    <row r="219" spans="1:9">
      <c r="A219" s="46"/>
      <c r="B219" s="46"/>
      <c r="C219" s="46"/>
      <c r="D219" s="24"/>
      <c r="E219" s="24"/>
      <c r="F219" s="24"/>
      <c r="G219" s="24"/>
      <c r="H219" s="24"/>
      <c r="I219" s="24"/>
    </row>
    <row r="220" spans="1:9">
      <c r="A220" s="46"/>
      <c r="B220" s="46"/>
      <c r="C220" s="46"/>
      <c r="D220" s="24"/>
      <c r="E220" s="24"/>
      <c r="F220" s="24"/>
      <c r="G220" s="24"/>
      <c r="H220" s="24"/>
      <c r="I220" s="24"/>
    </row>
    <row r="221" spans="1:9">
      <c r="A221" s="46"/>
      <c r="B221" s="46"/>
      <c r="C221" s="46"/>
      <c r="D221" s="24"/>
      <c r="E221" s="24"/>
      <c r="F221" s="24"/>
      <c r="G221" s="24"/>
      <c r="H221" s="24"/>
      <c r="I221" s="24"/>
    </row>
    <row r="222" spans="1:9">
      <c r="A222" s="46"/>
      <c r="B222" s="46"/>
      <c r="C222" s="46"/>
      <c r="D222" s="24"/>
      <c r="E222" s="24"/>
      <c r="F222" s="24"/>
      <c r="G222" s="24"/>
      <c r="H222" s="24"/>
      <c r="I222" s="24"/>
    </row>
    <row r="223" spans="1:9">
      <c r="A223" s="46"/>
      <c r="B223" s="46"/>
      <c r="C223" s="46"/>
      <c r="D223" s="24"/>
      <c r="E223" s="24"/>
      <c r="F223" s="24"/>
      <c r="G223" s="24"/>
      <c r="H223" s="24"/>
      <c r="I223" s="24"/>
    </row>
    <row r="224" spans="1:9">
      <c r="A224" s="46"/>
      <c r="B224" s="46"/>
      <c r="C224" s="46"/>
      <c r="D224" s="24"/>
      <c r="E224" s="24"/>
      <c r="F224" s="24"/>
      <c r="G224" s="24"/>
      <c r="H224" s="24"/>
      <c r="I224" s="24"/>
    </row>
    <row r="225" spans="1:9">
      <c r="A225" s="46"/>
      <c r="B225" s="46"/>
      <c r="C225" s="46"/>
      <c r="D225" s="24"/>
      <c r="E225" s="24"/>
      <c r="F225" s="24"/>
      <c r="G225" s="24"/>
      <c r="H225" s="24"/>
      <c r="I225" s="24"/>
    </row>
    <row r="226" spans="1:9">
      <c r="A226" s="46"/>
      <c r="B226" s="46"/>
      <c r="C226" s="46"/>
      <c r="D226" s="24"/>
      <c r="E226" s="24"/>
      <c r="F226" s="24"/>
      <c r="G226" s="24"/>
      <c r="H226" s="24"/>
      <c r="I226" s="24"/>
    </row>
    <row r="227" spans="1:9">
      <c r="A227" s="46"/>
      <c r="B227" s="46"/>
      <c r="C227" s="46"/>
      <c r="D227" s="24"/>
      <c r="E227" s="24"/>
      <c r="F227" s="24"/>
      <c r="G227" s="24"/>
      <c r="H227" s="24"/>
      <c r="I227" s="24"/>
    </row>
    <row r="228" spans="1:9">
      <c r="A228" s="46"/>
      <c r="B228" s="46"/>
      <c r="C228" s="46"/>
      <c r="D228" s="24"/>
      <c r="E228" s="24"/>
      <c r="F228" s="24"/>
      <c r="G228" s="24"/>
      <c r="H228" s="24"/>
      <c r="I228" s="24"/>
    </row>
    <row r="229" spans="1:9">
      <c r="A229" s="46"/>
      <c r="B229" s="46"/>
      <c r="C229" s="46"/>
      <c r="D229" s="24"/>
      <c r="E229" s="24"/>
      <c r="F229" s="24"/>
      <c r="G229" s="24"/>
      <c r="H229" s="24"/>
      <c r="I229" s="24"/>
    </row>
    <row r="230" spans="1:9">
      <c r="A230" s="46"/>
      <c r="B230" s="46"/>
      <c r="C230" s="46"/>
      <c r="D230" s="24"/>
      <c r="E230" s="24"/>
      <c r="F230" s="24"/>
      <c r="G230" s="24"/>
      <c r="H230" s="24"/>
      <c r="I230" s="24"/>
    </row>
    <row r="231" spans="1:9">
      <c r="A231" s="46"/>
      <c r="B231" s="46"/>
      <c r="C231" s="46"/>
      <c r="D231" s="24"/>
      <c r="E231" s="24"/>
      <c r="F231" s="24"/>
      <c r="G231" s="24"/>
      <c r="H231" s="24"/>
      <c r="I231" s="24"/>
    </row>
    <row r="232" spans="1:9">
      <c r="A232" s="46"/>
      <c r="B232" s="46"/>
      <c r="C232" s="46"/>
      <c r="D232" s="24"/>
      <c r="E232" s="24"/>
      <c r="F232" s="24"/>
      <c r="G232" s="24"/>
      <c r="H232" s="24"/>
      <c r="I232" s="24"/>
    </row>
    <row r="233" spans="1:9">
      <c r="A233" s="46"/>
      <c r="B233" s="46"/>
      <c r="C233" s="46"/>
      <c r="D233" s="24"/>
      <c r="E233" s="24"/>
      <c r="F233" s="24"/>
      <c r="G233" s="24"/>
      <c r="H233" s="24"/>
      <c r="I233" s="24"/>
    </row>
    <row r="234" spans="1:9">
      <c r="A234" s="46"/>
      <c r="B234" s="46"/>
      <c r="C234" s="46"/>
      <c r="D234" s="24"/>
      <c r="E234" s="24"/>
      <c r="F234" s="24"/>
      <c r="G234" s="24"/>
      <c r="H234" s="24"/>
      <c r="I234" s="24"/>
    </row>
    <row r="235" spans="1:9">
      <c r="A235" s="46"/>
      <c r="B235" s="46"/>
      <c r="C235" s="46"/>
      <c r="D235" s="24"/>
      <c r="E235" s="24"/>
      <c r="F235" s="24"/>
      <c r="G235" s="24"/>
      <c r="H235" s="24"/>
      <c r="I235" s="24"/>
    </row>
    <row r="236" spans="1:9">
      <c r="A236" s="46"/>
      <c r="B236" s="46"/>
      <c r="C236" s="46"/>
      <c r="D236" s="24"/>
      <c r="E236" s="24"/>
      <c r="F236" s="24"/>
      <c r="G236" s="24"/>
      <c r="H236" s="24"/>
      <c r="I236" s="24"/>
    </row>
    <row r="237" spans="1:9">
      <c r="A237" s="46"/>
      <c r="B237" s="46"/>
      <c r="C237" s="46"/>
      <c r="D237" s="24"/>
      <c r="E237" s="24"/>
      <c r="F237" s="24"/>
      <c r="G237" s="24"/>
      <c r="H237" s="24"/>
      <c r="I237" s="24"/>
    </row>
    <row r="238" spans="1:9">
      <c r="A238" s="46"/>
      <c r="B238" s="46"/>
      <c r="C238" s="46"/>
      <c r="D238" s="24"/>
      <c r="E238" s="24"/>
      <c r="F238" s="24"/>
      <c r="G238" s="24"/>
      <c r="H238" s="24"/>
      <c r="I238" s="24"/>
    </row>
    <row r="239" spans="1:9">
      <c r="A239" s="46"/>
      <c r="B239" s="46"/>
      <c r="C239" s="46"/>
      <c r="D239" s="24"/>
      <c r="E239" s="24"/>
      <c r="F239" s="24"/>
      <c r="G239" s="24"/>
      <c r="H239" s="24"/>
      <c r="I239" s="24"/>
    </row>
    <row r="240" spans="1:9">
      <c r="A240" s="46"/>
      <c r="B240" s="46"/>
      <c r="C240" s="46"/>
      <c r="D240" s="24"/>
      <c r="E240" s="24"/>
      <c r="F240" s="24"/>
      <c r="G240" s="24"/>
      <c r="H240" s="24"/>
      <c r="I240" s="24"/>
    </row>
    <row r="241" spans="1:9">
      <c r="A241" s="46"/>
      <c r="B241" s="46"/>
      <c r="C241" s="46"/>
      <c r="D241" s="24"/>
      <c r="E241" s="24"/>
      <c r="F241" s="24"/>
      <c r="G241" s="24"/>
      <c r="H241" s="24"/>
      <c r="I241" s="24"/>
    </row>
    <row r="242" spans="1:9">
      <c r="A242" s="46"/>
      <c r="B242" s="46"/>
      <c r="C242" s="46"/>
      <c r="D242" s="24"/>
      <c r="E242" s="24"/>
      <c r="F242" s="24"/>
      <c r="G242" s="24"/>
      <c r="H242" s="24"/>
      <c r="I242" s="24"/>
    </row>
    <row r="243" spans="1:9">
      <c r="A243" s="46"/>
      <c r="B243" s="46"/>
      <c r="C243" s="46"/>
      <c r="D243" s="24"/>
      <c r="E243" s="24"/>
      <c r="F243" s="24"/>
      <c r="G243" s="24"/>
      <c r="H243" s="24"/>
      <c r="I243" s="24"/>
    </row>
    <row r="244" spans="1:9">
      <c r="A244" s="46"/>
      <c r="B244" s="46"/>
      <c r="C244" s="46"/>
      <c r="D244" s="24"/>
      <c r="E244" s="24"/>
      <c r="F244" s="24"/>
      <c r="G244" s="24"/>
      <c r="H244" s="24"/>
      <c r="I244" s="24"/>
    </row>
    <row r="245" spans="1:9">
      <c r="A245" s="46"/>
      <c r="B245" s="46"/>
      <c r="C245" s="46"/>
      <c r="D245" s="24"/>
      <c r="E245" s="24"/>
      <c r="F245" s="24"/>
      <c r="G245" s="24"/>
      <c r="H245" s="24"/>
      <c r="I245" s="24"/>
    </row>
    <row r="246" spans="1:9">
      <c r="A246" s="46"/>
      <c r="B246" s="46"/>
      <c r="C246" s="46"/>
      <c r="D246" s="24"/>
      <c r="E246" s="24"/>
      <c r="F246" s="24"/>
      <c r="G246" s="24"/>
      <c r="H246" s="24"/>
      <c r="I246" s="24"/>
    </row>
    <row r="247" spans="1:9">
      <c r="A247" s="46"/>
      <c r="B247" s="46"/>
      <c r="C247" s="46"/>
      <c r="D247" s="24"/>
      <c r="E247" s="24"/>
      <c r="F247" s="24"/>
      <c r="G247" s="24"/>
      <c r="H247" s="24"/>
      <c r="I247" s="24"/>
    </row>
    <row r="248" spans="1:9">
      <c r="A248" s="46"/>
      <c r="B248" s="46"/>
      <c r="C248" s="46"/>
      <c r="D248" s="24"/>
      <c r="E248" s="24"/>
      <c r="F248" s="24"/>
      <c r="G248" s="24"/>
      <c r="H248" s="24"/>
      <c r="I248" s="24"/>
    </row>
    <row r="249" spans="1:9">
      <c r="A249" s="46"/>
      <c r="B249" s="46"/>
      <c r="C249" s="46"/>
      <c r="D249" s="24"/>
      <c r="E249" s="24"/>
      <c r="F249" s="24"/>
      <c r="G249" s="24"/>
      <c r="H249" s="24"/>
      <c r="I249" s="24"/>
    </row>
    <row r="250" spans="1:9">
      <c r="A250" s="46"/>
      <c r="B250" s="46"/>
      <c r="C250" s="46"/>
      <c r="D250" s="24"/>
      <c r="E250" s="24"/>
      <c r="F250" s="24"/>
      <c r="G250" s="24"/>
      <c r="H250" s="24"/>
      <c r="I250" s="24"/>
    </row>
    <row r="251" spans="1:9">
      <c r="A251" s="46"/>
      <c r="B251" s="46"/>
      <c r="C251" s="46"/>
      <c r="D251" s="24"/>
      <c r="E251" s="24"/>
      <c r="F251" s="24"/>
      <c r="G251" s="24"/>
      <c r="H251" s="24"/>
      <c r="I251" s="24"/>
    </row>
    <row r="252" spans="1:9">
      <c r="A252" s="46"/>
      <c r="B252" s="46"/>
      <c r="C252" s="46"/>
      <c r="D252" s="24"/>
      <c r="E252" s="24"/>
      <c r="F252" s="24"/>
      <c r="G252" s="24"/>
      <c r="H252" s="24"/>
      <c r="I252" s="24"/>
    </row>
    <row r="253" spans="1:9">
      <c r="A253" s="46"/>
      <c r="B253" s="46"/>
      <c r="C253" s="46"/>
      <c r="D253" s="24"/>
      <c r="E253" s="24"/>
      <c r="F253" s="24"/>
      <c r="G253" s="24"/>
      <c r="H253" s="24"/>
      <c r="I253" s="24"/>
    </row>
    <row r="254" spans="1:9">
      <c r="A254" s="46"/>
      <c r="B254" s="46"/>
      <c r="C254" s="46"/>
      <c r="D254" s="24"/>
      <c r="E254" s="24"/>
      <c r="F254" s="24"/>
      <c r="G254" s="24"/>
      <c r="H254" s="24"/>
      <c r="I254" s="24"/>
    </row>
    <row r="255" spans="1:9">
      <c r="A255" s="46"/>
      <c r="B255" s="46"/>
      <c r="C255" s="46"/>
      <c r="D255" s="24"/>
      <c r="E255" s="24"/>
      <c r="F255" s="24"/>
      <c r="G255" s="24"/>
      <c r="H255" s="24"/>
      <c r="I255" s="24"/>
    </row>
    <row r="256" spans="1:9">
      <c r="A256" s="46"/>
      <c r="B256" s="46"/>
      <c r="C256" s="46"/>
      <c r="D256" s="24"/>
      <c r="E256" s="24"/>
      <c r="F256" s="24"/>
      <c r="G256" s="24"/>
      <c r="H256" s="24"/>
      <c r="I256" s="24"/>
    </row>
    <row r="257" spans="1:9">
      <c r="A257" s="46"/>
      <c r="B257" s="46"/>
      <c r="C257" s="46"/>
      <c r="D257" s="24"/>
      <c r="E257" s="24"/>
      <c r="F257" s="24"/>
      <c r="G257" s="24"/>
      <c r="H257" s="24"/>
      <c r="I257" s="24"/>
    </row>
    <row r="258" spans="1:9">
      <c r="A258" s="46"/>
      <c r="B258" s="46"/>
      <c r="C258" s="46"/>
      <c r="D258" s="24"/>
      <c r="E258" s="24"/>
      <c r="F258" s="24"/>
      <c r="G258" s="24"/>
      <c r="H258" s="24"/>
      <c r="I258" s="24"/>
    </row>
    <row r="259" spans="1:9">
      <c r="A259" s="47"/>
      <c r="B259" s="47"/>
      <c r="C259" s="47"/>
      <c r="D259" s="48"/>
      <c r="E259" s="48"/>
      <c r="F259" s="48"/>
      <c r="G259" s="48"/>
      <c r="H259" s="48"/>
      <c r="I259" s="48"/>
    </row>
    <row r="260" spans="1:9">
      <c r="A260" s="46"/>
      <c r="B260" s="46"/>
      <c r="C260" s="46"/>
      <c r="D260" s="24"/>
      <c r="E260" s="24"/>
      <c r="F260" s="24"/>
      <c r="G260" s="24"/>
      <c r="H260" s="24"/>
      <c r="I260" s="24"/>
    </row>
    <row r="261" spans="1:9">
      <c r="A261" s="46"/>
      <c r="B261" s="46"/>
      <c r="C261" s="46"/>
      <c r="D261" s="24"/>
      <c r="E261" s="24"/>
      <c r="F261" s="24"/>
      <c r="G261" s="24"/>
      <c r="H261" s="24"/>
      <c r="I261" s="24"/>
    </row>
    <row r="262" spans="1:9">
      <c r="A262" s="46"/>
      <c r="B262" s="46"/>
      <c r="C262" s="46"/>
      <c r="D262" s="24"/>
      <c r="E262" s="24"/>
      <c r="F262" s="24"/>
      <c r="G262" s="24"/>
      <c r="H262" s="24"/>
      <c r="I262" s="24"/>
    </row>
    <row r="263" spans="1:9">
      <c r="A263" s="46"/>
      <c r="B263" s="46"/>
      <c r="C263" s="46"/>
      <c r="D263" s="24"/>
      <c r="E263" s="24"/>
      <c r="F263" s="24"/>
      <c r="G263" s="24"/>
      <c r="H263" s="24"/>
      <c r="I263" s="24"/>
    </row>
    <row r="264" spans="1:9">
      <c r="A264" s="46"/>
      <c r="B264" s="46"/>
      <c r="C264" s="46"/>
      <c r="D264" s="24"/>
      <c r="E264" s="24"/>
      <c r="F264" s="24"/>
      <c r="G264" s="24"/>
      <c r="H264" s="24"/>
      <c r="I264" s="24"/>
    </row>
    <row r="265" spans="1:9">
      <c r="A265" s="46"/>
      <c r="B265" s="46"/>
      <c r="C265" s="46"/>
      <c r="D265" s="24"/>
      <c r="E265" s="24"/>
      <c r="F265" s="24"/>
      <c r="G265" s="24"/>
      <c r="H265" s="24"/>
      <c r="I265" s="24"/>
    </row>
    <row r="266" spans="1:9">
      <c r="A266" s="46"/>
      <c r="B266" s="46"/>
      <c r="C266" s="46"/>
      <c r="D266" s="24"/>
      <c r="E266" s="24"/>
      <c r="F266" s="24"/>
      <c r="G266" s="24"/>
      <c r="H266" s="24"/>
      <c r="I266" s="24"/>
    </row>
    <row r="267" spans="1:9">
      <c r="A267" s="46"/>
      <c r="B267" s="46"/>
      <c r="C267" s="46"/>
      <c r="D267" s="24"/>
      <c r="E267" s="24"/>
      <c r="F267" s="24"/>
      <c r="G267" s="24"/>
      <c r="H267" s="24"/>
      <c r="I267" s="24"/>
    </row>
    <row r="268" spans="1:9">
      <c r="A268" s="46"/>
      <c r="B268" s="46"/>
      <c r="C268" s="46"/>
      <c r="D268" s="24"/>
      <c r="E268" s="24"/>
      <c r="F268" s="24"/>
      <c r="G268" s="24"/>
      <c r="H268" s="24"/>
      <c r="I268" s="24"/>
    </row>
    <row r="269" spans="1:9">
      <c r="A269" s="46"/>
      <c r="B269" s="46"/>
      <c r="C269" s="46"/>
      <c r="D269" s="24"/>
      <c r="E269" s="24"/>
      <c r="F269" s="24"/>
      <c r="G269" s="24"/>
      <c r="H269" s="24"/>
      <c r="I269" s="24"/>
    </row>
    <row r="270" spans="1:9">
      <c r="A270" s="46"/>
      <c r="B270" s="46"/>
      <c r="C270" s="46"/>
      <c r="D270" s="24"/>
      <c r="E270" s="24"/>
      <c r="F270" s="24"/>
      <c r="G270" s="24"/>
      <c r="H270" s="24"/>
      <c r="I270" s="24"/>
    </row>
    <row r="271" spans="1:9">
      <c r="A271" s="46"/>
      <c r="B271" s="46"/>
      <c r="C271" s="46"/>
      <c r="D271" s="24"/>
      <c r="E271" s="24"/>
      <c r="F271" s="24"/>
      <c r="G271" s="24"/>
      <c r="H271" s="24"/>
      <c r="I271" s="24"/>
    </row>
    <row r="272" spans="1:9">
      <c r="A272" s="46"/>
      <c r="B272" s="46"/>
      <c r="C272" s="46"/>
      <c r="D272" s="24"/>
      <c r="E272" s="24"/>
      <c r="F272" s="24"/>
      <c r="G272" s="24"/>
      <c r="H272" s="24"/>
      <c r="I272" s="24"/>
    </row>
    <row r="273" spans="1:9">
      <c r="A273" s="46"/>
      <c r="B273" s="46"/>
      <c r="C273" s="46"/>
      <c r="D273" s="24"/>
      <c r="E273" s="24"/>
      <c r="F273" s="24"/>
      <c r="G273" s="24"/>
      <c r="H273" s="24"/>
      <c r="I273" s="24"/>
    </row>
    <row r="274" spans="1:9">
      <c r="A274" s="46"/>
      <c r="B274" s="46"/>
      <c r="C274" s="46"/>
      <c r="D274" s="24"/>
      <c r="E274" s="24"/>
      <c r="F274" s="24"/>
      <c r="G274" s="24"/>
      <c r="H274" s="24"/>
      <c r="I274" s="24"/>
    </row>
    <row r="275" spans="1:9">
      <c r="A275" s="46"/>
      <c r="B275" s="46"/>
      <c r="C275" s="46"/>
      <c r="D275" s="24"/>
      <c r="E275" s="24"/>
      <c r="F275" s="24"/>
      <c r="G275" s="24"/>
      <c r="H275" s="24"/>
      <c r="I275" s="24"/>
    </row>
    <row r="276" spans="1:9">
      <c r="A276" s="46"/>
      <c r="B276" s="46"/>
      <c r="C276" s="46"/>
      <c r="D276" s="24"/>
      <c r="E276" s="24"/>
      <c r="F276" s="24"/>
      <c r="G276" s="24"/>
      <c r="H276" s="24"/>
      <c r="I276" s="24"/>
    </row>
    <row r="277" spans="1:9">
      <c r="A277" s="46"/>
      <c r="B277" s="46"/>
      <c r="C277" s="46"/>
      <c r="D277" s="24"/>
      <c r="E277" s="24"/>
      <c r="F277" s="24"/>
      <c r="G277" s="24"/>
      <c r="H277" s="24"/>
      <c r="I277" s="24"/>
    </row>
    <row r="278" spans="1:9">
      <c r="A278" s="46"/>
      <c r="B278" s="46"/>
      <c r="C278" s="46"/>
      <c r="D278" s="24"/>
      <c r="E278" s="24"/>
      <c r="F278" s="24"/>
      <c r="G278" s="24"/>
      <c r="H278" s="24"/>
      <c r="I278" s="24"/>
    </row>
    <row r="279" spans="1:9">
      <c r="A279" s="46"/>
      <c r="B279" s="46"/>
      <c r="C279" s="46"/>
      <c r="D279" s="24"/>
      <c r="E279" s="24"/>
      <c r="F279" s="24"/>
      <c r="G279" s="24"/>
      <c r="H279" s="24"/>
      <c r="I279" s="24"/>
    </row>
    <row r="280" spans="1:9">
      <c r="A280" s="46"/>
      <c r="B280" s="46"/>
      <c r="C280" s="46"/>
      <c r="D280" s="24"/>
      <c r="E280" s="24"/>
      <c r="F280" s="24"/>
      <c r="G280" s="24"/>
      <c r="H280" s="24"/>
      <c r="I280" s="24"/>
    </row>
    <row r="281" spans="1:9">
      <c r="A281" s="46"/>
      <c r="B281" s="46"/>
      <c r="C281" s="46"/>
      <c r="D281" s="24"/>
      <c r="E281" s="24"/>
      <c r="F281" s="24"/>
      <c r="G281" s="24"/>
      <c r="H281" s="24"/>
      <c r="I281" s="24"/>
    </row>
    <row r="282" spans="1:9">
      <c r="A282" s="46"/>
      <c r="B282" s="46"/>
      <c r="C282" s="46"/>
      <c r="D282" s="24"/>
      <c r="E282" s="24"/>
      <c r="F282" s="24"/>
      <c r="G282" s="24"/>
      <c r="H282" s="24"/>
      <c r="I282" s="24"/>
    </row>
    <row r="283" spans="1:9">
      <c r="A283" s="46"/>
      <c r="B283" s="46"/>
      <c r="C283" s="46"/>
      <c r="D283" s="24"/>
      <c r="E283" s="24"/>
      <c r="F283" s="24"/>
      <c r="G283" s="24"/>
      <c r="H283" s="24"/>
      <c r="I283" s="24"/>
    </row>
    <row r="284" spans="1:9">
      <c r="A284" s="46"/>
      <c r="B284" s="46"/>
      <c r="C284" s="46"/>
      <c r="D284" s="24"/>
      <c r="E284" s="24"/>
      <c r="F284" s="24"/>
      <c r="G284" s="24"/>
      <c r="H284" s="24"/>
      <c r="I284" s="24"/>
    </row>
    <row r="285" spans="1:9">
      <c r="A285" s="46"/>
      <c r="B285" s="46"/>
      <c r="C285" s="46"/>
      <c r="D285" s="24"/>
      <c r="E285" s="24"/>
      <c r="F285" s="24"/>
      <c r="G285" s="24"/>
      <c r="H285" s="24"/>
      <c r="I285" s="24"/>
    </row>
    <row r="286" spans="1:9">
      <c r="A286" s="46"/>
      <c r="B286" s="46"/>
      <c r="C286" s="46"/>
      <c r="D286" s="24"/>
      <c r="E286" s="24"/>
      <c r="F286" s="24"/>
      <c r="G286" s="24"/>
      <c r="H286" s="24"/>
      <c r="I286" s="24"/>
    </row>
    <row r="287" spans="1:9">
      <c r="A287" s="46"/>
      <c r="B287" s="46"/>
      <c r="C287" s="46"/>
      <c r="D287" s="24"/>
      <c r="E287" s="24"/>
      <c r="F287" s="24"/>
      <c r="G287" s="24"/>
      <c r="H287" s="24"/>
      <c r="I287" s="24"/>
    </row>
    <row r="288" spans="1:9">
      <c r="A288" s="46"/>
      <c r="B288" s="46"/>
      <c r="C288" s="46"/>
      <c r="D288" s="24"/>
      <c r="E288" s="24"/>
      <c r="F288" s="24"/>
      <c r="G288" s="24"/>
      <c r="H288" s="24"/>
      <c r="I288" s="24"/>
    </row>
    <row r="289" spans="1:9">
      <c r="A289" s="46"/>
      <c r="B289" s="46"/>
      <c r="C289" s="46"/>
      <c r="D289" s="24"/>
      <c r="E289" s="24"/>
      <c r="F289" s="24"/>
      <c r="G289" s="24"/>
      <c r="H289" s="24"/>
      <c r="I289" s="24"/>
    </row>
    <row r="290" spans="1:9">
      <c r="A290" s="46"/>
      <c r="B290" s="46"/>
      <c r="C290" s="46"/>
      <c r="D290" s="24"/>
      <c r="E290" s="24"/>
      <c r="F290" s="24"/>
      <c r="G290" s="24"/>
      <c r="H290" s="24"/>
      <c r="I290" s="24"/>
    </row>
    <row r="291" spans="1:9">
      <c r="A291" s="46"/>
      <c r="B291" s="46"/>
      <c r="C291" s="46"/>
      <c r="D291" s="24"/>
      <c r="E291" s="24"/>
      <c r="F291" s="24"/>
      <c r="G291" s="24"/>
      <c r="H291" s="24"/>
      <c r="I291" s="24"/>
    </row>
    <row r="292" spans="1:9">
      <c r="A292" s="46"/>
      <c r="B292" s="46"/>
      <c r="C292" s="46"/>
      <c r="D292" s="24"/>
      <c r="E292" s="24"/>
      <c r="F292" s="24"/>
      <c r="G292" s="24"/>
      <c r="H292" s="24"/>
      <c r="I292" s="24"/>
    </row>
    <row r="293" spans="1:9">
      <c r="A293" s="46"/>
      <c r="B293" s="46"/>
      <c r="C293" s="46"/>
      <c r="D293" s="24"/>
      <c r="E293" s="24"/>
      <c r="F293" s="24"/>
      <c r="G293" s="24"/>
      <c r="H293" s="24"/>
      <c r="I293" s="24"/>
    </row>
    <row r="294" spans="1:9">
      <c r="A294" s="46"/>
      <c r="B294" s="46"/>
      <c r="C294" s="46"/>
      <c r="D294" s="24"/>
      <c r="E294" s="24"/>
      <c r="F294" s="24"/>
      <c r="G294" s="24"/>
      <c r="H294" s="24"/>
      <c r="I294" s="24"/>
    </row>
    <row r="295" spans="1:9">
      <c r="A295" s="46"/>
      <c r="B295" s="46"/>
      <c r="C295" s="46"/>
      <c r="D295" s="24"/>
      <c r="E295" s="24"/>
      <c r="F295" s="24"/>
      <c r="G295" s="24"/>
      <c r="H295" s="24"/>
      <c r="I295" s="24"/>
    </row>
    <row r="296" spans="1:9">
      <c r="A296" s="46"/>
      <c r="B296" s="46"/>
      <c r="C296" s="46"/>
      <c r="D296" s="24"/>
      <c r="E296" s="24"/>
      <c r="F296" s="24"/>
      <c r="G296" s="24"/>
      <c r="H296" s="24"/>
      <c r="I296" s="24"/>
    </row>
    <row r="297" spans="1:9">
      <c r="A297" s="46"/>
      <c r="B297" s="46"/>
      <c r="C297" s="46"/>
      <c r="D297" s="24"/>
      <c r="E297" s="24"/>
      <c r="F297" s="24"/>
      <c r="G297" s="24"/>
      <c r="H297" s="24"/>
      <c r="I297" s="24"/>
    </row>
    <row r="298" spans="1:9">
      <c r="A298" s="46"/>
      <c r="B298" s="46"/>
      <c r="C298" s="46"/>
      <c r="D298" s="24"/>
      <c r="E298" s="24"/>
      <c r="F298" s="24"/>
      <c r="G298" s="24"/>
      <c r="H298" s="24"/>
      <c r="I298" s="24"/>
    </row>
    <row r="299" spans="1:9">
      <c r="A299" s="46"/>
      <c r="B299" s="46"/>
      <c r="C299" s="46"/>
      <c r="D299" s="24"/>
      <c r="E299" s="24"/>
      <c r="F299" s="24"/>
      <c r="G299" s="24"/>
      <c r="H299" s="24"/>
      <c r="I299" s="24"/>
    </row>
    <row r="300" spans="1:9">
      <c r="A300" s="46"/>
      <c r="B300" s="46"/>
      <c r="C300" s="46"/>
      <c r="D300" s="24"/>
      <c r="E300" s="24"/>
      <c r="F300" s="24"/>
      <c r="G300" s="24"/>
      <c r="H300" s="24"/>
      <c r="I300" s="24"/>
    </row>
    <row r="301" spans="1:9">
      <c r="A301" s="46"/>
      <c r="B301" s="46"/>
      <c r="C301" s="46"/>
      <c r="D301" s="24"/>
      <c r="E301" s="24"/>
      <c r="F301" s="24"/>
      <c r="G301" s="24"/>
      <c r="H301" s="24"/>
      <c r="I301" s="24"/>
    </row>
    <row r="302" spans="1:9">
      <c r="A302" s="46"/>
      <c r="B302" s="46"/>
      <c r="C302" s="46"/>
      <c r="D302" s="24"/>
      <c r="E302" s="24"/>
      <c r="F302" s="24"/>
      <c r="G302" s="24"/>
      <c r="H302" s="24"/>
      <c r="I302" s="24"/>
    </row>
    <row r="303" spans="1:9">
      <c r="A303" s="46"/>
      <c r="B303" s="46"/>
      <c r="C303" s="46"/>
      <c r="D303" s="24"/>
      <c r="E303" s="24"/>
      <c r="F303" s="24"/>
      <c r="G303" s="24"/>
      <c r="H303" s="24"/>
      <c r="I303" s="24"/>
    </row>
    <row r="304" spans="1:9">
      <c r="A304" s="46"/>
      <c r="B304" s="46"/>
      <c r="C304" s="46"/>
      <c r="D304" s="24"/>
      <c r="E304" s="24"/>
      <c r="F304" s="24"/>
      <c r="G304" s="24"/>
      <c r="H304" s="24"/>
      <c r="I304" s="24"/>
    </row>
    <row r="305" spans="1:9">
      <c r="A305" s="46"/>
      <c r="B305" s="46"/>
      <c r="C305" s="46"/>
      <c r="D305" s="24"/>
      <c r="E305" s="24"/>
      <c r="F305" s="24"/>
      <c r="G305" s="24"/>
      <c r="H305" s="24"/>
      <c r="I305" s="24"/>
    </row>
    <row r="306" spans="1:9">
      <c r="A306" s="46"/>
      <c r="B306" s="46"/>
      <c r="C306" s="46"/>
      <c r="D306" s="24"/>
      <c r="E306" s="24"/>
      <c r="F306" s="24"/>
      <c r="G306" s="24"/>
      <c r="H306" s="24"/>
      <c r="I306" s="24"/>
    </row>
    <row r="307" spans="1:9">
      <c r="A307" s="46"/>
      <c r="B307" s="46"/>
      <c r="C307" s="46"/>
      <c r="D307" s="24"/>
      <c r="E307" s="24"/>
      <c r="F307" s="24"/>
      <c r="G307" s="24"/>
      <c r="H307" s="24"/>
      <c r="I307" s="24"/>
    </row>
    <row r="308" spans="1:9">
      <c r="A308" s="46"/>
      <c r="B308" s="46"/>
      <c r="C308" s="46"/>
      <c r="D308" s="24"/>
      <c r="E308" s="24"/>
      <c r="F308" s="24"/>
      <c r="G308" s="24"/>
      <c r="H308" s="24"/>
      <c r="I308" s="24"/>
    </row>
    <row r="309" spans="1:9">
      <c r="A309" s="46"/>
      <c r="B309" s="46"/>
      <c r="C309" s="46"/>
      <c r="D309" s="24"/>
      <c r="E309" s="24"/>
      <c r="F309" s="24"/>
      <c r="G309" s="24"/>
      <c r="H309" s="24"/>
      <c r="I309" s="24"/>
    </row>
    <row r="310" spans="1:9">
      <c r="A310" s="46"/>
      <c r="B310" s="46"/>
      <c r="C310" s="46"/>
      <c r="D310" s="24"/>
      <c r="E310" s="24"/>
      <c r="F310" s="24"/>
      <c r="G310" s="24"/>
      <c r="H310" s="24"/>
      <c r="I310" s="24"/>
    </row>
    <row r="311" spans="1:9">
      <c r="A311" s="46"/>
      <c r="B311" s="46"/>
      <c r="C311" s="46"/>
      <c r="D311" s="24"/>
      <c r="E311" s="24"/>
      <c r="F311" s="24"/>
      <c r="G311" s="24"/>
      <c r="H311" s="24"/>
      <c r="I311" s="24"/>
    </row>
    <row r="312" spans="1:9">
      <c r="A312" s="46"/>
      <c r="B312" s="46"/>
      <c r="C312" s="46"/>
      <c r="D312" s="24"/>
      <c r="E312" s="24"/>
      <c r="F312" s="24"/>
      <c r="G312" s="24"/>
      <c r="H312" s="24"/>
      <c r="I312" s="24"/>
    </row>
    <row r="313" spans="1:9">
      <c r="A313" s="46"/>
      <c r="B313" s="46"/>
      <c r="C313" s="46"/>
      <c r="D313" s="24"/>
      <c r="E313" s="24"/>
      <c r="F313" s="24"/>
      <c r="G313" s="24"/>
      <c r="H313" s="24"/>
      <c r="I313" s="24"/>
    </row>
    <row r="314" spans="1:9">
      <c r="A314" s="46"/>
      <c r="B314" s="46"/>
      <c r="C314" s="46"/>
      <c r="D314" s="24"/>
      <c r="E314" s="24"/>
      <c r="F314" s="24"/>
      <c r="G314" s="24"/>
      <c r="H314" s="24"/>
      <c r="I314" s="24"/>
    </row>
    <row r="315" spans="1:9">
      <c r="A315" s="46"/>
      <c r="B315" s="46"/>
      <c r="C315" s="46"/>
      <c r="D315" s="24"/>
      <c r="E315" s="24"/>
      <c r="F315" s="24"/>
      <c r="G315" s="24"/>
      <c r="H315" s="24"/>
      <c r="I315" s="24"/>
    </row>
    <row r="316" spans="1:9">
      <c r="A316" s="46"/>
      <c r="B316" s="46"/>
      <c r="C316" s="46"/>
      <c r="D316" s="24"/>
      <c r="E316" s="24"/>
      <c r="F316" s="24"/>
      <c r="G316" s="24"/>
      <c r="H316" s="24"/>
      <c r="I316" s="24"/>
    </row>
    <row r="317" spans="1:9">
      <c r="A317" s="46"/>
      <c r="B317" s="46"/>
      <c r="C317" s="46"/>
      <c r="D317" s="24"/>
      <c r="E317" s="24"/>
      <c r="F317" s="24"/>
      <c r="G317" s="24"/>
      <c r="H317" s="24"/>
      <c r="I317" s="24"/>
    </row>
    <row r="318" spans="1:9">
      <c r="A318" s="46"/>
      <c r="B318" s="46"/>
      <c r="C318" s="46"/>
      <c r="D318" s="24"/>
      <c r="E318" s="24"/>
      <c r="F318" s="24"/>
      <c r="G318" s="24"/>
      <c r="H318" s="24"/>
      <c r="I318" s="24"/>
    </row>
    <row r="319" spans="1:9">
      <c r="A319" s="46"/>
      <c r="B319" s="46"/>
      <c r="C319" s="46"/>
      <c r="D319" s="24"/>
      <c r="E319" s="24"/>
      <c r="F319" s="24"/>
      <c r="G319" s="24"/>
      <c r="H319" s="24"/>
      <c r="I319" s="24"/>
    </row>
    <row r="320" spans="1:9">
      <c r="A320" s="46"/>
      <c r="B320" s="46"/>
      <c r="C320" s="46"/>
      <c r="D320" s="24"/>
      <c r="E320" s="24"/>
      <c r="F320" s="24"/>
      <c r="G320" s="24"/>
      <c r="H320" s="24"/>
      <c r="I320" s="24"/>
    </row>
    <row r="321" spans="1:9">
      <c r="A321" s="46"/>
      <c r="B321" s="46"/>
      <c r="C321" s="46"/>
      <c r="D321" s="24"/>
      <c r="E321" s="24"/>
      <c r="F321" s="24"/>
      <c r="G321" s="24"/>
      <c r="H321" s="24"/>
      <c r="I321" s="24"/>
    </row>
    <row r="322" spans="1:9">
      <c r="A322" s="46"/>
      <c r="B322" s="46"/>
      <c r="C322" s="46"/>
      <c r="D322" s="24"/>
      <c r="E322" s="24"/>
      <c r="F322" s="24"/>
      <c r="G322" s="24"/>
      <c r="H322" s="24"/>
      <c r="I322" s="24"/>
    </row>
    <row r="323" spans="1:9">
      <c r="A323" s="46"/>
      <c r="B323" s="46"/>
      <c r="C323" s="46"/>
      <c r="D323" s="24"/>
      <c r="E323" s="24"/>
      <c r="F323" s="24"/>
      <c r="G323" s="24"/>
      <c r="H323" s="24"/>
      <c r="I323" s="24"/>
    </row>
    <row r="324" spans="1:9">
      <c r="A324" s="46"/>
      <c r="B324" s="46"/>
      <c r="C324" s="46"/>
      <c r="D324" s="24"/>
      <c r="E324" s="24"/>
      <c r="F324" s="24"/>
      <c r="G324" s="24"/>
      <c r="H324" s="24"/>
      <c r="I324" s="24"/>
    </row>
    <row r="325" spans="1:9">
      <c r="A325" s="46"/>
      <c r="B325" s="46"/>
      <c r="C325" s="46"/>
      <c r="D325" s="24"/>
      <c r="E325" s="24"/>
      <c r="F325" s="24"/>
      <c r="G325" s="24"/>
      <c r="H325" s="24"/>
      <c r="I325" s="24"/>
    </row>
    <row r="326" spans="1:9">
      <c r="A326" s="46"/>
      <c r="B326" s="46"/>
      <c r="C326" s="46"/>
      <c r="D326" s="24"/>
      <c r="E326" s="24"/>
      <c r="F326" s="24"/>
      <c r="G326" s="24"/>
      <c r="H326" s="24"/>
      <c r="I326" s="24"/>
    </row>
    <row r="327" spans="1:9">
      <c r="A327" s="46"/>
      <c r="B327" s="46"/>
      <c r="C327" s="46"/>
      <c r="D327" s="24"/>
      <c r="E327" s="24"/>
      <c r="F327" s="24"/>
      <c r="G327" s="24"/>
      <c r="H327" s="24"/>
      <c r="I327" s="24"/>
    </row>
    <row r="328" spans="1:9">
      <c r="A328" s="46"/>
      <c r="B328" s="46"/>
      <c r="C328" s="46"/>
      <c r="D328" s="24"/>
      <c r="E328" s="24"/>
      <c r="F328" s="24"/>
      <c r="G328" s="24"/>
      <c r="H328" s="24"/>
      <c r="I328" s="24"/>
    </row>
    <row r="329" spans="1:9">
      <c r="A329" s="46"/>
      <c r="B329" s="46"/>
      <c r="C329" s="46"/>
      <c r="D329" s="24"/>
      <c r="E329" s="24"/>
      <c r="F329" s="24"/>
      <c r="G329" s="24"/>
      <c r="H329" s="24"/>
      <c r="I329" s="24"/>
    </row>
    <row r="330" spans="1:9">
      <c r="A330" s="46"/>
      <c r="B330" s="46"/>
      <c r="C330" s="46"/>
      <c r="D330" s="24"/>
      <c r="E330" s="24"/>
      <c r="F330" s="24"/>
      <c r="G330" s="24"/>
      <c r="H330" s="24"/>
      <c r="I330" s="24"/>
    </row>
    <row r="331" spans="1:9">
      <c r="A331" s="46"/>
      <c r="B331" s="46"/>
      <c r="C331" s="46"/>
      <c r="D331" s="24"/>
      <c r="E331" s="24"/>
      <c r="F331" s="24"/>
      <c r="G331" s="24"/>
      <c r="H331" s="24"/>
      <c r="I331" s="24"/>
    </row>
    <row r="332" spans="1:9">
      <c r="A332" s="46"/>
      <c r="B332" s="46"/>
      <c r="C332" s="46"/>
      <c r="D332" s="24"/>
      <c r="E332" s="24"/>
      <c r="F332" s="24"/>
      <c r="G332" s="24"/>
      <c r="H332" s="24"/>
      <c r="I332" s="24"/>
    </row>
    <row r="333" spans="1:9">
      <c r="A333" s="46"/>
      <c r="B333" s="46"/>
      <c r="C333" s="46"/>
      <c r="D333" s="24"/>
      <c r="E333" s="24"/>
      <c r="F333" s="24"/>
      <c r="G333" s="24"/>
      <c r="H333" s="24"/>
      <c r="I333" s="24"/>
    </row>
    <row r="334" spans="1:9">
      <c r="A334" s="46"/>
      <c r="B334" s="46"/>
      <c r="C334" s="46"/>
      <c r="D334" s="24"/>
      <c r="E334" s="24"/>
      <c r="F334" s="24"/>
      <c r="G334" s="24"/>
      <c r="H334" s="24"/>
      <c r="I334" s="24"/>
    </row>
    <row r="335" spans="1:9">
      <c r="A335" s="46"/>
      <c r="B335" s="46"/>
      <c r="C335" s="46"/>
      <c r="D335" s="24"/>
      <c r="E335" s="24"/>
      <c r="F335" s="24"/>
      <c r="G335" s="24"/>
      <c r="H335" s="24"/>
      <c r="I335" s="24"/>
    </row>
    <row r="336" spans="1:9">
      <c r="A336" s="46"/>
      <c r="B336" s="46"/>
      <c r="C336" s="46"/>
      <c r="D336" s="24"/>
      <c r="E336" s="24"/>
      <c r="F336" s="24"/>
      <c r="G336" s="24"/>
      <c r="H336" s="24"/>
      <c r="I336" s="24"/>
    </row>
    <row r="337" spans="1:9">
      <c r="A337" s="46"/>
      <c r="B337" s="46"/>
      <c r="C337" s="46"/>
      <c r="D337" s="24"/>
      <c r="E337" s="24"/>
      <c r="F337" s="24"/>
      <c r="G337" s="24"/>
      <c r="H337" s="24"/>
      <c r="I337" s="24"/>
    </row>
    <row r="338" spans="1:9">
      <c r="A338" s="46"/>
      <c r="B338" s="46"/>
      <c r="C338" s="46"/>
      <c r="D338" s="24"/>
      <c r="E338" s="24"/>
      <c r="F338" s="24"/>
      <c r="G338" s="24"/>
      <c r="H338" s="24"/>
      <c r="I338" s="24"/>
    </row>
    <row r="339" spans="1:9">
      <c r="A339" s="46"/>
      <c r="B339" s="46"/>
      <c r="C339" s="46"/>
      <c r="D339" s="24"/>
      <c r="E339" s="24"/>
      <c r="F339" s="24"/>
      <c r="G339" s="24"/>
      <c r="H339" s="24"/>
      <c r="I339" s="24"/>
    </row>
    <row r="340" spans="1:9">
      <c r="A340" s="46"/>
      <c r="B340" s="46"/>
      <c r="C340" s="46"/>
      <c r="D340" s="24"/>
      <c r="E340" s="24"/>
      <c r="F340" s="24"/>
      <c r="G340" s="24"/>
      <c r="H340" s="24"/>
      <c r="I340" s="24"/>
    </row>
    <row r="341" spans="1:9">
      <c r="A341" s="46"/>
      <c r="B341" s="46"/>
      <c r="C341" s="46"/>
      <c r="D341" s="24"/>
      <c r="E341" s="24"/>
      <c r="F341" s="24"/>
      <c r="G341" s="24"/>
      <c r="H341" s="24"/>
      <c r="I341" s="24"/>
    </row>
    <row r="342" spans="1:9">
      <c r="A342" s="46"/>
      <c r="B342" s="46"/>
      <c r="C342" s="46"/>
      <c r="D342" s="24"/>
      <c r="E342" s="24"/>
      <c r="F342" s="24"/>
      <c r="G342" s="24"/>
      <c r="H342" s="24"/>
      <c r="I342" s="24"/>
    </row>
    <row r="343" spans="1:9">
      <c r="A343" s="46"/>
      <c r="B343" s="46"/>
      <c r="C343" s="46"/>
      <c r="D343" s="24"/>
      <c r="E343" s="24"/>
      <c r="F343" s="24"/>
      <c r="G343" s="24"/>
      <c r="H343" s="24"/>
      <c r="I343" s="24"/>
    </row>
    <row r="344" spans="1:9">
      <c r="A344" s="46"/>
      <c r="B344" s="46"/>
      <c r="C344" s="46"/>
      <c r="D344" s="24"/>
      <c r="E344" s="24"/>
      <c r="F344" s="24"/>
      <c r="G344" s="24"/>
      <c r="H344" s="24"/>
      <c r="I344" s="24"/>
    </row>
    <row r="345" spans="1:9">
      <c r="A345" s="46"/>
      <c r="B345" s="46"/>
      <c r="C345" s="46"/>
      <c r="D345" s="24"/>
      <c r="E345" s="24"/>
      <c r="F345" s="24"/>
      <c r="G345" s="24"/>
      <c r="H345" s="24"/>
      <c r="I345" s="24"/>
    </row>
    <row r="346" spans="1:9">
      <c r="A346" s="46"/>
      <c r="B346" s="46"/>
      <c r="C346" s="46"/>
      <c r="D346" s="24"/>
      <c r="E346" s="24"/>
      <c r="F346" s="24"/>
      <c r="G346" s="24"/>
      <c r="H346" s="24"/>
      <c r="I346" s="24"/>
    </row>
    <row r="347" spans="1:9">
      <c r="A347" s="46"/>
      <c r="B347" s="46"/>
      <c r="C347" s="46"/>
      <c r="D347" s="24"/>
      <c r="E347" s="24"/>
      <c r="F347" s="24"/>
      <c r="G347" s="24"/>
      <c r="H347" s="24"/>
      <c r="I347" s="24"/>
    </row>
    <row r="348" spans="1:9">
      <c r="A348" s="46"/>
      <c r="B348" s="46"/>
      <c r="C348" s="46"/>
      <c r="D348" s="24"/>
      <c r="E348" s="24"/>
      <c r="F348" s="24"/>
      <c r="G348" s="24"/>
      <c r="H348" s="24"/>
      <c r="I348" s="24"/>
    </row>
    <row r="349" spans="1:9">
      <c r="A349" s="46"/>
      <c r="B349" s="46"/>
      <c r="C349" s="46"/>
      <c r="D349" s="24"/>
      <c r="E349" s="24"/>
      <c r="F349" s="24"/>
      <c r="G349" s="24"/>
      <c r="H349" s="24"/>
      <c r="I349" s="24"/>
    </row>
    <row r="350" spans="1:9">
      <c r="A350" s="46"/>
      <c r="B350" s="46"/>
      <c r="C350" s="46"/>
      <c r="D350" s="24"/>
      <c r="E350" s="24"/>
      <c r="F350" s="24"/>
      <c r="G350" s="24"/>
      <c r="H350" s="24"/>
      <c r="I350" s="24"/>
    </row>
    <row r="351" spans="1:9">
      <c r="A351" s="46"/>
      <c r="B351" s="46"/>
      <c r="C351" s="46"/>
      <c r="D351" s="24"/>
      <c r="E351" s="24"/>
      <c r="F351" s="24"/>
      <c r="G351" s="24"/>
      <c r="H351" s="24"/>
      <c r="I351" s="24"/>
    </row>
    <row r="352" spans="1:9">
      <c r="A352" s="46"/>
      <c r="B352" s="46"/>
      <c r="C352" s="46"/>
      <c r="D352" s="24"/>
      <c r="E352" s="24"/>
      <c r="F352" s="24"/>
      <c r="G352" s="24"/>
      <c r="H352" s="24"/>
      <c r="I352" s="24"/>
    </row>
    <row r="353" spans="1:9">
      <c r="A353" s="46"/>
      <c r="B353" s="46"/>
      <c r="C353" s="46"/>
      <c r="D353" s="24"/>
      <c r="E353" s="24"/>
      <c r="F353" s="24"/>
      <c r="G353" s="24"/>
      <c r="H353" s="24"/>
      <c r="I353" s="24"/>
    </row>
    <row r="354" spans="1:9">
      <c r="A354" s="46"/>
      <c r="B354" s="46"/>
      <c r="C354" s="46"/>
      <c r="D354" s="24"/>
      <c r="E354" s="24"/>
      <c r="F354" s="24"/>
      <c r="G354" s="24"/>
      <c r="H354" s="24"/>
      <c r="I354" s="24"/>
    </row>
    <row r="355" spans="1:9">
      <c r="A355" s="46"/>
      <c r="B355" s="46"/>
      <c r="C355" s="46"/>
      <c r="D355" s="24"/>
      <c r="E355" s="24"/>
      <c r="F355" s="24"/>
      <c r="G355" s="24"/>
      <c r="H355" s="24"/>
      <c r="I355" s="24"/>
    </row>
    <row r="356" spans="1:9">
      <c r="A356" s="46"/>
      <c r="B356" s="46"/>
      <c r="C356" s="46"/>
      <c r="D356" s="24"/>
      <c r="E356" s="24"/>
      <c r="F356" s="24"/>
      <c r="G356" s="24"/>
      <c r="H356" s="24"/>
      <c r="I356" s="24"/>
    </row>
    <row r="357" spans="1:9">
      <c r="A357" s="46"/>
      <c r="B357" s="46"/>
      <c r="C357" s="46"/>
      <c r="D357" s="24"/>
      <c r="E357" s="24"/>
      <c r="F357" s="24"/>
      <c r="G357" s="24"/>
      <c r="H357" s="24"/>
      <c r="I357" s="24"/>
    </row>
    <row r="358" spans="1:9">
      <c r="A358" s="46"/>
      <c r="B358" s="46"/>
      <c r="C358" s="46"/>
      <c r="D358" s="24"/>
      <c r="E358" s="24"/>
      <c r="F358" s="24"/>
      <c r="G358" s="24"/>
      <c r="H358" s="24"/>
      <c r="I358" s="24"/>
    </row>
    <row r="359" spans="1:9">
      <c r="A359" s="46"/>
      <c r="B359" s="46"/>
      <c r="C359" s="46"/>
      <c r="D359" s="24"/>
      <c r="E359" s="24"/>
      <c r="F359" s="24"/>
      <c r="G359" s="24"/>
      <c r="H359" s="24"/>
      <c r="I359" s="24"/>
    </row>
    <row r="360" spans="1:9">
      <c r="A360" s="46"/>
      <c r="B360" s="46"/>
      <c r="C360" s="46"/>
      <c r="D360" s="24"/>
      <c r="E360" s="24"/>
      <c r="F360" s="24"/>
      <c r="G360" s="24"/>
      <c r="H360" s="24"/>
      <c r="I360" s="24"/>
    </row>
    <row r="361" spans="1:9">
      <c r="A361" s="46"/>
      <c r="B361" s="46"/>
      <c r="C361" s="46"/>
      <c r="D361" s="24"/>
      <c r="E361" s="24"/>
      <c r="F361" s="24"/>
      <c r="G361" s="24"/>
      <c r="H361" s="24"/>
      <c r="I361" s="24"/>
    </row>
    <row r="362" spans="1:9">
      <c r="A362" s="46"/>
      <c r="B362" s="46"/>
      <c r="C362" s="46"/>
      <c r="D362" s="24"/>
      <c r="E362" s="24"/>
      <c r="F362" s="24"/>
      <c r="G362" s="24"/>
      <c r="H362" s="24"/>
      <c r="I362" s="24"/>
    </row>
    <row r="363" spans="1:9">
      <c r="A363" s="46"/>
      <c r="B363" s="46"/>
      <c r="C363" s="46"/>
      <c r="D363" s="24"/>
      <c r="E363" s="24"/>
      <c r="F363" s="24"/>
      <c r="G363" s="24"/>
      <c r="H363" s="24"/>
      <c r="I363" s="24"/>
    </row>
    <row r="364" spans="1:9">
      <c r="A364" s="46"/>
      <c r="B364" s="46"/>
      <c r="C364" s="46"/>
      <c r="D364" s="24"/>
      <c r="E364" s="24"/>
      <c r="F364" s="24"/>
      <c r="G364" s="24"/>
      <c r="H364" s="24"/>
      <c r="I364" s="24"/>
    </row>
    <row r="365" spans="1:9">
      <c r="A365" s="46"/>
      <c r="B365" s="46"/>
      <c r="C365" s="46"/>
      <c r="D365" s="24"/>
      <c r="E365" s="24"/>
      <c r="F365" s="24"/>
      <c r="G365" s="24"/>
      <c r="H365" s="24"/>
      <c r="I365" s="24"/>
    </row>
    <row r="366" spans="1:9">
      <c r="A366" s="46"/>
      <c r="B366" s="46"/>
      <c r="C366" s="46"/>
      <c r="D366" s="24"/>
      <c r="E366" s="24"/>
      <c r="F366" s="24"/>
      <c r="G366" s="24"/>
      <c r="H366" s="24"/>
      <c r="I366" s="24"/>
    </row>
    <row r="367" spans="1:9">
      <c r="A367" s="46"/>
      <c r="B367" s="46"/>
      <c r="C367" s="46"/>
      <c r="D367" s="24"/>
      <c r="E367" s="24"/>
      <c r="F367" s="24"/>
      <c r="G367" s="24"/>
      <c r="H367" s="24"/>
      <c r="I367" s="24"/>
    </row>
    <row r="368" spans="1:9">
      <c r="A368" s="46"/>
      <c r="B368" s="46"/>
      <c r="C368" s="46"/>
      <c r="D368" s="24"/>
      <c r="E368" s="24"/>
      <c r="F368" s="24"/>
      <c r="G368" s="24"/>
      <c r="H368" s="24"/>
      <c r="I368" s="24"/>
    </row>
    <row r="369" spans="1:9">
      <c r="A369" s="46"/>
      <c r="B369" s="46"/>
      <c r="C369" s="46"/>
      <c r="D369" s="24"/>
      <c r="E369" s="24"/>
      <c r="F369" s="24"/>
      <c r="G369" s="24"/>
      <c r="H369" s="24"/>
      <c r="I369" s="24"/>
    </row>
    <row r="370" spans="1:9">
      <c r="A370" s="46"/>
      <c r="B370" s="46"/>
      <c r="C370" s="46"/>
      <c r="D370" s="24"/>
      <c r="E370" s="24"/>
      <c r="F370" s="24"/>
      <c r="G370" s="24"/>
      <c r="H370" s="24"/>
      <c r="I370" s="24"/>
    </row>
    <row r="371" spans="1:9">
      <c r="A371" s="46"/>
      <c r="B371" s="46"/>
      <c r="C371" s="46"/>
      <c r="D371" s="24"/>
      <c r="E371" s="24"/>
      <c r="F371" s="24"/>
      <c r="G371" s="24"/>
      <c r="H371" s="24"/>
      <c r="I371" s="24"/>
    </row>
    <row r="372" spans="1:9">
      <c r="A372" s="46"/>
      <c r="B372" s="46"/>
      <c r="C372" s="46"/>
      <c r="D372" s="24"/>
      <c r="E372" s="24"/>
      <c r="F372" s="24"/>
      <c r="G372" s="24"/>
      <c r="H372" s="24"/>
      <c r="I372" s="24"/>
    </row>
    <row r="373" spans="1:9">
      <c r="A373" s="46"/>
      <c r="B373" s="46"/>
      <c r="C373" s="46"/>
      <c r="D373" s="24"/>
      <c r="E373" s="24"/>
      <c r="F373" s="24"/>
      <c r="G373" s="24"/>
      <c r="H373" s="24"/>
      <c r="I373" s="24"/>
    </row>
    <row r="374" spans="1:9">
      <c r="A374" s="46"/>
      <c r="B374" s="46"/>
      <c r="C374" s="46"/>
      <c r="D374" s="24"/>
      <c r="E374" s="24"/>
      <c r="F374" s="24"/>
      <c r="G374" s="24"/>
      <c r="H374" s="24"/>
      <c r="I374" s="24"/>
    </row>
    <row r="375" spans="1:9">
      <c r="A375" s="46"/>
      <c r="B375" s="46"/>
      <c r="C375" s="46"/>
      <c r="D375" s="24"/>
      <c r="E375" s="24"/>
      <c r="F375" s="24"/>
      <c r="G375" s="24"/>
      <c r="H375" s="24"/>
      <c r="I375" s="24"/>
    </row>
    <row r="376" spans="1:9">
      <c r="A376" s="46"/>
      <c r="B376" s="46"/>
      <c r="C376" s="46"/>
      <c r="D376" s="24"/>
      <c r="E376" s="24"/>
      <c r="F376" s="24"/>
      <c r="G376" s="24"/>
      <c r="H376" s="24"/>
      <c r="I376" s="24"/>
    </row>
    <row r="377" spans="1:9">
      <c r="A377" s="46"/>
      <c r="B377" s="46"/>
      <c r="C377" s="46"/>
      <c r="D377" s="24"/>
      <c r="E377" s="24"/>
      <c r="F377" s="24"/>
      <c r="G377" s="24"/>
      <c r="H377" s="24"/>
      <c r="I377" s="24"/>
    </row>
    <row r="378" spans="1:9">
      <c r="A378" s="46"/>
      <c r="B378" s="46"/>
      <c r="C378" s="46"/>
      <c r="D378" s="24"/>
      <c r="E378" s="24"/>
      <c r="F378" s="24"/>
      <c r="G378" s="24"/>
      <c r="H378" s="24"/>
      <c r="I378" s="24"/>
    </row>
    <row r="379" spans="1:9">
      <c r="A379" s="46"/>
      <c r="B379" s="46"/>
      <c r="C379" s="46"/>
      <c r="D379" s="24"/>
      <c r="E379" s="24"/>
      <c r="F379" s="24"/>
      <c r="G379" s="24"/>
      <c r="H379" s="24"/>
      <c r="I379" s="24"/>
    </row>
    <row r="380" spans="1:9">
      <c r="A380" s="46"/>
      <c r="B380" s="46"/>
      <c r="C380" s="46"/>
      <c r="D380" s="24"/>
      <c r="E380" s="24"/>
      <c r="F380" s="24"/>
      <c r="G380" s="24"/>
      <c r="H380" s="24"/>
      <c r="I380" s="24"/>
    </row>
    <row r="381" spans="1:9">
      <c r="A381" s="46"/>
      <c r="B381" s="46"/>
      <c r="C381" s="46"/>
      <c r="D381" s="24"/>
      <c r="E381" s="24"/>
      <c r="F381" s="24"/>
      <c r="G381" s="24"/>
      <c r="H381" s="24"/>
      <c r="I381" s="24"/>
    </row>
    <row r="382" spans="1:9">
      <c r="A382" s="46"/>
      <c r="B382" s="46"/>
      <c r="C382" s="46"/>
      <c r="D382" s="24"/>
      <c r="E382" s="24"/>
      <c r="F382" s="24"/>
      <c r="G382" s="24"/>
      <c r="H382" s="24"/>
      <c r="I382" s="24"/>
    </row>
    <row r="383" spans="1:9">
      <c r="A383" s="46"/>
      <c r="B383" s="46"/>
      <c r="C383" s="46"/>
      <c r="D383" s="24"/>
      <c r="E383" s="24"/>
      <c r="F383" s="24"/>
      <c r="G383" s="24"/>
      <c r="H383" s="24"/>
      <c r="I383" s="24"/>
    </row>
    <row r="384" spans="1:9">
      <c r="A384" s="46"/>
      <c r="B384" s="46"/>
      <c r="C384" s="46"/>
      <c r="D384" s="24"/>
      <c r="E384" s="24"/>
      <c r="F384" s="24"/>
      <c r="G384" s="24"/>
      <c r="H384" s="24"/>
      <c r="I384" s="24"/>
    </row>
    <row r="385" spans="1:9">
      <c r="A385" s="46"/>
      <c r="B385" s="46"/>
      <c r="C385" s="46"/>
      <c r="D385" s="24"/>
      <c r="E385" s="24"/>
      <c r="F385" s="24"/>
      <c r="G385" s="24"/>
      <c r="H385" s="24"/>
      <c r="I385" s="24"/>
    </row>
    <row r="386" spans="1:9">
      <c r="A386" s="46"/>
      <c r="B386" s="46"/>
      <c r="C386" s="46"/>
      <c r="D386" s="24"/>
      <c r="E386" s="24"/>
      <c r="F386" s="24"/>
      <c r="G386" s="24"/>
      <c r="H386" s="24"/>
      <c r="I386" s="24"/>
    </row>
    <row r="387" spans="1:9">
      <c r="A387" s="46"/>
      <c r="B387" s="46"/>
      <c r="C387" s="46"/>
      <c r="D387" s="24"/>
      <c r="E387" s="24"/>
      <c r="F387" s="24"/>
      <c r="G387" s="24"/>
      <c r="H387" s="24"/>
      <c r="I387" s="24"/>
    </row>
    <row r="388" spans="1:9">
      <c r="A388" s="46"/>
      <c r="B388" s="46"/>
      <c r="C388" s="46"/>
      <c r="D388" s="24"/>
      <c r="E388" s="24"/>
      <c r="F388" s="24"/>
      <c r="G388" s="24"/>
      <c r="H388" s="24"/>
      <c r="I388" s="24"/>
    </row>
    <row r="389" spans="1:9">
      <c r="A389" s="46"/>
      <c r="B389" s="46"/>
      <c r="C389" s="46"/>
      <c r="D389" s="24"/>
      <c r="E389" s="24"/>
      <c r="F389" s="24"/>
      <c r="G389" s="24"/>
      <c r="H389" s="24"/>
      <c r="I389" s="24"/>
    </row>
    <row r="390" spans="1:9">
      <c r="A390" s="46"/>
      <c r="B390" s="46"/>
      <c r="C390" s="46"/>
      <c r="D390" s="24"/>
      <c r="E390" s="24"/>
      <c r="F390" s="24"/>
      <c r="G390" s="24"/>
      <c r="H390" s="24"/>
      <c r="I390" s="24"/>
    </row>
    <row r="391" spans="1:9">
      <c r="A391" s="46"/>
      <c r="B391" s="46"/>
      <c r="C391" s="46"/>
      <c r="D391" s="24"/>
      <c r="E391" s="24"/>
      <c r="F391" s="24"/>
      <c r="G391" s="24"/>
      <c r="H391" s="24"/>
      <c r="I391" s="24"/>
    </row>
    <row r="392" spans="1:9">
      <c r="A392" s="46"/>
      <c r="B392" s="46"/>
      <c r="C392" s="46"/>
      <c r="D392" s="24"/>
      <c r="E392" s="24"/>
      <c r="F392" s="24"/>
      <c r="G392" s="24"/>
      <c r="H392" s="24"/>
      <c r="I392" s="24"/>
    </row>
    <row r="393" spans="1:9">
      <c r="A393" s="47"/>
      <c r="B393" s="47"/>
      <c r="C393" s="47"/>
      <c r="D393" s="48"/>
      <c r="E393" s="48"/>
      <c r="F393" s="48"/>
      <c r="G393" s="48"/>
      <c r="H393" s="48"/>
      <c r="I393" s="48"/>
    </row>
    <row r="394" spans="1:9">
      <c r="A394" s="46"/>
      <c r="B394" s="46"/>
      <c r="C394" s="46"/>
      <c r="D394" s="24"/>
      <c r="E394" s="24"/>
      <c r="F394" s="24"/>
      <c r="G394" s="24"/>
      <c r="H394" s="24"/>
      <c r="I394" s="24"/>
    </row>
    <row r="395" spans="1:9">
      <c r="A395" s="46"/>
      <c r="B395" s="46"/>
      <c r="C395" s="46"/>
      <c r="D395" s="24"/>
      <c r="E395" s="24"/>
      <c r="F395" s="24"/>
      <c r="G395" s="24"/>
      <c r="H395" s="24"/>
      <c r="I395" s="24"/>
    </row>
    <row r="396" spans="1:9">
      <c r="A396" s="46"/>
      <c r="B396" s="46"/>
      <c r="C396" s="46"/>
      <c r="D396" s="24"/>
      <c r="E396" s="24"/>
      <c r="F396" s="24"/>
      <c r="G396" s="24"/>
      <c r="H396" s="24"/>
      <c r="I396" s="24"/>
    </row>
    <row r="397" spans="1:9">
      <c r="A397" s="46"/>
      <c r="B397" s="46"/>
      <c r="C397" s="46"/>
      <c r="D397" s="24"/>
      <c r="E397" s="24"/>
      <c r="F397" s="24"/>
      <c r="G397" s="24"/>
      <c r="H397" s="24"/>
      <c r="I397" s="24"/>
    </row>
    <row r="398" spans="1:9">
      <c r="A398" s="46"/>
      <c r="B398" s="46"/>
      <c r="C398" s="46"/>
      <c r="D398" s="24"/>
      <c r="E398" s="24"/>
      <c r="F398" s="24"/>
      <c r="G398" s="24"/>
      <c r="H398" s="24"/>
      <c r="I398" s="24"/>
    </row>
    <row r="399" spans="1:9">
      <c r="A399" s="46"/>
      <c r="B399" s="46"/>
      <c r="C399" s="46"/>
      <c r="D399" s="24"/>
      <c r="E399" s="24"/>
      <c r="F399" s="24"/>
      <c r="G399" s="24"/>
      <c r="H399" s="24"/>
      <c r="I399" s="24"/>
    </row>
    <row r="400" spans="1:9">
      <c r="A400" s="46"/>
      <c r="B400" s="46"/>
      <c r="C400" s="46"/>
      <c r="D400" s="24"/>
      <c r="E400" s="24"/>
      <c r="F400" s="24"/>
      <c r="G400" s="24"/>
      <c r="H400" s="24"/>
      <c r="I400" s="24"/>
    </row>
    <row r="401" spans="1:9">
      <c r="A401" s="46"/>
      <c r="B401" s="46"/>
      <c r="C401" s="46"/>
      <c r="D401" s="24"/>
      <c r="E401" s="24"/>
      <c r="F401" s="24"/>
      <c r="G401" s="24"/>
      <c r="H401" s="24"/>
      <c r="I401" s="24"/>
    </row>
    <row r="402" spans="1:9">
      <c r="A402" s="46"/>
      <c r="B402" s="46"/>
      <c r="C402" s="46"/>
      <c r="D402" s="24"/>
      <c r="E402" s="24"/>
      <c r="F402" s="24"/>
      <c r="G402" s="24"/>
      <c r="H402" s="24"/>
      <c r="I402" s="24"/>
    </row>
    <row r="403" spans="1:9">
      <c r="A403" s="46"/>
      <c r="B403" s="46"/>
      <c r="C403" s="46"/>
      <c r="D403" s="24"/>
      <c r="E403" s="24"/>
      <c r="F403" s="24"/>
      <c r="G403" s="24"/>
      <c r="H403" s="24"/>
      <c r="I403" s="24"/>
    </row>
    <row r="404" spans="1:9">
      <c r="A404" s="46"/>
      <c r="B404" s="46"/>
      <c r="C404" s="46"/>
      <c r="D404" s="24"/>
      <c r="E404" s="24"/>
      <c r="F404" s="24"/>
      <c r="G404" s="24"/>
      <c r="H404" s="24"/>
      <c r="I404" s="24"/>
    </row>
    <row r="405" spans="1:9">
      <c r="A405" s="46"/>
      <c r="B405" s="46"/>
      <c r="C405" s="46"/>
      <c r="D405" s="24"/>
      <c r="E405" s="24"/>
      <c r="F405" s="24"/>
      <c r="G405" s="24"/>
      <c r="H405" s="24"/>
      <c r="I405" s="24"/>
    </row>
    <row r="406" spans="1:9">
      <c r="A406" s="46"/>
      <c r="B406" s="46"/>
      <c r="C406" s="46"/>
      <c r="D406" s="24"/>
      <c r="E406" s="24"/>
      <c r="F406" s="24"/>
      <c r="G406" s="24"/>
      <c r="H406" s="24"/>
      <c r="I406" s="24"/>
    </row>
    <row r="407" spans="1:9">
      <c r="A407" s="46"/>
      <c r="B407" s="46"/>
      <c r="C407" s="46"/>
      <c r="D407" s="24"/>
      <c r="E407" s="24"/>
      <c r="F407" s="24"/>
      <c r="G407" s="24"/>
      <c r="H407" s="24"/>
      <c r="I407" s="24"/>
    </row>
    <row r="408" spans="1:9">
      <c r="A408" s="46"/>
      <c r="B408" s="46"/>
      <c r="C408" s="46"/>
      <c r="D408" s="24"/>
      <c r="E408" s="24"/>
      <c r="F408" s="24"/>
      <c r="G408" s="24"/>
      <c r="H408" s="24"/>
      <c r="I408" s="24"/>
    </row>
    <row r="409" spans="1:9">
      <c r="A409" s="46"/>
      <c r="B409" s="46"/>
      <c r="C409" s="46"/>
      <c r="D409" s="24"/>
      <c r="E409" s="24"/>
      <c r="F409" s="24"/>
      <c r="G409" s="24"/>
      <c r="H409" s="24"/>
      <c r="I409" s="24"/>
    </row>
    <row r="410" spans="1:9">
      <c r="A410" s="46"/>
      <c r="B410" s="46"/>
      <c r="C410" s="46"/>
      <c r="D410" s="24"/>
      <c r="E410" s="24"/>
      <c r="F410" s="24"/>
      <c r="G410" s="24"/>
      <c r="H410" s="24"/>
      <c r="I410" s="24"/>
    </row>
    <row r="411" spans="1:9">
      <c r="A411" s="46"/>
      <c r="B411" s="46"/>
      <c r="C411" s="46"/>
      <c r="D411" s="24"/>
      <c r="E411" s="24"/>
      <c r="F411" s="24"/>
      <c r="G411" s="24"/>
      <c r="H411" s="24"/>
      <c r="I411" s="24"/>
    </row>
    <row r="412" spans="1:9">
      <c r="A412" s="46"/>
      <c r="B412" s="46"/>
      <c r="C412" s="46"/>
      <c r="D412" s="24"/>
      <c r="E412" s="24"/>
      <c r="F412" s="24"/>
      <c r="G412" s="24"/>
      <c r="H412" s="24"/>
      <c r="I412" s="24"/>
    </row>
    <row r="413" spans="1:9">
      <c r="A413" s="46"/>
      <c r="B413" s="46"/>
      <c r="C413" s="46"/>
      <c r="D413" s="24"/>
      <c r="E413" s="24"/>
      <c r="F413" s="24"/>
      <c r="G413" s="24"/>
      <c r="H413" s="24"/>
      <c r="I413" s="24"/>
    </row>
    <row r="414" spans="1:9">
      <c r="A414" s="46"/>
      <c r="B414" s="46"/>
      <c r="C414" s="46"/>
      <c r="D414" s="24"/>
      <c r="E414" s="24"/>
      <c r="F414" s="24"/>
      <c r="G414" s="24"/>
      <c r="H414" s="24"/>
      <c r="I414" s="24"/>
    </row>
    <row r="415" spans="1:9">
      <c r="A415" s="46"/>
      <c r="B415" s="46"/>
      <c r="C415" s="46"/>
      <c r="D415" s="24"/>
      <c r="E415" s="24"/>
      <c r="F415" s="24"/>
      <c r="G415" s="24"/>
      <c r="H415" s="24"/>
      <c r="I415" s="24"/>
    </row>
    <row r="416" spans="1:9">
      <c r="A416" s="46"/>
      <c r="B416" s="46"/>
      <c r="C416" s="46"/>
      <c r="D416" s="24"/>
      <c r="E416" s="24"/>
      <c r="F416" s="24"/>
      <c r="G416" s="24"/>
      <c r="H416" s="24"/>
      <c r="I416" s="24"/>
    </row>
    <row r="417" spans="1:9">
      <c r="A417" s="46"/>
      <c r="B417" s="46"/>
      <c r="C417" s="46"/>
      <c r="D417" s="24"/>
      <c r="E417" s="24"/>
      <c r="F417" s="24"/>
      <c r="G417" s="24"/>
      <c r="H417" s="24"/>
      <c r="I417" s="24"/>
    </row>
    <row r="418" spans="1:9">
      <c r="A418" s="46"/>
      <c r="B418" s="46"/>
      <c r="C418" s="46"/>
      <c r="D418" s="24"/>
      <c r="E418" s="24"/>
      <c r="F418" s="24"/>
      <c r="G418" s="24"/>
      <c r="H418" s="24"/>
      <c r="I418" s="24"/>
    </row>
    <row r="419" spans="1:9">
      <c r="A419" s="46"/>
      <c r="B419" s="46"/>
      <c r="C419" s="46"/>
      <c r="D419" s="24"/>
      <c r="E419" s="24"/>
      <c r="F419" s="24"/>
      <c r="G419" s="24"/>
      <c r="H419" s="24"/>
      <c r="I419" s="24"/>
    </row>
    <row r="420" spans="1:9">
      <c r="A420" s="46"/>
      <c r="B420" s="46"/>
      <c r="C420" s="46"/>
      <c r="D420" s="24"/>
      <c r="E420" s="24"/>
      <c r="F420" s="24"/>
      <c r="G420" s="24"/>
      <c r="H420" s="24"/>
      <c r="I420" s="24"/>
    </row>
    <row r="421" spans="1:9">
      <c r="A421" s="46"/>
      <c r="B421" s="46"/>
      <c r="C421" s="46"/>
      <c r="D421" s="24"/>
      <c r="E421" s="24"/>
      <c r="F421" s="24"/>
      <c r="G421" s="24"/>
      <c r="H421" s="24"/>
      <c r="I421" s="24"/>
    </row>
    <row r="422" spans="1:9">
      <c r="A422" s="46"/>
      <c r="B422" s="46"/>
      <c r="C422" s="46"/>
      <c r="D422" s="24"/>
      <c r="E422" s="24"/>
      <c r="F422" s="24"/>
      <c r="G422" s="24"/>
      <c r="H422" s="24"/>
      <c r="I422" s="24"/>
    </row>
    <row r="423" spans="1:9">
      <c r="A423" s="46"/>
      <c r="B423" s="46"/>
      <c r="C423" s="46"/>
      <c r="D423" s="24"/>
      <c r="E423" s="24"/>
      <c r="F423" s="24"/>
      <c r="G423" s="24"/>
      <c r="H423" s="24"/>
      <c r="I423" s="24"/>
    </row>
    <row r="424" spans="1:9">
      <c r="A424" s="46"/>
      <c r="B424" s="46"/>
      <c r="C424" s="46"/>
      <c r="D424" s="24"/>
      <c r="E424" s="24"/>
      <c r="F424" s="24"/>
      <c r="G424" s="24"/>
      <c r="H424" s="24"/>
      <c r="I424" s="24"/>
    </row>
    <row r="425" spans="1:9">
      <c r="A425" s="46"/>
      <c r="B425" s="46"/>
      <c r="C425" s="46"/>
      <c r="D425" s="24"/>
      <c r="E425" s="24"/>
      <c r="F425" s="24"/>
      <c r="G425" s="24"/>
      <c r="H425" s="24"/>
      <c r="I425" s="24"/>
    </row>
    <row r="426" spans="1:9">
      <c r="A426" s="46"/>
      <c r="B426" s="46"/>
      <c r="C426" s="46"/>
      <c r="D426" s="24"/>
      <c r="E426" s="24"/>
      <c r="F426" s="24"/>
      <c r="G426" s="24"/>
      <c r="H426" s="24"/>
      <c r="I426" s="24"/>
    </row>
    <row r="427" spans="1:9">
      <c r="A427" s="46"/>
      <c r="B427" s="46"/>
      <c r="C427" s="46"/>
      <c r="D427" s="24"/>
      <c r="E427" s="24"/>
      <c r="F427" s="24"/>
      <c r="G427" s="24"/>
      <c r="H427" s="24"/>
      <c r="I427" s="24"/>
    </row>
    <row r="428" spans="1:9">
      <c r="A428" s="46"/>
      <c r="B428" s="46"/>
      <c r="C428" s="46"/>
      <c r="D428" s="24"/>
      <c r="E428" s="24"/>
      <c r="F428" s="24"/>
      <c r="G428" s="24"/>
      <c r="H428" s="24"/>
      <c r="I428" s="24"/>
    </row>
    <row r="429" spans="1:9">
      <c r="A429" s="46"/>
      <c r="B429" s="46"/>
      <c r="C429" s="46"/>
      <c r="D429" s="24"/>
      <c r="E429" s="24"/>
      <c r="F429" s="24"/>
      <c r="G429" s="24"/>
      <c r="H429" s="24"/>
      <c r="I429" s="24"/>
    </row>
    <row r="430" spans="1:9">
      <c r="A430" s="47"/>
      <c r="B430" s="47"/>
      <c r="C430" s="47"/>
      <c r="D430" s="48"/>
      <c r="E430" s="48"/>
      <c r="F430" s="48"/>
      <c r="G430" s="48"/>
      <c r="H430" s="48"/>
      <c r="I430" s="48"/>
    </row>
    <row r="431" spans="1:9">
      <c r="A431" s="46"/>
      <c r="B431" s="46"/>
      <c r="C431" s="46"/>
      <c r="D431" s="24"/>
      <c r="E431" s="24"/>
      <c r="F431" s="24"/>
      <c r="G431" s="24"/>
      <c r="H431" s="24"/>
      <c r="I431" s="24"/>
    </row>
    <row r="432" spans="1:9">
      <c r="A432" s="46"/>
      <c r="B432" s="46"/>
      <c r="C432" s="46"/>
      <c r="D432" s="24"/>
      <c r="E432" s="24"/>
      <c r="F432" s="24"/>
      <c r="G432" s="24"/>
      <c r="H432" s="24"/>
      <c r="I432" s="24"/>
    </row>
    <row r="433" spans="1:9">
      <c r="A433" s="46"/>
      <c r="B433" s="46"/>
      <c r="C433" s="46"/>
      <c r="D433" s="24"/>
      <c r="E433" s="24"/>
      <c r="F433" s="24"/>
      <c r="G433" s="24"/>
      <c r="H433" s="24"/>
      <c r="I433" s="24"/>
    </row>
    <row r="434" spans="1:9">
      <c r="A434" s="46"/>
      <c r="B434" s="46"/>
      <c r="C434" s="46"/>
      <c r="D434" s="24"/>
      <c r="E434" s="24"/>
      <c r="F434" s="24"/>
      <c r="G434" s="24"/>
      <c r="H434" s="24"/>
      <c r="I434" s="24"/>
    </row>
    <row r="435" spans="1:9">
      <c r="A435" s="46"/>
      <c r="B435" s="46"/>
      <c r="C435" s="46"/>
      <c r="D435" s="24"/>
      <c r="E435" s="24"/>
      <c r="F435" s="24"/>
      <c r="G435" s="24"/>
      <c r="H435" s="24"/>
      <c r="I435" s="24"/>
    </row>
    <row r="436" spans="1:9">
      <c r="A436" s="46"/>
      <c r="B436" s="46"/>
      <c r="C436" s="46"/>
      <c r="D436" s="24"/>
      <c r="E436" s="24"/>
      <c r="F436" s="24"/>
      <c r="G436" s="24"/>
      <c r="H436" s="24"/>
      <c r="I436" s="24"/>
    </row>
    <row r="437" spans="1:9">
      <c r="A437" s="46"/>
      <c r="B437" s="46"/>
      <c r="C437" s="46"/>
      <c r="D437" s="24"/>
      <c r="E437" s="24"/>
      <c r="F437" s="24"/>
      <c r="G437" s="24"/>
      <c r="H437" s="24"/>
      <c r="I437" s="24"/>
    </row>
    <row r="438" spans="1:9">
      <c r="A438" s="46"/>
      <c r="B438" s="46"/>
      <c r="C438" s="46"/>
      <c r="D438" s="24"/>
      <c r="E438" s="24"/>
      <c r="F438" s="24"/>
      <c r="G438" s="24"/>
      <c r="H438" s="24"/>
      <c r="I438" s="24"/>
    </row>
    <row r="439" spans="1:9">
      <c r="A439" s="46"/>
      <c r="B439" s="46"/>
      <c r="C439" s="46"/>
      <c r="D439" s="24"/>
      <c r="E439" s="24"/>
      <c r="F439" s="24"/>
      <c r="G439" s="24"/>
      <c r="H439" s="24"/>
      <c r="I439" s="24"/>
    </row>
    <row r="440" spans="1:9">
      <c r="A440" s="46"/>
      <c r="B440" s="46"/>
      <c r="C440" s="46"/>
      <c r="D440" s="24"/>
      <c r="E440" s="24"/>
      <c r="F440" s="24"/>
      <c r="G440" s="24"/>
      <c r="H440" s="24"/>
      <c r="I440" s="24"/>
    </row>
    <row r="441" spans="1:9">
      <c r="A441" s="46"/>
      <c r="B441" s="46"/>
      <c r="C441" s="46"/>
      <c r="D441" s="24"/>
      <c r="E441" s="24"/>
      <c r="F441" s="24"/>
      <c r="G441" s="24"/>
      <c r="H441" s="24"/>
      <c r="I441" s="24"/>
    </row>
    <row r="442" spans="1:9">
      <c r="A442" s="46"/>
      <c r="B442" s="46"/>
      <c r="C442" s="46"/>
      <c r="D442" s="24"/>
      <c r="E442" s="24"/>
      <c r="F442" s="24"/>
      <c r="G442" s="24"/>
      <c r="H442" s="24"/>
      <c r="I442" s="24"/>
    </row>
    <row r="443" spans="1:9">
      <c r="A443" s="46"/>
      <c r="B443" s="46"/>
      <c r="C443" s="46"/>
      <c r="D443" s="24"/>
      <c r="E443" s="24"/>
      <c r="F443" s="24"/>
      <c r="G443" s="24"/>
      <c r="H443" s="24"/>
      <c r="I443" s="24"/>
    </row>
    <row r="444" spans="1:9">
      <c r="A444" s="46"/>
      <c r="B444" s="46"/>
      <c r="C444" s="46"/>
      <c r="D444" s="24"/>
      <c r="E444" s="24"/>
      <c r="F444" s="24"/>
      <c r="G444" s="24"/>
      <c r="H444" s="24"/>
      <c r="I444" s="24"/>
    </row>
    <row r="445" spans="1:9">
      <c r="A445" s="46"/>
      <c r="B445" s="46"/>
      <c r="C445" s="46"/>
      <c r="D445" s="24"/>
      <c r="E445" s="24"/>
      <c r="F445" s="24"/>
      <c r="G445" s="24"/>
      <c r="H445" s="24"/>
      <c r="I445" s="24"/>
    </row>
    <row r="446" spans="1:9">
      <c r="A446" s="46"/>
      <c r="B446" s="46"/>
      <c r="C446" s="46"/>
      <c r="D446" s="24"/>
      <c r="E446" s="24"/>
      <c r="F446" s="24"/>
      <c r="G446" s="24"/>
      <c r="H446" s="24"/>
      <c r="I446" s="24"/>
    </row>
    <row r="447" spans="1:9">
      <c r="A447" s="46"/>
      <c r="B447" s="46"/>
      <c r="C447" s="46"/>
      <c r="D447" s="24"/>
      <c r="E447" s="24"/>
      <c r="F447" s="24"/>
      <c r="G447" s="24"/>
      <c r="H447" s="24"/>
      <c r="I447" s="24"/>
    </row>
    <row r="448" spans="1:9">
      <c r="A448" s="46"/>
      <c r="B448" s="46"/>
      <c r="C448" s="46"/>
      <c r="D448" s="24"/>
      <c r="E448" s="24"/>
      <c r="F448" s="24"/>
      <c r="G448" s="24"/>
      <c r="H448" s="24"/>
      <c r="I448" s="24"/>
    </row>
    <row r="449" spans="1:9">
      <c r="A449" s="46"/>
      <c r="B449" s="46"/>
      <c r="C449" s="46"/>
      <c r="D449" s="24"/>
      <c r="E449" s="24"/>
      <c r="F449" s="24"/>
      <c r="G449" s="24"/>
      <c r="H449" s="24"/>
      <c r="I449" s="24"/>
    </row>
    <row r="450" spans="1:9">
      <c r="A450" s="46"/>
      <c r="B450" s="46"/>
      <c r="C450" s="46"/>
      <c r="D450" s="24"/>
      <c r="E450" s="24"/>
      <c r="F450" s="24"/>
      <c r="G450" s="24"/>
      <c r="H450" s="24"/>
      <c r="I450" s="24"/>
    </row>
    <row r="451" spans="1:9">
      <c r="A451" s="46"/>
      <c r="B451" s="46"/>
      <c r="C451" s="46"/>
      <c r="D451" s="24"/>
      <c r="E451" s="24"/>
      <c r="F451" s="24"/>
      <c r="G451" s="24"/>
      <c r="H451" s="24"/>
      <c r="I451" s="24"/>
    </row>
    <row r="452" spans="1:9">
      <c r="A452" s="46"/>
      <c r="B452" s="46"/>
      <c r="C452" s="46"/>
      <c r="D452" s="24"/>
      <c r="E452" s="24"/>
      <c r="F452" s="24"/>
      <c r="G452" s="24"/>
      <c r="H452" s="24"/>
      <c r="I452" s="24"/>
    </row>
    <row r="453" spans="1:9">
      <c r="A453" s="46"/>
      <c r="B453" s="46"/>
      <c r="C453" s="46"/>
      <c r="D453" s="24"/>
      <c r="E453" s="24"/>
      <c r="F453" s="24"/>
      <c r="G453" s="24"/>
      <c r="H453" s="24"/>
      <c r="I453" s="24"/>
    </row>
    <row r="454" spans="1:9">
      <c r="A454" s="46"/>
      <c r="B454" s="46"/>
      <c r="C454" s="46"/>
      <c r="D454" s="24"/>
      <c r="E454" s="24"/>
      <c r="F454" s="24"/>
      <c r="G454" s="24"/>
      <c r="H454" s="24"/>
      <c r="I454" s="24"/>
    </row>
    <row r="455" spans="1:9">
      <c r="A455" s="46"/>
      <c r="B455" s="46"/>
      <c r="C455" s="46"/>
      <c r="D455" s="24"/>
      <c r="E455" s="24"/>
      <c r="F455" s="24"/>
      <c r="G455" s="24"/>
      <c r="H455" s="24"/>
      <c r="I455" s="24"/>
    </row>
    <row r="456" spans="1:9">
      <c r="A456" s="46"/>
      <c r="B456" s="46"/>
      <c r="C456" s="46"/>
      <c r="D456" s="24"/>
      <c r="E456" s="24"/>
      <c r="F456" s="24"/>
      <c r="G456" s="24"/>
      <c r="H456" s="24"/>
      <c r="I456" s="24"/>
    </row>
    <row r="457" spans="1:9">
      <c r="A457" s="46"/>
      <c r="B457" s="46"/>
      <c r="C457" s="46"/>
      <c r="D457" s="24"/>
      <c r="E457" s="24"/>
      <c r="F457" s="24"/>
      <c r="G457" s="24"/>
      <c r="H457" s="24"/>
      <c r="I457" s="24"/>
    </row>
    <row r="458" spans="1:9">
      <c r="A458" s="46"/>
      <c r="B458" s="46"/>
      <c r="C458" s="46"/>
      <c r="D458" s="24"/>
      <c r="E458" s="24"/>
      <c r="F458" s="24"/>
      <c r="G458" s="24"/>
      <c r="H458" s="24"/>
      <c r="I458" s="24"/>
    </row>
    <row r="459" spans="1:9">
      <c r="A459" s="46"/>
      <c r="B459" s="46"/>
      <c r="C459" s="46"/>
      <c r="D459" s="24"/>
      <c r="E459" s="24"/>
      <c r="F459" s="24"/>
      <c r="G459" s="24"/>
      <c r="H459" s="24"/>
      <c r="I459" s="24"/>
    </row>
    <row r="460" spans="1:9">
      <c r="A460" s="46"/>
      <c r="B460" s="46"/>
      <c r="C460" s="46"/>
      <c r="D460" s="24"/>
      <c r="E460" s="24"/>
      <c r="F460" s="24"/>
      <c r="G460" s="24"/>
      <c r="H460" s="24"/>
      <c r="I460" s="24"/>
    </row>
    <row r="461" spans="1:9">
      <c r="A461" s="46"/>
      <c r="B461" s="46"/>
      <c r="C461" s="46"/>
      <c r="D461" s="24"/>
      <c r="E461" s="24"/>
      <c r="F461" s="24"/>
      <c r="G461" s="24"/>
      <c r="H461" s="24"/>
      <c r="I461" s="24"/>
    </row>
    <row r="462" spans="1:9">
      <c r="A462" s="46"/>
      <c r="B462" s="46"/>
      <c r="C462" s="46"/>
      <c r="D462" s="24"/>
      <c r="E462" s="24"/>
      <c r="F462" s="24"/>
      <c r="G462" s="24"/>
      <c r="H462" s="24"/>
      <c r="I462" s="24"/>
    </row>
    <row r="463" spans="1:9">
      <c r="A463" s="46"/>
      <c r="B463" s="46"/>
      <c r="C463" s="46"/>
      <c r="D463" s="24"/>
      <c r="E463" s="24"/>
      <c r="F463" s="24"/>
      <c r="G463" s="24"/>
      <c r="H463" s="24"/>
      <c r="I463" s="24"/>
    </row>
    <row r="464" spans="1:9">
      <c r="A464" s="46"/>
      <c r="B464" s="46"/>
      <c r="C464" s="46"/>
      <c r="D464" s="24"/>
      <c r="E464" s="24"/>
      <c r="F464" s="24"/>
      <c r="G464" s="24"/>
      <c r="H464" s="24"/>
      <c r="I464" s="24"/>
    </row>
    <row r="465" spans="1:9">
      <c r="A465" s="46"/>
      <c r="B465" s="46"/>
      <c r="C465" s="46"/>
      <c r="D465" s="24"/>
      <c r="E465" s="24"/>
      <c r="F465" s="24"/>
      <c r="G465" s="24"/>
      <c r="H465" s="24"/>
      <c r="I465" s="24"/>
    </row>
    <row r="466" spans="1:9">
      <c r="A466" s="46"/>
      <c r="B466" s="46"/>
      <c r="C466" s="46"/>
      <c r="D466" s="24"/>
      <c r="E466" s="24"/>
      <c r="F466" s="24"/>
      <c r="G466" s="24"/>
      <c r="H466" s="24"/>
      <c r="I466" s="24"/>
    </row>
    <row r="467" spans="1:9">
      <c r="A467" s="46"/>
      <c r="B467" s="46"/>
      <c r="C467" s="46"/>
      <c r="D467" s="24"/>
      <c r="E467" s="24"/>
      <c r="F467" s="24"/>
      <c r="G467" s="24"/>
      <c r="H467" s="24"/>
      <c r="I467" s="24"/>
    </row>
    <row r="468" spans="1:9">
      <c r="A468" s="46"/>
      <c r="B468" s="46"/>
      <c r="C468" s="46"/>
      <c r="D468" s="24"/>
      <c r="E468" s="24"/>
      <c r="F468" s="24"/>
      <c r="G468" s="24"/>
      <c r="H468" s="24"/>
      <c r="I468" s="24"/>
    </row>
    <row r="469" spans="1:9">
      <c r="A469" s="46"/>
      <c r="B469" s="46"/>
      <c r="C469" s="46"/>
      <c r="D469" s="24"/>
      <c r="E469" s="24"/>
      <c r="F469" s="24"/>
      <c r="G469" s="24"/>
      <c r="H469" s="24"/>
      <c r="I469" s="24"/>
    </row>
    <row r="470" spans="1:9">
      <c r="A470" s="46"/>
      <c r="B470" s="46"/>
      <c r="C470" s="46"/>
      <c r="D470" s="24"/>
      <c r="E470" s="24"/>
      <c r="F470" s="24"/>
      <c r="G470" s="24"/>
      <c r="H470" s="24"/>
      <c r="I470" s="24"/>
    </row>
    <row r="471" spans="1:9">
      <c r="A471" s="46"/>
      <c r="B471" s="46"/>
      <c r="C471" s="46"/>
      <c r="D471" s="24"/>
      <c r="E471" s="24"/>
      <c r="F471" s="24"/>
      <c r="G471" s="24"/>
      <c r="H471" s="24"/>
      <c r="I471" s="24"/>
    </row>
    <row r="472" spans="1:9">
      <c r="A472" s="46"/>
      <c r="B472" s="46"/>
      <c r="C472" s="46"/>
      <c r="D472" s="24"/>
      <c r="E472" s="24"/>
      <c r="F472" s="24"/>
      <c r="G472" s="24"/>
      <c r="H472" s="24"/>
      <c r="I472" s="24"/>
    </row>
    <row r="473" spans="1:9">
      <c r="A473" s="46"/>
      <c r="B473" s="46"/>
      <c r="C473" s="46"/>
      <c r="D473" s="24"/>
      <c r="E473" s="24"/>
      <c r="F473" s="24"/>
      <c r="G473" s="24"/>
      <c r="H473" s="24"/>
      <c r="I473" s="24"/>
    </row>
    <row r="474" spans="1:9">
      <c r="A474" s="46"/>
      <c r="B474" s="46"/>
      <c r="C474" s="46"/>
      <c r="D474" s="24"/>
      <c r="E474" s="24"/>
      <c r="F474" s="24"/>
      <c r="G474" s="24"/>
      <c r="H474" s="24"/>
      <c r="I474" s="24"/>
    </row>
    <row r="475" spans="1:9">
      <c r="A475" s="46"/>
      <c r="B475" s="46"/>
      <c r="C475" s="46"/>
      <c r="D475" s="24"/>
      <c r="E475" s="24"/>
      <c r="F475" s="24"/>
      <c r="G475" s="24"/>
      <c r="H475" s="24"/>
      <c r="I475" s="24"/>
    </row>
    <row r="476" spans="1:9">
      <c r="A476" s="46"/>
      <c r="B476" s="46"/>
      <c r="C476" s="46"/>
      <c r="D476" s="24"/>
      <c r="E476" s="24"/>
      <c r="F476" s="24"/>
      <c r="G476" s="24"/>
      <c r="H476" s="24"/>
      <c r="I476" s="24"/>
    </row>
    <row r="477" spans="1:9">
      <c r="A477" s="46"/>
      <c r="B477" s="46"/>
      <c r="C477" s="46"/>
      <c r="D477" s="24"/>
      <c r="E477" s="24"/>
      <c r="F477" s="24"/>
      <c r="G477" s="24"/>
      <c r="H477" s="24"/>
      <c r="I477" s="24"/>
    </row>
    <row r="478" spans="1:9">
      <c r="A478" s="46"/>
      <c r="B478" s="46"/>
      <c r="C478" s="46"/>
      <c r="D478" s="24"/>
      <c r="E478" s="24"/>
      <c r="F478" s="24"/>
      <c r="G478" s="24"/>
      <c r="H478" s="24"/>
      <c r="I478" s="24"/>
    </row>
    <row r="479" spans="1:9">
      <c r="A479" s="46"/>
      <c r="B479" s="46"/>
      <c r="C479" s="46"/>
      <c r="D479" s="24"/>
      <c r="E479" s="24"/>
      <c r="F479" s="24"/>
      <c r="G479" s="24"/>
      <c r="H479" s="24"/>
      <c r="I479" s="24"/>
    </row>
    <row r="480" spans="1:9">
      <c r="A480" s="47"/>
      <c r="B480" s="47"/>
      <c r="C480" s="47"/>
      <c r="D480" s="48"/>
      <c r="E480" s="48"/>
      <c r="F480" s="48"/>
      <c r="G480" s="48"/>
      <c r="H480" s="48"/>
      <c r="I480" s="48"/>
    </row>
    <row r="481" spans="1:9">
      <c r="A481" s="46"/>
      <c r="B481" s="46"/>
      <c r="C481" s="46"/>
      <c r="D481" s="24"/>
      <c r="E481" s="24"/>
      <c r="F481" s="24"/>
      <c r="G481" s="24"/>
      <c r="H481" s="24"/>
      <c r="I481" s="24"/>
    </row>
    <row r="482" spans="1:9">
      <c r="A482" s="46"/>
      <c r="B482" s="46"/>
      <c r="C482" s="46"/>
      <c r="D482" s="24"/>
      <c r="E482" s="24"/>
      <c r="F482" s="24"/>
      <c r="G482" s="24"/>
      <c r="H482" s="24"/>
      <c r="I482" s="24"/>
    </row>
    <row r="483" spans="1:9">
      <c r="A483" s="46"/>
      <c r="B483" s="46"/>
      <c r="C483" s="46"/>
      <c r="D483" s="24"/>
      <c r="E483" s="24"/>
      <c r="F483" s="24"/>
      <c r="G483" s="24"/>
      <c r="H483" s="24"/>
      <c r="I483" s="24"/>
    </row>
    <row r="484" spans="1:9">
      <c r="A484" s="46"/>
      <c r="B484" s="46"/>
      <c r="C484" s="46"/>
      <c r="D484" s="24"/>
      <c r="E484" s="24"/>
      <c r="F484" s="24"/>
      <c r="G484" s="24"/>
      <c r="H484" s="24"/>
      <c r="I484" s="24"/>
    </row>
    <row r="485" spans="1:9">
      <c r="A485" s="46"/>
      <c r="B485" s="46"/>
      <c r="C485" s="46"/>
      <c r="D485" s="24"/>
      <c r="E485" s="24"/>
      <c r="F485" s="24"/>
      <c r="G485" s="24"/>
      <c r="H485" s="24"/>
      <c r="I485" s="24"/>
    </row>
    <row r="486" spans="1:9">
      <c r="A486" s="46"/>
      <c r="B486" s="46"/>
      <c r="C486" s="46"/>
      <c r="D486" s="24"/>
      <c r="E486" s="24"/>
      <c r="F486" s="24"/>
      <c r="G486" s="24"/>
      <c r="H486" s="24"/>
      <c r="I486" s="24"/>
    </row>
    <row r="487" spans="1:9">
      <c r="A487" s="46"/>
      <c r="B487" s="46"/>
      <c r="C487" s="46"/>
      <c r="D487" s="24"/>
      <c r="E487" s="24"/>
      <c r="F487" s="24"/>
      <c r="G487" s="24"/>
      <c r="H487" s="24"/>
      <c r="I487" s="24"/>
    </row>
    <row r="488" spans="1:9">
      <c r="A488" s="46"/>
      <c r="B488" s="46"/>
      <c r="C488" s="46"/>
      <c r="D488" s="24"/>
      <c r="E488" s="24"/>
      <c r="F488" s="24"/>
      <c r="G488" s="24"/>
      <c r="H488" s="24"/>
      <c r="I488" s="24"/>
    </row>
    <row r="489" spans="1:9">
      <c r="A489" s="46"/>
      <c r="B489" s="46"/>
      <c r="C489" s="46"/>
      <c r="D489" s="24"/>
      <c r="E489" s="24"/>
      <c r="F489" s="24"/>
      <c r="G489" s="24"/>
      <c r="H489" s="24"/>
      <c r="I489" s="24"/>
    </row>
    <row r="490" spans="1:9">
      <c r="A490" s="46"/>
      <c r="B490" s="46"/>
      <c r="C490" s="46"/>
      <c r="D490" s="24"/>
      <c r="E490" s="24"/>
      <c r="F490" s="24"/>
      <c r="G490" s="24"/>
      <c r="H490" s="24"/>
      <c r="I490" s="24"/>
    </row>
    <row r="491" spans="1:9">
      <c r="A491" s="46"/>
      <c r="B491" s="46"/>
      <c r="C491" s="46"/>
      <c r="D491" s="24"/>
      <c r="E491" s="24"/>
      <c r="F491" s="24"/>
      <c r="G491" s="24"/>
      <c r="H491" s="24"/>
      <c r="I491" s="24"/>
    </row>
    <row r="492" spans="1:9">
      <c r="A492" s="46"/>
      <c r="B492" s="46"/>
      <c r="C492" s="46"/>
      <c r="D492" s="24"/>
      <c r="E492" s="24"/>
      <c r="F492" s="24"/>
      <c r="G492" s="24"/>
      <c r="H492" s="24"/>
      <c r="I492" s="24"/>
    </row>
    <row r="493" spans="1:9">
      <c r="A493" s="46"/>
      <c r="B493" s="46"/>
      <c r="C493" s="46"/>
      <c r="D493" s="24"/>
      <c r="E493" s="24"/>
      <c r="F493" s="24"/>
      <c r="G493" s="24"/>
      <c r="H493" s="24"/>
      <c r="I493" s="24"/>
    </row>
    <row r="494" spans="1:9">
      <c r="A494" s="46"/>
      <c r="B494" s="46"/>
      <c r="C494" s="46"/>
      <c r="D494" s="24"/>
      <c r="E494" s="24"/>
      <c r="F494" s="24"/>
      <c r="G494" s="24"/>
      <c r="H494" s="24"/>
      <c r="I494" s="24"/>
    </row>
    <row r="495" spans="1:9">
      <c r="A495" s="46"/>
      <c r="B495" s="46"/>
      <c r="C495" s="46"/>
      <c r="D495" s="24"/>
      <c r="E495" s="24"/>
      <c r="F495" s="24"/>
      <c r="G495" s="24"/>
      <c r="H495" s="24"/>
      <c r="I495" s="24"/>
    </row>
    <row r="496" spans="1:9">
      <c r="A496" s="46"/>
      <c r="B496" s="46"/>
      <c r="C496" s="46"/>
      <c r="D496" s="24"/>
      <c r="E496" s="24"/>
      <c r="F496" s="24"/>
      <c r="G496" s="24"/>
      <c r="H496" s="24"/>
      <c r="I496" s="24"/>
    </row>
    <row r="497" spans="1:9">
      <c r="A497" s="46"/>
      <c r="B497" s="46"/>
      <c r="C497" s="46"/>
      <c r="D497" s="24"/>
      <c r="E497" s="24"/>
      <c r="F497" s="24"/>
      <c r="G497" s="24"/>
      <c r="H497" s="24"/>
      <c r="I497" s="24"/>
    </row>
    <row r="498" spans="1:9">
      <c r="A498" s="46"/>
      <c r="B498" s="46"/>
      <c r="C498" s="46"/>
      <c r="D498" s="24"/>
      <c r="E498" s="24"/>
      <c r="F498" s="24"/>
      <c r="G498" s="24"/>
      <c r="H498" s="24"/>
      <c r="I498" s="24"/>
    </row>
    <row r="499" spans="1:9">
      <c r="A499" s="46"/>
      <c r="B499" s="46"/>
      <c r="C499" s="46"/>
      <c r="D499" s="24"/>
      <c r="E499" s="24"/>
      <c r="F499" s="24"/>
      <c r="G499" s="24"/>
      <c r="H499" s="24"/>
      <c r="I499" s="24"/>
    </row>
    <row r="500" spans="1:9">
      <c r="A500" s="46"/>
      <c r="B500" s="46"/>
      <c r="C500" s="46"/>
      <c r="D500" s="24"/>
      <c r="E500" s="24"/>
      <c r="F500" s="24"/>
      <c r="G500" s="24"/>
      <c r="H500" s="24"/>
      <c r="I500" s="24"/>
    </row>
    <row r="501" spans="1:9">
      <c r="A501" s="46"/>
      <c r="B501" s="46"/>
      <c r="C501" s="46"/>
      <c r="D501" s="24"/>
      <c r="E501" s="24"/>
      <c r="F501" s="24"/>
      <c r="G501" s="24"/>
      <c r="H501" s="24"/>
      <c r="I501" s="24"/>
    </row>
    <row r="502" spans="1:9">
      <c r="A502" s="46"/>
      <c r="B502" s="46"/>
      <c r="C502" s="46"/>
      <c r="D502" s="24"/>
      <c r="E502" s="24"/>
      <c r="F502" s="24"/>
      <c r="G502" s="24"/>
      <c r="H502" s="24"/>
      <c r="I502" s="24"/>
    </row>
    <row r="503" spans="1:9">
      <c r="A503" s="46"/>
      <c r="B503" s="46"/>
      <c r="C503" s="46"/>
      <c r="D503" s="24"/>
      <c r="E503" s="24"/>
      <c r="F503" s="24"/>
      <c r="G503" s="24"/>
      <c r="H503" s="24"/>
      <c r="I503" s="24"/>
    </row>
    <row r="504" spans="1:9">
      <c r="A504" s="46"/>
      <c r="B504" s="46"/>
      <c r="C504" s="46"/>
      <c r="D504" s="24"/>
      <c r="E504" s="24"/>
      <c r="F504" s="24"/>
      <c r="G504" s="24"/>
      <c r="H504" s="24"/>
      <c r="I504" s="24"/>
    </row>
    <row r="505" spans="1:9">
      <c r="A505" s="46"/>
      <c r="B505" s="46"/>
      <c r="C505" s="46"/>
      <c r="D505" s="24"/>
      <c r="E505" s="24"/>
      <c r="F505" s="24"/>
      <c r="G505" s="24"/>
      <c r="H505" s="24"/>
      <c r="I505" s="24"/>
    </row>
    <row r="506" spans="1:9">
      <c r="A506" s="46"/>
      <c r="B506" s="46"/>
      <c r="C506" s="46"/>
      <c r="D506" s="24"/>
      <c r="E506" s="24"/>
      <c r="F506" s="24"/>
      <c r="G506" s="24"/>
      <c r="H506" s="24"/>
      <c r="I506" s="24"/>
    </row>
    <row r="507" spans="1:9">
      <c r="A507" s="46"/>
      <c r="B507" s="46"/>
      <c r="C507" s="46"/>
      <c r="D507" s="24"/>
      <c r="E507" s="24"/>
      <c r="F507" s="24"/>
      <c r="G507" s="24"/>
      <c r="H507" s="24"/>
      <c r="I507" s="24"/>
    </row>
    <row r="508" spans="1:9">
      <c r="A508" s="46"/>
      <c r="B508" s="46"/>
      <c r="C508" s="46"/>
      <c r="D508" s="24"/>
      <c r="E508" s="24"/>
      <c r="F508" s="24"/>
      <c r="G508" s="24"/>
      <c r="H508" s="24"/>
      <c r="I508" s="24"/>
    </row>
    <row r="509" spans="1:9">
      <c r="A509" s="46"/>
      <c r="B509" s="46"/>
      <c r="C509" s="46"/>
      <c r="D509" s="24"/>
      <c r="E509" s="24"/>
      <c r="F509" s="24"/>
      <c r="G509" s="24"/>
      <c r="H509" s="24"/>
      <c r="I509" s="24"/>
    </row>
    <row r="510" spans="1:9">
      <c r="A510" s="46"/>
      <c r="B510" s="46"/>
      <c r="C510" s="46"/>
      <c r="D510" s="24"/>
      <c r="E510" s="24"/>
      <c r="F510" s="24"/>
      <c r="G510" s="24"/>
      <c r="H510" s="24"/>
      <c r="I510" s="24"/>
    </row>
    <row r="511" spans="1:9">
      <c r="A511" s="46"/>
      <c r="B511" s="46"/>
      <c r="C511" s="46"/>
      <c r="D511" s="24"/>
      <c r="E511" s="24"/>
      <c r="F511" s="24"/>
      <c r="G511" s="24"/>
      <c r="H511" s="24"/>
      <c r="I511" s="24"/>
    </row>
    <row r="512" spans="1:9">
      <c r="A512" s="46"/>
      <c r="B512" s="46"/>
      <c r="C512" s="46"/>
      <c r="D512" s="24"/>
      <c r="E512" s="24"/>
      <c r="F512" s="24"/>
      <c r="G512" s="24"/>
      <c r="H512" s="24"/>
      <c r="I512" s="24"/>
    </row>
    <row r="513" spans="1:9">
      <c r="A513" s="46"/>
      <c r="B513" s="46"/>
      <c r="C513" s="46"/>
      <c r="D513" s="24"/>
      <c r="E513" s="24"/>
      <c r="F513" s="24"/>
      <c r="G513" s="24"/>
      <c r="H513" s="24"/>
      <c r="I513" s="24"/>
    </row>
    <row r="514" spans="1:9">
      <c r="A514" s="46"/>
      <c r="B514" s="46"/>
      <c r="C514" s="46"/>
      <c r="D514" s="24"/>
      <c r="E514" s="24"/>
      <c r="F514" s="24"/>
      <c r="G514" s="24"/>
      <c r="H514" s="24"/>
      <c r="I514" s="24"/>
    </row>
    <row r="515" spans="1:9">
      <c r="A515" s="46"/>
      <c r="B515" s="46"/>
      <c r="C515" s="46"/>
      <c r="D515" s="24"/>
      <c r="E515" s="24"/>
      <c r="F515" s="24"/>
      <c r="G515" s="24"/>
      <c r="H515" s="24"/>
      <c r="I515" s="24"/>
    </row>
    <row r="516" spans="1:9">
      <c r="A516" s="46"/>
      <c r="B516" s="46"/>
      <c r="C516" s="46"/>
      <c r="D516" s="24"/>
      <c r="E516" s="24"/>
      <c r="F516" s="24"/>
      <c r="G516" s="24"/>
      <c r="H516" s="24"/>
      <c r="I516" s="24"/>
    </row>
    <row r="517" spans="1:9">
      <c r="A517" s="46"/>
      <c r="B517" s="46"/>
      <c r="C517" s="46"/>
      <c r="D517" s="24"/>
      <c r="E517" s="24"/>
      <c r="F517" s="24"/>
      <c r="G517" s="24"/>
      <c r="H517" s="24"/>
      <c r="I517" s="24"/>
    </row>
    <row r="518" spans="1:9">
      <c r="A518" s="46"/>
      <c r="B518" s="46"/>
      <c r="C518" s="46"/>
      <c r="D518" s="24"/>
      <c r="E518" s="24"/>
      <c r="F518" s="24"/>
      <c r="G518" s="24"/>
      <c r="H518" s="24"/>
      <c r="I518" s="24"/>
    </row>
    <row r="519" spans="1:9">
      <c r="A519" s="46"/>
      <c r="B519" s="46"/>
      <c r="C519" s="46"/>
      <c r="D519" s="24"/>
      <c r="E519" s="24"/>
      <c r="F519" s="24"/>
      <c r="G519" s="24"/>
      <c r="H519" s="24"/>
      <c r="I519" s="24"/>
    </row>
    <row r="520" spans="1:9">
      <c r="A520" s="46"/>
      <c r="B520" s="46"/>
      <c r="C520" s="46"/>
      <c r="D520" s="24"/>
      <c r="E520" s="24"/>
      <c r="F520" s="24"/>
      <c r="G520" s="24"/>
      <c r="H520" s="24"/>
      <c r="I520" s="24"/>
    </row>
    <row r="521" spans="1:9">
      <c r="A521" s="46"/>
      <c r="B521" s="46"/>
      <c r="C521" s="46"/>
      <c r="D521" s="24"/>
      <c r="E521" s="24"/>
      <c r="F521" s="24"/>
      <c r="G521" s="24"/>
      <c r="H521" s="24"/>
      <c r="I521" s="24"/>
    </row>
    <row r="522" spans="1:9">
      <c r="A522" s="46"/>
      <c r="B522" s="46"/>
      <c r="C522" s="46"/>
      <c r="D522" s="24"/>
      <c r="E522" s="24"/>
      <c r="F522" s="24"/>
      <c r="G522" s="24"/>
      <c r="H522" s="24"/>
      <c r="I522" s="24"/>
    </row>
    <row r="523" spans="1:9">
      <c r="A523" s="46"/>
      <c r="B523" s="46"/>
      <c r="C523" s="46"/>
      <c r="D523" s="24"/>
      <c r="E523" s="24"/>
      <c r="F523" s="24"/>
      <c r="G523" s="24"/>
      <c r="H523" s="24"/>
      <c r="I523" s="24"/>
    </row>
    <row r="524" spans="1:9">
      <c r="A524" s="46"/>
      <c r="B524" s="46"/>
      <c r="C524" s="46"/>
      <c r="D524" s="24"/>
      <c r="E524" s="24"/>
      <c r="F524" s="24"/>
      <c r="G524" s="24"/>
      <c r="H524" s="24"/>
      <c r="I524" s="24"/>
    </row>
    <row r="525" spans="1:9">
      <c r="A525" s="46"/>
      <c r="B525" s="46"/>
      <c r="C525" s="46"/>
      <c r="D525" s="24"/>
      <c r="E525" s="24"/>
      <c r="F525" s="24"/>
      <c r="G525" s="24"/>
      <c r="H525" s="24"/>
      <c r="I525" s="24"/>
    </row>
    <row r="526" spans="1:9">
      <c r="A526" s="46"/>
      <c r="B526" s="46"/>
      <c r="C526" s="46"/>
      <c r="D526" s="24"/>
      <c r="E526" s="24"/>
      <c r="F526" s="24"/>
      <c r="G526" s="24"/>
      <c r="H526" s="24"/>
      <c r="I526" s="24"/>
    </row>
    <row r="527" spans="1:9">
      <c r="A527" s="46"/>
      <c r="B527" s="46"/>
      <c r="C527" s="46"/>
      <c r="D527" s="24"/>
      <c r="E527" s="24"/>
      <c r="F527" s="24"/>
      <c r="G527" s="24"/>
      <c r="H527" s="24"/>
      <c r="I527" s="24"/>
    </row>
    <row r="528" spans="1:9">
      <c r="A528" s="46"/>
      <c r="B528" s="46"/>
      <c r="C528" s="46"/>
      <c r="D528" s="24"/>
      <c r="E528" s="24"/>
      <c r="F528" s="24"/>
      <c r="G528" s="24"/>
      <c r="H528" s="24"/>
      <c r="I528" s="24"/>
    </row>
    <row r="529" spans="1:9">
      <c r="A529" s="46"/>
      <c r="B529" s="46"/>
      <c r="C529" s="46"/>
      <c r="D529" s="24"/>
      <c r="E529" s="24"/>
      <c r="F529" s="24"/>
      <c r="G529" s="24"/>
      <c r="H529" s="24"/>
      <c r="I529" s="24"/>
    </row>
    <row r="530" spans="1:9">
      <c r="A530" s="46"/>
      <c r="B530" s="46"/>
      <c r="C530" s="46"/>
      <c r="D530" s="24"/>
      <c r="E530" s="24"/>
      <c r="F530" s="24"/>
      <c r="G530" s="24"/>
      <c r="H530" s="24"/>
      <c r="I530" s="24"/>
    </row>
    <row r="531" spans="1:9">
      <c r="A531" s="46"/>
      <c r="B531" s="46"/>
      <c r="C531" s="46"/>
      <c r="D531" s="24"/>
      <c r="E531" s="24"/>
      <c r="F531" s="24"/>
      <c r="G531" s="24"/>
      <c r="H531" s="24"/>
      <c r="I531" s="24"/>
    </row>
    <row r="532" spans="1:9">
      <c r="A532" s="46"/>
      <c r="B532" s="46"/>
      <c r="C532" s="46"/>
      <c r="D532" s="24"/>
      <c r="E532" s="24"/>
      <c r="F532" s="24"/>
      <c r="G532" s="24"/>
      <c r="H532" s="24"/>
      <c r="I532" s="24"/>
    </row>
    <row r="533" spans="1:9">
      <c r="A533" s="46"/>
      <c r="B533" s="46"/>
      <c r="C533" s="46"/>
      <c r="D533" s="24"/>
      <c r="E533" s="24"/>
      <c r="F533" s="24"/>
      <c r="G533" s="24"/>
      <c r="H533" s="24"/>
      <c r="I533" s="24"/>
    </row>
    <row r="534" spans="1:9">
      <c r="A534" s="46"/>
      <c r="B534" s="46"/>
      <c r="C534" s="46"/>
      <c r="D534" s="24"/>
      <c r="E534" s="24"/>
      <c r="F534" s="24"/>
      <c r="G534" s="24"/>
      <c r="H534" s="24"/>
      <c r="I534" s="24"/>
    </row>
    <row r="535" spans="1:9">
      <c r="A535" s="46"/>
      <c r="B535" s="46"/>
      <c r="C535" s="46"/>
      <c r="D535" s="24"/>
      <c r="E535" s="24"/>
      <c r="F535" s="24"/>
      <c r="G535" s="24"/>
      <c r="H535" s="24"/>
      <c r="I535" s="24"/>
    </row>
    <row r="536" spans="1:9">
      <c r="A536" s="46"/>
      <c r="B536" s="46"/>
      <c r="C536" s="46"/>
      <c r="D536" s="24"/>
      <c r="E536" s="24"/>
      <c r="F536" s="24"/>
      <c r="G536" s="24"/>
      <c r="H536" s="24"/>
      <c r="I536" s="24"/>
    </row>
    <row r="537" spans="1:9">
      <c r="A537" s="46"/>
      <c r="B537" s="46"/>
      <c r="C537" s="46"/>
      <c r="D537" s="24"/>
      <c r="E537" s="24"/>
      <c r="F537" s="24"/>
      <c r="G537" s="24"/>
      <c r="H537" s="24"/>
      <c r="I537" s="24"/>
    </row>
    <row r="538" spans="1:9">
      <c r="A538" s="46"/>
      <c r="B538" s="46"/>
      <c r="C538" s="46"/>
      <c r="D538" s="24"/>
      <c r="E538" s="24"/>
      <c r="F538" s="24"/>
      <c r="G538" s="24"/>
      <c r="H538" s="24"/>
      <c r="I538" s="24"/>
    </row>
    <row r="539" spans="1:9">
      <c r="A539" s="46"/>
      <c r="B539" s="46"/>
      <c r="C539" s="46"/>
      <c r="D539" s="24"/>
      <c r="E539" s="24"/>
      <c r="F539" s="24"/>
      <c r="G539" s="24"/>
      <c r="H539" s="24"/>
      <c r="I539" s="24"/>
    </row>
    <row r="540" spans="1:9">
      <c r="A540" s="46"/>
      <c r="B540" s="46"/>
      <c r="C540" s="46"/>
      <c r="D540" s="24"/>
      <c r="E540" s="24"/>
      <c r="F540" s="24"/>
      <c r="G540" s="24"/>
      <c r="H540" s="24"/>
      <c r="I540" s="24"/>
    </row>
    <row r="541" spans="1:9">
      <c r="A541" s="46"/>
      <c r="B541" s="46"/>
      <c r="C541" s="46"/>
      <c r="D541" s="24"/>
      <c r="E541" s="24"/>
      <c r="F541" s="24"/>
      <c r="G541" s="24"/>
      <c r="H541" s="24"/>
      <c r="I541" s="24"/>
    </row>
    <row r="542" spans="1:9">
      <c r="A542" s="46"/>
      <c r="B542" s="46"/>
      <c r="C542" s="46"/>
      <c r="D542" s="24"/>
      <c r="E542" s="24"/>
      <c r="F542" s="24"/>
      <c r="G542" s="24"/>
      <c r="H542" s="24"/>
      <c r="I542" s="24"/>
    </row>
    <row r="543" spans="1:9">
      <c r="A543" s="46"/>
      <c r="B543" s="46"/>
      <c r="C543" s="46"/>
      <c r="D543" s="24"/>
      <c r="E543" s="24"/>
      <c r="F543" s="24"/>
      <c r="G543" s="24"/>
      <c r="H543" s="24"/>
      <c r="I543" s="24"/>
    </row>
    <row r="544" spans="1:9">
      <c r="A544" s="46"/>
      <c r="B544" s="46"/>
      <c r="C544" s="46"/>
      <c r="D544" s="24"/>
      <c r="E544" s="24"/>
      <c r="F544" s="24"/>
      <c r="G544" s="24"/>
      <c r="H544" s="24"/>
      <c r="I544" s="24"/>
    </row>
    <row r="545" spans="1:9">
      <c r="A545" s="46"/>
      <c r="B545" s="46"/>
      <c r="C545" s="46"/>
      <c r="D545" s="24"/>
      <c r="E545" s="24"/>
      <c r="F545" s="24"/>
      <c r="G545" s="24"/>
      <c r="H545" s="24"/>
      <c r="I545" s="24"/>
    </row>
    <row r="546" spans="1:9">
      <c r="A546" s="46"/>
      <c r="B546" s="46"/>
      <c r="C546" s="46"/>
      <c r="D546" s="24"/>
      <c r="E546" s="24"/>
      <c r="F546" s="24"/>
      <c r="G546" s="24"/>
      <c r="H546" s="24"/>
      <c r="I546" s="24"/>
    </row>
    <row r="547" spans="1:9">
      <c r="A547" s="46"/>
      <c r="B547" s="46"/>
      <c r="C547" s="46"/>
      <c r="D547" s="24"/>
      <c r="E547" s="24"/>
      <c r="F547" s="24"/>
      <c r="G547" s="24"/>
      <c r="H547" s="24"/>
      <c r="I547" s="24"/>
    </row>
    <row r="548" spans="1:9">
      <c r="A548" s="46"/>
      <c r="B548" s="46"/>
      <c r="C548" s="46"/>
      <c r="D548" s="24"/>
      <c r="E548" s="24"/>
      <c r="F548" s="24"/>
      <c r="G548" s="24"/>
      <c r="H548" s="24"/>
      <c r="I548" s="24"/>
    </row>
    <row r="549" spans="1:9">
      <c r="A549" s="46"/>
      <c r="B549" s="46"/>
      <c r="C549" s="46"/>
      <c r="D549" s="24"/>
      <c r="E549" s="24"/>
      <c r="F549" s="24"/>
      <c r="G549" s="24"/>
      <c r="H549" s="24"/>
      <c r="I549" s="24"/>
    </row>
    <row r="550" spans="1:9">
      <c r="A550" s="46"/>
      <c r="B550" s="46"/>
      <c r="C550" s="46"/>
      <c r="D550" s="24"/>
      <c r="E550" s="24"/>
      <c r="F550" s="24"/>
      <c r="G550" s="24"/>
      <c r="H550" s="24"/>
      <c r="I550" s="24"/>
    </row>
    <row r="551" spans="1:9">
      <c r="A551" s="46"/>
      <c r="B551" s="46"/>
      <c r="C551" s="46"/>
      <c r="D551" s="24"/>
      <c r="E551" s="24"/>
      <c r="F551" s="24"/>
      <c r="G551" s="24"/>
      <c r="H551" s="24"/>
      <c r="I551" s="24"/>
    </row>
    <row r="552" spans="1:9">
      <c r="A552" s="46"/>
      <c r="B552" s="46"/>
      <c r="C552" s="46"/>
      <c r="D552" s="24"/>
      <c r="E552" s="24"/>
      <c r="F552" s="24"/>
      <c r="G552" s="24"/>
      <c r="H552" s="24"/>
      <c r="I552" s="24"/>
    </row>
    <row r="553" spans="1:9">
      <c r="A553" s="46"/>
      <c r="B553" s="46"/>
      <c r="C553" s="46"/>
      <c r="D553" s="24"/>
      <c r="E553" s="24"/>
      <c r="F553" s="24"/>
      <c r="G553" s="24"/>
      <c r="H553" s="24"/>
      <c r="I553" s="24"/>
    </row>
    <row r="554" spans="1:9">
      <c r="A554" s="46"/>
      <c r="B554" s="46"/>
      <c r="C554" s="46"/>
      <c r="D554" s="24"/>
      <c r="E554" s="24"/>
      <c r="F554" s="24"/>
      <c r="G554" s="24"/>
      <c r="H554" s="24"/>
      <c r="I554" s="24"/>
    </row>
    <row r="555" spans="1:9">
      <c r="A555" s="46"/>
      <c r="B555" s="46"/>
      <c r="C555" s="46"/>
      <c r="D555" s="24"/>
      <c r="E555" s="24"/>
      <c r="F555" s="24"/>
      <c r="G555" s="24"/>
      <c r="H555" s="24"/>
      <c r="I555" s="24"/>
    </row>
    <row r="556" spans="1:9">
      <c r="A556" s="46"/>
      <c r="B556" s="46"/>
      <c r="C556" s="46"/>
      <c r="D556" s="24"/>
      <c r="E556" s="24"/>
      <c r="F556" s="24"/>
      <c r="G556" s="24"/>
      <c r="H556" s="24"/>
      <c r="I556" s="24"/>
    </row>
    <row r="557" spans="1:9">
      <c r="A557" s="46"/>
      <c r="B557" s="46"/>
      <c r="C557" s="46"/>
      <c r="D557" s="24"/>
      <c r="E557" s="24"/>
      <c r="F557" s="24"/>
      <c r="G557" s="24"/>
      <c r="H557" s="24"/>
      <c r="I557" s="24"/>
    </row>
    <row r="558" spans="1:9">
      <c r="A558" s="46"/>
      <c r="B558" s="46"/>
      <c r="C558" s="46"/>
      <c r="D558" s="24"/>
      <c r="E558" s="24"/>
      <c r="F558" s="24"/>
      <c r="G558" s="24"/>
      <c r="H558" s="24"/>
      <c r="I558" s="24"/>
    </row>
    <row r="559" spans="1:9">
      <c r="A559" s="46"/>
      <c r="B559" s="46"/>
      <c r="C559" s="46"/>
      <c r="D559" s="24"/>
      <c r="E559" s="24"/>
      <c r="F559" s="24"/>
      <c r="G559" s="24"/>
      <c r="H559" s="24"/>
      <c r="I559" s="24"/>
    </row>
    <row r="560" spans="1:9">
      <c r="A560" s="46"/>
      <c r="B560" s="46"/>
      <c r="C560" s="46"/>
      <c r="D560" s="24"/>
      <c r="E560" s="24"/>
      <c r="F560" s="24"/>
      <c r="G560" s="24"/>
      <c r="H560" s="24"/>
      <c r="I560" s="24"/>
    </row>
    <row r="561" spans="1:9">
      <c r="A561" s="46"/>
      <c r="B561" s="46"/>
      <c r="C561" s="46"/>
      <c r="D561" s="24"/>
      <c r="E561" s="24"/>
      <c r="F561" s="24"/>
      <c r="G561" s="24"/>
      <c r="H561" s="24"/>
      <c r="I561" s="24"/>
    </row>
    <row r="562" spans="1:9">
      <c r="A562" s="46"/>
      <c r="B562" s="46"/>
      <c r="C562" s="46"/>
      <c r="D562" s="24"/>
      <c r="E562" s="24"/>
      <c r="F562" s="24"/>
      <c r="G562" s="24"/>
      <c r="H562" s="24"/>
      <c r="I562" s="24"/>
    </row>
    <row r="563" spans="1:9">
      <c r="A563" s="46"/>
      <c r="B563" s="46"/>
      <c r="C563" s="46"/>
      <c r="D563" s="24"/>
      <c r="E563" s="24"/>
      <c r="F563" s="24"/>
      <c r="G563" s="24"/>
      <c r="H563" s="24"/>
      <c r="I563" s="24"/>
    </row>
    <row r="564" spans="1:9">
      <c r="A564" s="46"/>
      <c r="B564" s="46"/>
      <c r="C564" s="46"/>
      <c r="D564" s="24"/>
      <c r="E564" s="24"/>
      <c r="F564" s="24"/>
      <c r="G564" s="24"/>
      <c r="H564" s="24"/>
      <c r="I564" s="24"/>
    </row>
    <row r="565" spans="1:9">
      <c r="A565" s="46"/>
      <c r="B565" s="46"/>
      <c r="C565" s="46"/>
      <c r="D565" s="24"/>
      <c r="E565" s="24"/>
      <c r="F565" s="24"/>
      <c r="G565" s="24"/>
      <c r="H565" s="24"/>
      <c r="I565" s="24"/>
    </row>
    <row r="566" spans="1:9">
      <c r="A566" s="47"/>
      <c r="B566" s="47"/>
      <c r="C566" s="47"/>
      <c r="D566" s="48"/>
      <c r="E566" s="48"/>
      <c r="F566" s="48"/>
      <c r="G566" s="48"/>
      <c r="H566" s="48"/>
      <c r="I566" s="48"/>
    </row>
    <row r="567" spans="1:9">
      <c r="A567" s="46"/>
      <c r="B567" s="46"/>
      <c r="C567" s="46"/>
      <c r="D567" s="24"/>
      <c r="E567" s="24"/>
      <c r="F567" s="24"/>
      <c r="G567" s="24"/>
      <c r="H567" s="24"/>
      <c r="I567" s="24"/>
    </row>
    <row r="568" spans="1:9">
      <c r="A568" s="46"/>
      <c r="B568" s="46"/>
      <c r="C568" s="46"/>
      <c r="D568" s="24"/>
      <c r="E568" s="24"/>
      <c r="F568" s="24"/>
      <c r="G568" s="24"/>
      <c r="H568" s="24"/>
      <c r="I568" s="24"/>
    </row>
    <row r="569" spans="1:9">
      <c r="A569" s="46"/>
      <c r="B569" s="46"/>
      <c r="C569" s="46"/>
      <c r="D569" s="24"/>
      <c r="E569" s="24"/>
      <c r="F569" s="24"/>
      <c r="G569" s="24"/>
      <c r="H569" s="24"/>
      <c r="I569" s="24"/>
    </row>
    <row r="570" spans="1:9">
      <c r="A570" s="46"/>
      <c r="B570" s="46"/>
      <c r="C570" s="46"/>
      <c r="D570" s="24"/>
      <c r="E570" s="24"/>
      <c r="F570" s="24"/>
      <c r="G570" s="24"/>
      <c r="H570" s="24"/>
      <c r="I570" s="24"/>
    </row>
    <row r="571" spans="1:9">
      <c r="A571" s="46"/>
      <c r="B571" s="46"/>
      <c r="C571" s="46"/>
      <c r="D571" s="24"/>
      <c r="E571" s="24"/>
      <c r="F571" s="24"/>
      <c r="G571" s="24"/>
      <c r="H571" s="24"/>
      <c r="I571" s="24"/>
    </row>
    <row r="572" spans="1:9">
      <c r="A572" s="46"/>
      <c r="B572" s="46"/>
      <c r="C572" s="46"/>
      <c r="D572" s="24"/>
      <c r="E572" s="24"/>
      <c r="F572" s="24"/>
      <c r="G572" s="24"/>
      <c r="H572" s="24"/>
      <c r="I572" s="24"/>
    </row>
    <row r="573" spans="1:9">
      <c r="A573" s="46"/>
      <c r="B573" s="46"/>
      <c r="C573" s="46"/>
      <c r="D573" s="24"/>
      <c r="E573" s="24"/>
      <c r="F573" s="24"/>
      <c r="G573" s="24"/>
      <c r="H573" s="24"/>
      <c r="I573" s="24"/>
    </row>
    <row r="574" spans="1:9">
      <c r="A574" s="46"/>
      <c r="B574" s="46"/>
      <c r="C574" s="46"/>
      <c r="D574" s="24"/>
      <c r="E574" s="24"/>
      <c r="F574" s="24"/>
      <c r="G574" s="24"/>
      <c r="H574" s="24"/>
      <c r="I574" s="24"/>
    </row>
    <row r="575" spans="1:9">
      <c r="A575" s="46"/>
      <c r="B575" s="46"/>
      <c r="C575" s="46"/>
      <c r="D575" s="24"/>
      <c r="E575" s="24"/>
      <c r="F575" s="24"/>
      <c r="G575" s="24"/>
      <c r="H575" s="24"/>
      <c r="I575" s="24"/>
    </row>
    <row r="576" spans="1:9">
      <c r="A576" s="46"/>
      <c r="B576" s="46"/>
      <c r="C576" s="46"/>
      <c r="D576" s="24"/>
      <c r="E576" s="24"/>
      <c r="F576" s="24"/>
      <c r="G576" s="24"/>
      <c r="H576" s="24"/>
      <c r="I576" s="24"/>
    </row>
    <row r="577" spans="1:9">
      <c r="A577" s="46"/>
      <c r="B577" s="46"/>
      <c r="C577" s="46"/>
      <c r="D577" s="24"/>
      <c r="E577" s="24"/>
      <c r="F577" s="24"/>
      <c r="G577" s="24"/>
      <c r="H577" s="24"/>
      <c r="I577" s="24"/>
    </row>
    <row r="578" spans="1:9">
      <c r="A578" s="46"/>
      <c r="B578" s="46"/>
      <c r="C578" s="46"/>
      <c r="D578" s="24"/>
      <c r="E578" s="24"/>
      <c r="F578" s="24"/>
      <c r="G578" s="24"/>
      <c r="H578" s="24"/>
      <c r="I578" s="24"/>
    </row>
    <row r="579" spans="1:9">
      <c r="A579" s="46"/>
      <c r="B579" s="46"/>
      <c r="C579" s="46"/>
      <c r="D579" s="24"/>
      <c r="E579" s="24"/>
      <c r="F579" s="24"/>
      <c r="G579" s="24"/>
      <c r="H579" s="24"/>
      <c r="I579" s="24"/>
    </row>
    <row r="580" spans="1:9">
      <c r="A580" s="46"/>
      <c r="B580" s="46"/>
      <c r="C580" s="46"/>
      <c r="D580" s="24"/>
      <c r="E580" s="24"/>
      <c r="F580" s="24"/>
      <c r="G580" s="24"/>
      <c r="H580" s="24"/>
      <c r="I580" s="24"/>
    </row>
    <row r="581" spans="1:9">
      <c r="A581" s="46"/>
      <c r="B581" s="46"/>
      <c r="C581" s="46"/>
      <c r="D581" s="24"/>
      <c r="E581" s="24"/>
      <c r="F581" s="24"/>
      <c r="G581" s="24"/>
      <c r="H581" s="24"/>
      <c r="I581" s="24"/>
    </row>
    <row r="582" spans="1:9">
      <c r="A582" s="46"/>
      <c r="B582" s="46"/>
      <c r="C582" s="46"/>
      <c r="D582" s="24"/>
      <c r="E582" s="24"/>
      <c r="F582" s="24"/>
      <c r="G582" s="24"/>
      <c r="H582" s="24"/>
      <c r="I582" s="24"/>
    </row>
    <row r="583" spans="1:9">
      <c r="A583" s="46"/>
      <c r="B583" s="46"/>
      <c r="C583" s="46"/>
      <c r="D583" s="24"/>
      <c r="E583" s="24"/>
      <c r="F583" s="24"/>
      <c r="G583" s="24"/>
      <c r="H583" s="24"/>
      <c r="I583" s="24"/>
    </row>
    <row r="584" spans="1:9">
      <c r="A584" s="46"/>
      <c r="B584" s="46"/>
      <c r="C584" s="46"/>
      <c r="D584" s="24"/>
      <c r="E584" s="24"/>
      <c r="F584" s="24"/>
      <c r="G584" s="24"/>
      <c r="H584" s="24"/>
      <c r="I584" s="24"/>
    </row>
    <row r="585" spans="1:9">
      <c r="A585" s="46"/>
      <c r="B585" s="46"/>
      <c r="C585" s="46"/>
      <c r="D585" s="24"/>
      <c r="E585" s="24"/>
      <c r="F585" s="24"/>
      <c r="G585" s="24"/>
      <c r="H585" s="24"/>
      <c r="I585" s="24"/>
    </row>
    <row r="586" spans="1:9">
      <c r="A586" s="46"/>
      <c r="B586" s="46"/>
      <c r="C586" s="46"/>
      <c r="D586" s="24"/>
      <c r="E586" s="24"/>
      <c r="F586" s="24"/>
      <c r="G586" s="24"/>
      <c r="H586" s="24"/>
      <c r="I586" s="24"/>
    </row>
    <row r="587" spans="1:9">
      <c r="A587" s="46"/>
      <c r="B587" s="46"/>
      <c r="C587" s="46"/>
      <c r="D587" s="24"/>
      <c r="E587" s="24"/>
      <c r="F587" s="24"/>
      <c r="G587" s="24"/>
      <c r="H587" s="24"/>
      <c r="I587" s="24"/>
    </row>
    <row r="588" spans="1:9">
      <c r="A588" s="46"/>
      <c r="B588" s="46"/>
      <c r="C588" s="46"/>
      <c r="D588" s="24"/>
      <c r="E588" s="24"/>
      <c r="F588" s="24"/>
      <c r="G588" s="24"/>
      <c r="H588" s="24"/>
      <c r="I588" s="24"/>
    </row>
    <row r="589" spans="1:9">
      <c r="A589" s="46"/>
      <c r="B589" s="46"/>
      <c r="C589" s="46"/>
      <c r="D589" s="24"/>
      <c r="E589" s="24"/>
      <c r="F589" s="24"/>
      <c r="G589" s="24"/>
      <c r="H589" s="24"/>
      <c r="I589" s="24"/>
    </row>
    <row r="590" spans="1:9">
      <c r="A590" s="46"/>
      <c r="B590" s="46"/>
      <c r="C590" s="46"/>
      <c r="D590" s="24"/>
      <c r="E590" s="24"/>
      <c r="F590" s="24"/>
      <c r="G590" s="24"/>
      <c r="H590" s="24"/>
      <c r="I590" s="24"/>
    </row>
    <row r="591" spans="1:9">
      <c r="A591" s="46"/>
      <c r="B591" s="46"/>
      <c r="C591" s="46"/>
      <c r="D591" s="24"/>
      <c r="E591" s="24"/>
      <c r="F591" s="24"/>
      <c r="G591" s="24"/>
      <c r="H591" s="24"/>
      <c r="I591" s="24"/>
    </row>
    <row r="592" spans="1:9">
      <c r="A592" s="46"/>
      <c r="B592" s="46"/>
      <c r="C592" s="46"/>
      <c r="D592" s="24"/>
      <c r="E592" s="24"/>
      <c r="F592" s="24"/>
      <c r="G592" s="24"/>
      <c r="H592" s="24"/>
      <c r="I592" s="24"/>
    </row>
    <row r="593" spans="1:9">
      <c r="A593" s="46"/>
      <c r="B593" s="46"/>
      <c r="C593" s="46"/>
      <c r="D593" s="24"/>
      <c r="E593" s="24"/>
      <c r="F593" s="24"/>
      <c r="G593" s="24"/>
      <c r="H593" s="24"/>
      <c r="I593" s="24"/>
    </row>
    <row r="594" spans="1:9">
      <c r="A594" s="46"/>
      <c r="B594" s="46"/>
      <c r="C594" s="46"/>
      <c r="D594" s="24"/>
      <c r="E594" s="24"/>
      <c r="F594" s="24"/>
      <c r="G594" s="24"/>
      <c r="H594" s="24"/>
      <c r="I594" s="24"/>
    </row>
    <row r="595" spans="1:9">
      <c r="A595" s="46"/>
      <c r="B595" s="46"/>
      <c r="C595" s="46"/>
      <c r="D595" s="24"/>
      <c r="E595" s="24"/>
      <c r="F595" s="24"/>
      <c r="G595" s="24"/>
      <c r="H595" s="24"/>
      <c r="I595" s="24"/>
    </row>
    <row r="596" spans="1:9">
      <c r="A596" s="46"/>
      <c r="B596" s="46"/>
      <c r="C596" s="46"/>
      <c r="D596" s="24"/>
      <c r="E596" s="24"/>
      <c r="F596" s="24"/>
      <c r="G596" s="24"/>
      <c r="H596" s="24"/>
      <c r="I596" s="24"/>
    </row>
    <row r="597" spans="1:9">
      <c r="A597" s="46"/>
      <c r="B597" s="46"/>
      <c r="C597" s="46"/>
      <c r="D597" s="24"/>
      <c r="E597" s="24"/>
      <c r="F597" s="24"/>
      <c r="G597" s="24"/>
      <c r="H597" s="24"/>
      <c r="I597" s="24"/>
    </row>
    <row r="598" spans="1:9">
      <c r="A598" s="46"/>
      <c r="B598" s="46"/>
      <c r="C598" s="46"/>
      <c r="D598" s="24"/>
      <c r="E598" s="24"/>
      <c r="F598" s="24"/>
      <c r="G598" s="24"/>
      <c r="H598" s="24"/>
      <c r="I598" s="24"/>
    </row>
    <row r="599" spans="1:9">
      <c r="A599" s="46"/>
      <c r="B599" s="46"/>
      <c r="C599" s="46"/>
      <c r="D599" s="24"/>
      <c r="E599" s="24"/>
      <c r="F599" s="24"/>
      <c r="G599" s="24"/>
      <c r="H599" s="24"/>
      <c r="I599" s="24"/>
    </row>
    <row r="600" spans="1:9">
      <c r="A600" s="46"/>
      <c r="B600" s="46"/>
      <c r="C600" s="46"/>
      <c r="D600" s="24"/>
      <c r="E600" s="24"/>
      <c r="F600" s="24"/>
      <c r="G600" s="24"/>
      <c r="H600" s="24"/>
      <c r="I600" s="24"/>
    </row>
    <row r="601" spans="1:9">
      <c r="A601" s="46"/>
      <c r="B601" s="46"/>
      <c r="C601" s="46"/>
      <c r="D601" s="24"/>
      <c r="E601" s="24"/>
      <c r="F601" s="24"/>
      <c r="G601" s="24"/>
      <c r="H601" s="24"/>
      <c r="I601" s="24"/>
    </row>
    <row r="602" spans="1:9">
      <c r="A602" s="46"/>
      <c r="B602" s="46"/>
      <c r="C602" s="46"/>
      <c r="D602" s="24"/>
      <c r="E602" s="24"/>
      <c r="F602" s="24"/>
      <c r="G602" s="24"/>
      <c r="H602" s="24"/>
      <c r="I602" s="24"/>
    </row>
    <row r="603" spans="1:9">
      <c r="A603" s="46"/>
      <c r="B603" s="46"/>
      <c r="C603" s="46"/>
      <c r="D603" s="24"/>
      <c r="E603" s="24"/>
      <c r="F603" s="24"/>
      <c r="G603" s="24"/>
      <c r="H603" s="24"/>
      <c r="I603" s="24"/>
    </row>
    <row r="604" spans="1:9">
      <c r="A604" s="46"/>
      <c r="B604" s="46"/>
      <c r="C604" s="46"/>
      <c r="D604" s="24"/>
      <c r="E604" s="24"/>
      <c r="F604" s="24"/>
      <c r="G604" s="24"/>
      <c r="H604" s="24"/>
      <c r="I604" s="24"/>
    </row>
    <row r="605" spans="1:9">
      <c r="A605" s="46"/>
      <c r="B605" s="46"/>
      <c r="C605" s="46"/>
      <c r="D605" s="24"/>
      <c r="E605" s="24"/>
      <c r="F605" s="24"/>
      <c r="G605" s="24"/>
      <c r="H605" s="24"/>
      <c r="I605" s="24"/>
    </row>
    <row r="606" spans="1:9">
      <c r="A606" s="46"/>
      <c r="B606" s="46"/>
      <c r="C606" s="46"/>
      <c r="D606" s="24"/>
      <c r="E606" s="24"/>
      <c r="F606" s="24"/>
      <c r="G606" s="24"/>
      <c r="H606" s="24"/>
      <c r="I606" s="24"/>
    </row>
    <row r="607" spans="1:9">
      <c r="A607" s="46"/>
      <c r="B607" s="46"/>
      <c r="C607" s="46"/>
      <c r="D607" s="24"/>
      <c r="E607" s="24"/>
      <c r="F607" s="24"/>
      <c r="G607" s="24"/>
      <c r="H607" s="24"/>
      <c r="I607" s="24"/>
    </row>
    <row r="608" spans="1:9">
      <c r="A608" s="46"/>
      <c r="B608" s="46"/>
      <c r="C608" s="46"/>
      <c r="D608" s="24"/>
      <c r="E608" s="24"/>
      <c r="F608" s="24"/>
      <c r="G608" s="24"/>
      <c r="H608" s="24"/>
      <c r="I608" s="24"/>
    </row>
    <row r="609" spans="1:9">
      <c r="A609" s="46"/>
      <c r="B609" s="46"/>
      <c r="C609" s="46"/>
      <c r="D609" s="24"/>
      <c r="E609" s="24"/>
      <c r="F609" s="24"/>
      <c r="G609" s="24"/>
      <c r="H609" s="24"/>
      <c r="I609" s="24"/>
    </row>
    <row r="610" spans="1:9">
      <c r="A610" s="46"/>
      <c r="B610" s="46"/>
      <c r="C610" s="46"/>
      <c r="D610" s="24"/>
      <c r="E610" s="24"/>
      <c r="F610" s="24"/>
      <c r="G610" s="24"/>
      <c r="H610" s="24"/>
      <c r="I610" s="24"/>
    </row>
    <row r="611" spans="1:9">
      <c r="A611" s="46"/>
      <c r="B611" s="46"/>
      <c r="C611" s="46"/>
      <c r="D611" s="24"/>
      <c r="E611" s="24"/>
      <c r="F611" s="24"/>
      <c r="G611" s="24"/>
      <c r="H611" s="24"/>
      <c r="I611" s="24"/>
    </row>
    <row r="612" spans="1:9">
      <c r="A612" s="46"/>
      <c r="B612" s="46"/>
      <c r="C612" s="46"/>
      <c r="D612" s="24"/>
      <c r="E612" s="24"/>
      <c r="F612" s="24"/>
      <c r="G612" s="24"/>
      <c r="H612" s="24"/>
      <c r="I612" s="24"/>
    </row>
    <row r="613" spans="1:9">
      <c r="A613" s="46"/>
      <c r="B613" s="46"/>
      <c r="C613" s="46"/>
      <c r="D613" s="24"/>
      <c r="E613" s="24"/>
      <c r="F613" s="24"/>
      <c r="G613" s="24"/>
      <c r="H613" s="24"/>
      <c r="I613" s="24"/>
    </row>
    <row r="614" spans="1:9">
      <c r="A614" s="46"/>
      <c r="B614" s="46"/>
      <c r="C614" s="46"/>
      <c r="D614" s="24"/>
      <c r="E614" s="24"/>
      <c r="F614" s="24"/>
      <c r="G614" s="24"/>
      <c r="H614" s="24"/>
      <c r="I614" s="24"/>
    </row>
    <row r="615" spans="1:9">
      <c r="A615" s="46"/>
      <c r="B615" s="46"/>
      <c r="C615" s="46"/>
      <c r="D615" s="24"/>
      <c r="E615" s="24"/>
      <c r="F615" s="24"/>
      <c r="G615" s="24"/>
      <c r="H615" s="24"/>
      <c r="I615" s="24"/>
    </row>
    <row r="616" spans="1:9">
      <c r="A616" s="46"/>
      <c r="B616" s="46"/>
      <c r="C616" s="46"/>
      <c r="D616" s="24"/>
      <c r="E616" s="24"/>
      <c r="F616" s="24"/>
      <c r="G616" s="24"/>
      <c r="H616" s="24"/>
      <c r="I616" s="24"/>
    </row>
    <row r="617" spans="1:9">
      <c r="A617" s="46"/>
      <c r="B617" s="46"/>
      <c r="C617" s="46"/>
      <c r="D617" s="24"/>
      <c r="E617" s="24"/>
      <c r="F617" s="24"/>
      <c r="G617" s="24"/>
      <c r="H617" s="24"/>
      <c r="I617" s="24"/>
    </row>
    <row r="618" spans="1:9">
      <c r="A618" s="46"/>
      <c r="B618" s="46"/>
      <c r="C618" s="46"/>
      <c r="D618" s="24"/>
      <c r="E618" s="24"/>
      <c r="F618" s="24"/>
      <c r="G618" s="24"/>
      <c r="H618" s="24"/>
      <c r="I618" s="24"/>
    </row>
    <row r="619" spans="1:9">
      <c r="A619" s="46"/>
      <c r="B619" s="46"/>
      <c r="C619" s="46"/>
      <c r="D619" s="24"/>
      <c r="E619" s="24"/>
      <c r="F619" s="24"/>
      <c r="G619" s="24"/>
      <c r="H619" s="24"/>
      <c r="I619" s="24"/>
    </row>
    <row r="620" spans="1:9">
      <c r="A620" s="46"/>
      <c r="B620" s="46"/>
      <c r="C620" s="46"/>
      <c r="D620" s="24"/>
      <c r="E620" s="24"/>
      <c r="F620" s="24"/>
      <c r="G620" s="24"/>
      <c r="H620" s="24"/>
      <c r="I620" s="24"/>
    </row>
    <row r="621" spans="1:9">
      <c r="A621" s="46"/>
      <c r="B621" s="46"/>
      <c r="C621" s="46"/>
      <c r="D621" s="24"/>
      <c r="E621" s="24"/>
      <c r="F621" s="24"/>
      <c r="G621" s="24"/>
      <c r="H621" s="24"/>
      <c r="I621" s="24"/>
    </row>
    <row r="622" spans="1:9">
      <c r="A622" s="46"/>
      <c r="B622" s="46"/>
      <c r="C622" s="46"/>
      <c r="D622" s="24"/>
      <c r="E622" s="24"/>
      <c r="F622" s="24"/>
      <c r="G622" s="24"/>
      <c r="H622" s="24"/>
      <c r="I622" s="24"/>
    </row>
    <row r="623" spans="1:9">
      <c r="A623" s="46"/>
      <c r="B623" s="46"/>
      <c r="C623" s="46"/>
      <c r="D623" s="24"/>
      <c r="E623" s="24"/>
      <c r="F623" s="24"/>
      <c r="G623" s="24"/>
      <c r="H623" s="24"/>
      <c r="I623" s="24"/>
    </row>
    <row r="624" spans="1:9">
      <c r="A624" s="46"/>
      <c r="B624" s="46"/>
      <c r="C624" s="46"/>
      <c r="D624" s="24"/>
      <c r="E624" s="24"/>
      <c r="F624" s="24"/>
      <c r="G624" s="24"/>
      <c r="H624" s="24"/>
      <c r="I624" s="24"/>
    </row>
    <row r="625" spans="1:9">
      <c r="A625" s="46"/>
      <c r="B625" s="46"/>
      <c r="C625" s="46"/>
      <c r="D625" s="24"/>
      <c r="E625" s="24"/>
      <c r="F625" s="24"/>
      <c r="G625" s="24"/>
      <c r="H625" s="24"/>
      <c r="I625" s="24"/>
    </row>
    <row r="626" spans="1:9">
      <c r="A626" s="46"/>
      <c r="B626" s="46"/>
      <c r="C626" s="46"/>
      <c r="D626" s="24"/>
      <c r="E626" s="24"/>
      <c r="F626" s="24"/>
      <c r="G626" s="24"/>
      <c r="H626" s="24"/>
      <c r="I626" s="24"/>
    </row>
    <row r="627" spans="1:9">
      <c r="A627" s="46"/>
      <c r="B627" s="46"/>
      <c r="C627" s="46"/>
      <c r="D627" s="24"/>
      <c r="E627" s="24"/>
      <c r="F627" s="24"/>
      <c r="G627" s="24"/>
      <c r="H627" s="24"/>
      <c r="I627" s="24"/>
    </row>
    <row r="628" spans="1:9">
      <c r="A628" s="46"/>
      <c r="B628" s="46"/>
      <c r="C628" s="46"/>
      <c r="D628" s="24"/>
      <c r="E628" s="24"/>
      <c r="F628" s="24"/>
      <c r="G628" s="24"/>
      <c r="H628" s="24"/>
      <c r="I628" s="24"/>
    </row>
    <row r="629" spans="1:9">
      <c r="A629" s="46"/>
      <c r="B629" s="46"/>
      <c r="C629" s="46"/>
      <c r="D629" s="24"/>
      <c r="E629" s="24"/>
      <c r="F629" s="24"/>
      <c r="G629" s="24"/>
      <c r="H629" s="24"/>
      <c r="I629" s="24"/>
    </row>
    <row r="630" spans="1:9">
      <c r="A630" s="46"/>
      <c r="B630" s="46"/>
      <c r="C630" s="46"/>
      <c r="D630" s="24"/>
      <c r="E630" s="24"/>
      <c r="F630" s="24"/>
      <c r="G630" s="24"/>
      <c r="H630" s="24"/>
      <c r="I630" s="24"/>
    </row>
    <row r="631" spans="1:9">
      <c r="A631" s="46"/>
      <c r="B631" s="46"/>
      <c r="C631" s="46"/>
      <c r="D631" s="24"/>
      <c r="E631" s="24"/>
      <c r="F631" s="24"/>
      <c r="G631" s="24"/>
      <c r="H631" s="24"/>
      <c r="I631" s="24"/>
    </row>
    <row r="632" spans="1:9">
      <c r="A632" s="46"/>
      <c r="B632" s="46"/>
      <c r="C632" s="46"/>
      <c r="D632" s="24"/>
      <c r="E632" s="24"/>
      <c r="F632" s="24"/>
      <c r="G632" s="24"/>
      <c r="H632" s="24"/>
      <c r="I632" s="24"/>
    </row>
    <row r="633" spans="1:9">
      <c r="A633" s="46"/>
      <c r="B633" s="46"/>
      <c r="C633" s="46"/>
      <c r="D633" s="24"/>
      <c r="E633" s="24"/>
      <c r="F633" s="24"/>
      <c r="G633" s="24"/>
      <c r="H633" s="24"/>
      <c r="I633" s="24"/>
    </row>
    <row r="634" spans="1:9">
      <c r="A634" s="46"/>
      <c r="B634" s="46"/>
      <c r="C634" s="46"/>
      <c r="D634" s="24"/>
      <c r="E634" s="24"/>
      <c r="F634" s="24"/>
      <c r="G634" s="24"/>
      <c r="H634" s="24"/>
      <c r="I634" s="24"/>
    </row>
    <row r="635" spans="1:9">
      <c r="A635" s="46"/>
      <c r="B635" s="46"/>
      <c r="C635" s="46"/>
      <c r="D635" s="24"/>
      <c r="E635" s="24"/>
      <c r="F635" s="24"/>
      <c r="G635" s="24"/>
      <c r="H635" s="24"/>
      <c r="I635" s="24"/>
    </row>
    <row r="636" spans="1:9">
      <c r="A636" s="46"/>
      <c r="B636" s="46"/>
      <c r="C636" s="46"/>
      <c r="D636" s="24"/>
      <c r="E636" s="24"/>
      <c r="F636" s="24"/>
      <c r="G636" s="24"/>
      <c r="H636" s="24"/>
      <c r="I636" s="24"/>
    </row>
    <row r="637" spans="1:9">
      <c r="A637" s="46"/>
      <c r="B637" s="46"/>
      <c r="C637" s="46"/>
      <c r="D637" s="24"/>
      <c r="E637" s="24"/>
      <c r="F637" s="24"/>
      <c r="G637" s="24"/>
      <c r="H637" s="24"/>
      <c r="I637" s="24"/>
    </row>
    <row r="638" spans="1:9">
      <c r="A638" s="46"/>
      <c r="B638" s="46"/>
      <c r="C638" s="46"/>
      <c r="D638" s="24"/>
      <c r="E638" s="24"/>
      <c r="F638" s="24"/>
      <c r="G638" s="24"/>
      <c r="H638" s="24"/>
      <c r="I638" s="24"/>
    </row>
    <row r="639" spans="1:9">
      <c r="A639" s="46"/>
      <c r="B639" s="46"/>
      <c r="C639" s="46"/>
      <c r="D639" s="24"/>
      <c r="E639" s="24"/>
      <c r="F639" s="24"/>
      <c r="G639" s="24"/>
      <c r="H639" s="24"/>
      <c r="I639" s="24"/>
    </row>
    <row r="640" spans="1:9">
      <c r="A640" s="46"/>
      <c r="B640" s="46"/>
      <c r="C640" s="46"/>
      <c r="D640" s="24"/>
      <c r="E640" s="24"/>
      <c r="F640" s="24"/>
      <c r="G640" s="24"/>
      <c r="H640" s="24"/>
      <c r="I640" s="24"/>
    </row>
    <row r="641" spans="1:9">
      <c r="A641" s="46"/>
      <c r="B641" s="46"/>
      <c r="C641" s="46"/>
      <c r="D641" s="24"/>
      <c r="E641" s="24"/>
      <c r="F641" s="24"/>
      <c r="G641" s="24"/>
      <c r="H641" s="24"/>
      <c r="I641" s="24"/>
    </row>
    <row r="642" spans="1:9">
      <c r="A642" s="46"/>
      <c r="B642" s="46"/>
      <c r="C642" s="46"/>
      <c r="D642" s="24"/>
      <c r="E642" s="24"/>
      <c r="F642" s="24"/>
      <c r="G642" s="24"/>
      <c r="H642" s="24"/>
      <c r="I642" s="24"/>
    </row>
    <row r="643" spans="1:9">
      <c r="A643" s="46"/>
      <c r="B643" s="46"/>
      <c r="C643" s="46"/>
      <c r="D643" s="24"/>
      <c r="E643" s="24"/>
      <c r="F643" s="24"/>
      <c r="G643" s="24"/>
      <c r="H643" s="24"/>
      <c r="I643" s="24"/>
    </row>
    <row r="644" spans="1:9">
      <c r="A644" s="46"/>
      <c r="B644" s="46"/>
      <c r="C644" s="46"/>
      <c r="D644" s="24"/>
      <c r="E644" s="24"/>
      <c r="F644" s="24"/>
      <c r="G644" s="24"/>
      <c r="H644" s="24"/>
      <c r="I644" s="24"/>
    </row>
    <row r="645" spans="1:9">
      <c r="A645" s="46"/>
      <c r="B645" s="46"/>
      <c r="C645" s="46"/>
      <c r="D645" s="24"/>
      <c r="E645" s="24"/>
      <c r="F645" s="24"/>
      <c r="G645" s="24"/>
      <c r="H645" s="24"/>
      <c r="I645" s="24"/>
    </row>
    <row r="646" spans="1:9">
      <c r="A646" s="46"/>
      <c r="B646" s="46"/>
      <c r="C646" s="46"/>
      <c r="D646" s="24"/>
      <c r="E646" s="24"/>
      <c r="F646" s="24"/>
      <c r="G646" s="24"/>
      <c r="H646" s="24"/>
      <c r="I646" s="24"/>
    </row>
    <row r="647" spans="1:9">
      <c r="A647" s="46"/>
      <c r="B647" s="46"/>
      <c r="C647" s="46"/>
      <c r="D647" s="24"/>
      <c r="E647" s="24"/>
      <c r="F647" s="24"/>
      <c r="G647" s="24"/>
      <c r="H647" s="24"/>
      <c r="I647" s="24"/>
    </row>
    <row r="648" spans="1:9">
      <c r="A648" s="46"/>
      <c r="B648" s="46"/>
      <c r="C648" s="46"/>
      <c r="D648" s="24"/>
      <c r="E648" s="24"/>
      <c r="F648" s="24"/>
      <c r="G648" s="24"/>
      <c r="H648" s="24"/>
      <c r="I648" s="24"/>
    </row>
    <row r="649" spans="1:9">
      <c r="A649" s="46"/>
      <c r="B649" s="46"/>
      <c r="C649" s="46"/>
      <c r="D649" s="24"/>
      <c r="E649" s="24"/>
      <c r="F649" s="24"/>
      <c r="G649" s="24"/>
      <c r="H649" s="24"/>
      <c r="I649" s="24"/>
    </row>
    <row r="650" spans="1:9">
      <c r="A650" s="46"/>
      <c r="B650" s="46"/>
      <c r="C650" s="46"/>
      <c r="D650" s="24"/>
      <c r="E650" s="24"/>
      <c r="F650" s="24"/>
      <c r="G650" s="24"/>
      <c r="H650" s="24"/>
      <c r="I650" s="24"/>
    </row>
    <row r="651" spans="1:9">
      <c r="A651" s="46"/>
      <c r="B651" s="46"/>
      <c r="C651" s="46"/>
      <c r="D651" s="24"/>
      <c r="E651" s="24"/>
      <c r="F651" s="24"/>
      <c r="G651" s="24"/>
      <c r="H651" s="24"/>
      <c r="I651" s="24"/>
    </row>
    <row r="652" spans="1:9">
      <c r="A652" s="46"/>
      <c r="B652" s="46"/>
      <c r="C652" s="46"/>
      <c r="D652" s="24"/>
      <c r="E652" s="24"/>
      <c r="F652" s="24"/>
      <c r="G652" s="24"/>
      <c r="H652" s="24"/>
      <c r="I652" s="24"/>
    </row>
    <row r="653" spans="1:9">
      <c r="A653" s="46"/>
      <c r="B653" s="46"/>
      <c r="C653" s="46"/>
      <c r="D653" s="24"/>
      <c r="E653" s="24"/>
      <c r="F653" s="24"/>
      <c r="G653" s="24"/>
      <c r="H653" s="24"/>
      <c r="I653" s="24"/>
    </row>
    <row r="654" spans="1:9">
      <c r="A654" s="46"/>
      <c r="B654" s="46"/>
      <c r="C654" s="46"/>
      <c r="D654" s="24"/>
      <c r="E654" s="24"/>
      <c r="F654" s="24"/>
      <c r="G654" s="24"/>
      <c r="H654" s="24"/>
      <c r="I654" s="24"/>
    </row>
    <row r="655" spans="1:9">
      <c r="A655" s="46"/>
      <c r="B655" s="46"/>
      <c r="C655" s="46"/>
      <c r="D655" s="24"/>
      <c r="E655" s="24"/>
      <c r="F655" s="24"/>
      <c r="G655" s="24"/>
      <c r="H655" s="24"/>
      <c r="I655" s="24"/>
    </row>
    <row r="656" spans="1:9">
      <c r="A656" s="46"/>
      <c r="B656" s="46"/>
      <c r="C656" s="46"/>
      <c r="D656" s="24"/>
      <c r="E656" s="24"/>
      <c r="F656" s="24"/>
      <c r="G656" s="24"/>
      <c r="H656" s="24"/>
      <c r="I656" s="24"/>
    </row>
    <row r="657" spans="1:9">
      <c r="A657" s="46"/>
      <c r="B657" s="46"/>
      <c r="C657" s="46"/>
      <c r="D657" s="24"/>
      <c r="E657" s="24"/>
      <c r="F657" s="24"/>
      <c r="G657" s="24"/>
      <c r="H657" s="24"/>
      <c r="I657" s="24"/>
    </row>
    <row r="658" spans="1:9">
      <c r="A658" s="46"/>
      <c r="B658" s="46"/>
      <c r="C658" s="46"/>
      <c r="D658" s="24"/>
      <c r="E658" s="24"/>
      <c r="F658" s="24"/>
      <c r="G658" s="24"/>
      <c r="H658" s="24"/>
      <c r="I658" s="24"/>
    </row>
    <row r="659" spans="1:9">
      <c r="A659" s="46"/>
      <c r="B659" s="46"/>
      <c r="C659" s="46"/>
      <c r="D659" s="24"/>
      <c r="E659" s="24"/>
      <c r="F659" s="24"/>
      <c r="G659" s="24"/>
      <c r="H659" s="24"/>
      <c r="I659" s="24"/>
    </row>
    <row r="660" spans="1:9">
      <c r="A660" s="46"/>
      <c r="B660" s="46"/>
      <c r="C660" s="46"/>
      <c r="D660" s="24"/>
      <c r="E660" s="24"/>
      <c r="F660" s="24"/>
      <c r="G660" s="24"/>
      <c r="H660" s="24"/>
      <c r="I660" s="24"/>
    </row>
    <row r="661" spans="1:9">
      <c r="A661" s="46"/>
      <c r="B661" s="46"/>
      <c r="C661" s="46"/>
      <c r="D661" s="24"/>
      <c r="E661" s="24"/>
      <c r="F661" s="24"/>
      <c r="G661" s="24"/>
      <c r="H661" s="24"/>
      <c r="I661" s="24"/>
    </row>
    <row r="662" spans="1:9">
      <c r="A662" s="46"/>
      <c r="B662" s="46"/>
      <c r="C662" s="46"/>
      <c r="D662" s="24"/>
      <c r="E662" s="24"/>
      <c r="F662" s="24"/>
      <c r="G662" s="24"/>
      <c r="H662" s="24"/>
      <c r="I662" s="24"/>
    </row>
    <row r="663" spans="1:9">
      <c r="A663" s="46"/>
      <c r="B663" s="46"/>
      <c r="C663" s="46"/>
      <c r="D663" s="24"/>
      <c r="E663" s="24"/>
      <c r="F663" s="24"/>
      <c r="G663" s="24"/>
      <c r="H663" s="24"/>
      <c r="I663" s="24"/>
    </row>
    <row r="664" spans="1:9">
      <c r="A664" s="46"/>
      <c r="B664" s="46"/>
      <c r="C664" s="46"/>
      <c r="D664" s="24"/>
      <c r="E664" s="24"/>
      <c r="F664" s="24"/>
      <c r="G664" s="24"/>
      <c r="H664" s="24"/>
      <c r="I664" s="24"/>
    </row>
    <row r="665" spans="1:9">
      <c r="A665" s="46"/>
      <c r="B665" s="46"/>
      <c r="C665" s="46"/>
      <c r="D665" s="24"/>
      <c r="E665" s="24"/>
      <c r="F665" s="24"/>
      <c r="G665" s="24"/>
      <c r="H665" s="24"/>
      <c r="I665" s="24"/>
    </row>
    <row r="666" spans="1:9">
      <c r="A666" s="46"/>
      <c r="B666" s="46"/>
      <c r="C666" s="46"/>
      <c r="D666" s="24"/>
      <c r="E666" s="24"/>
      <c r="F666" s="24"/>
      <c r="G666" s="24"/>
      <c r="H666" s="24"/>
      <c r="I666" s="24"/>
    </row>
    <row r="667" spans="1:9">
      <c r="A667" s="46"/>
      <c r="B667" s="46"/>
      <c r="C667" s="46"/>
      <c r="D667" s="24"/>
      <c r="E667" s="24"/>
      <c r="F667" s="24"/>
      <c r="G667" s="24"/>
      <c r="H667" s="24"/>
      <c r="I667" s="24"/>
    </row>
    <row r="668" spans="1:9">
      <c r="A668" s="46"/>
      <c r="B668" s="46"/>
      <c r="C668" s="46"/>
      <c r="D668" s="24"/>
      <c r="E668" s="24"/>
      <c r="F668" s="24"/>
      <c r="G668" s="24"/>
      <c r="H668" s="24"/>
      <c r="I668" s="24"/>
    </row>
    <row r="669" spans="1:9">
      <c r="A669" s="46"/>
      <c r="B669" s="46"/>
      <c r="C669" s="46"/>
      <c r="D669" s="24"/>
      <c r="E669" s="24"/>
      <c r="F669" s="24"/>
      <c r="G669" s="24"/>
      <c r="H669" s="24"/>
      <c r="I669" s="24"/>
    </row>
    <row r="670" spans="1:9">
      <c r="A670" s="46"/>
      <c r="B670" s="46"/>
      <c r="C670" s="46"/>
      <c r="D670" s="24"/>
      <c r="E670" s="24"/>
      <c r="F670" s="24"/>
      <c r="G670" s="24"/>
      <c r="H670" s="24"/>
      <c r="I670" s="24"/>
    </row>
    <row r="671" spans="1:9">
      <c r="A671" s="46"/>
      <c r="B671" s="46"/>
      <c r="C671" s="46"/>
      <c r="D671" s="24"/>
      <c r="E671" s="24"/>
      <c r="F671" s="24"/>
      <c r="G671" s="24"/>
      <c r="H671" s="24"/>
      <c r="I671" s="24"/>
    </row>
    <row r="672" spans="1:9">
      <c r="A672" s="46"/>
      <c r="B672" s="46"/>
      <c r="C672" s="46"/>
      <c r="D672" s="24"/>
      <c r="E672" s="24"/>
      <c r="F672" s="24"/>
      <c r="G672" s="24"/>
      <c r="H672" s="24"/>
      <c r="I672" s="24"/>
    </row>
    <row r="673" spans="1:9">
      <c r="A673" s="46"/>
      <c r="B673" s="46"/>
      <c r="C673" s="46"/>
      <c r="D673" s="24"/>
      <c r="E673" s="24"/>
      <c r="F673" s="24"/>
      <c r="G673" s="24"/>
      <c r="H673" s="24"/>
      <c r="I673" s="24"/>
    </row>
    <row r="674" spans="1:9">
      <c r="A674" s="46"/>
      <c r="B674" s="46"/>
      <c r="C674" s="46"/>
      <c r="D674" s="24"/>
      <c r="E674" s="24"/>
      <c r="F674" s="24"/>
      <c r="G674" s="24"/>
      <c r="H674" s="24"/>
      <c r="I674" s="24"/>
    </row>
    <row r="675" spans="1:9">
      <c r="A675" s="46"/>
      <c r="B675" s="46"/>
      <c r="C675" s="46"/>
      <c r="D675" s="24"/>
      <c r="E675" s="24"/>
      <c r="F675" s="24"/>
      <c r="G675" s="24"/>
      <c r="H675" s="24"/>
      <c r="I675" s="24"/>
    </row>
    <row r="676" spans="1:9">
      <c r="A676" s="46"/>
      <c r="B676" s="46"/>
      <c r="C676" s="46"/>
      <c r="D676" s="24"/>
      <c r="E676" s="24"/>
      <c r="F676" s="24"/>
      <c r="G676" s="24"/>
      <c r="H676" s="24"/>
      <c r="I676" s="24"/>
    </row>
    <row r="677" spans="1:9">
      <c r="A677" s="46"/>
      <c r="B677" s="46"/>
      <c r="C677" s="46"/>
      <c r="D677" s="24"/>
      <c r="E677" s="24"/>
      <c r="F677" s="24"/>
      <c r="G677" s="24"/>
      <c r="H677" s="24"/>
      <c r="I677" s="24"/>
    </row>
    <row r="678" spans="1:9">
      <c r="A678" s="46"/>
      <c r="B678" s="46"/>
      <c r="C678" s="46"/>
      <c r="D678" s="24"/>
      <c r="E678" s="24"/>
      <c r="F678" s="24"/>
      <c r="G678" s="24"/>
      <c r="H678" s="24"/>
      <c r="I678" s="24"/>
    </row>
    <row r="679" spans="1:9">
      <c r="A679" s="46"/>
      <c r="B679" s="46"/>
      <c r="C679" s="46"/>
      <c r="D679" s="24"/>
      <c r="E679" s="24"/>
      <c r="F679" s="24"/>
      <c r="G679" s="24"/>
      <c r="H679" s="24"/>
      <c r="I679" s="24"/>
    </row>
    <row r="680" spans="1:9">
      <c r="A680" s="46"/>
      <c r="B680" s="46"/>
      <c r="C680" s="46"/>
      <c r="D680" s="24"/>
      <c r="E680" s="24"/>
      <c r="F680" s="24"/>
      <c r="G680" s="24"/>
      <c r="H680" s="24"/>
      <c r="I680" s="24"/>
    </row>
    <row r="681" spans="1:9">
      <c r="A681" s="46"/>
      <c r="B681" s="46"/>
      <c r="C681" s="46"/>
      <c r="D681" s="24"/>
      <c r="E681" s="24"/>
      <c r="F681" s="24"/>
      <c r="G681" s="24"/>
      <c r="H681" s="24"/>
      <c r="I681" s="24"/>
    </row>
    <row r="682" spans="1:9">
      <c r="A682" s="46"/>
      <c r="B682" s="46"/>
      <c r="C682" s="46"/>
      <c r="D682" s="24"/>
      <c r="E682" s="24"/>
      <c r="F682" s="24"/>
      <c r="G682" s="24"/>
      <c r="H682" s="24"/>
      <c r="I682" s="24"/>
    </row>
    <row r="683" spans="1:9">
      <c r="A683" s="46"/>
      <c r="B683" s="46"/>
      <c r="C683" s="46"/>
      <c r="D683" s="24"/>
      <c r="E683" s="24"/>
      <c r="F683" s="24"/>
      <c r="G683" s="24"/>
      <c r="H683" s="24"/>
      <c r="I683" s="24"/>
    </row>
    <row r="684" spans="1:9">
      <c r="A684" s="46"/>
      <c r="B684" s="46"/>
      <c r="C684" s="46"/>
      <c r="D684" s="24"/>
      <c r="E684" s="24"/>
      <c r="F684" s="24"/>
      <c r="G684" s="24"/>
      <c r="H684" s="24"/>
      <c r="I684" s="24"/>
    </row>
    <row r="685" spans="1:9">
      <c r="A685" s="46"/>
      <c r="B685" s="46"/>
      <c r="C685" s="46"/>
      <c r="D685" s="24"/>
      <c r="E685" s="24"/>
      <c r="F685" s="24"/>
      <c r="G685" s="24"/>
      <c r="H685" s="24"/>
      <c r="I685" s="24"/>
    </row>
    <row r="686" spans="1:9">
      <c r="A686" s="46"/>
      <c r="B686" s="46"/>
      <c r="C686" s="46"/>
      <c r="D686" s="24"/>
      <c r="E686" s="24"/>
      <c r="F686" s="24"/>
      <c r="G686" s="24"/>
      <c r="H686" s="24"/>
      <c r="I686" s="24"/>
    </row>
    <row r="687" spans="1:9">
      <c r="A687" s="46"/>
      <c r="B687" s="46"/>
      <c r="C687" s="46"/>
      <c r="D687" s="24"/>
      <c r="E687" s="24"/>
      <c r="F687" s="24"/>
      <c r="G687" s="24"/>
      <c r="H687" s="24"/>
      <c r="I687" s="24"/>
    </row>
    <row r="688" spans="1:9">
      <c r="A688" s="46"/>
      <c r="B688" s="46"/>
      <c r="C688" s="46"/>
      <c r="D688" s="24"/>
      <c r="E688" s="24"/>
      <c r="F688" s="24"/>
      <c r="G688" s="24"/>
      <c r="H688" s="24"/>
      <c r="I688" s="24"/>
    </row>
    <row r="689" spans="1:9">
      <c r="A689" s="46"/>
      <c r="B689" s="46"/>
      <c r="C689" s="46"/>
      <c r="D689" s="24"/>
      <c r="E689" s="24"/>
      <c r="F689" s="24"/>
      <c r="G689" s="24"/>
      <c r="H689" s="24"/>
      <c r="I689" s="24"/>
    </row>
    <row r="690" spans="1:9">
      <c r="A690" s="46"/>
      <c r="B690" s="46"/>
      <c r="C690" s="46"/>
      <c r="D690" s="24"/>
      <c r="E690" s="24"/>
      <c r="F690" s="24"/>
      <c r="G690" s="24"/>
      <c r="H690" s="24"/>
      <c r="I690" s="24"/>
    </row>
    <row r="691" spans="1:9">
      <c r="A691" s="46"/>
      <c r="B691" s="46"/>
      <c r="C691" s="46"/>
      <c r="D691" s="24"/>
      <c r="E691" s="24"/>
      <c r="F691" s="24"/>
      <c r="G691" s="24"/>
      <c r="H691" s="24"/>
      <c r="I691" s="24"/>
    </row>
    <row r="692" spans="1:9">
      <c r="A692" s="46"/>
      <c r="B692" s="46"/>
      <c r="C692" s="46"/>
      <c r="D692" s="24"/>
      <c r="E692" s="24"/>
      <c r="F692" s="24"/>
      <c r="G692" s="24"/>
      <c r="H692" s="24"/>
      <c r="I692" s="24"/>
    </row>
    <row r="693" spans="1:9">
      <c r="A693" s="46"/>
      <c r="B693" s="46"/>
      <c r="C693" s="46"/>
      <c r="D693" s="24"/>
      <c r="E693" s="24"/>
      <c r="F693" s="24"/>
      <c r="G693" s="24"/>
      <c r="H693" s="24"/>
      <c r="I693" s="24"/>
    </row>
    <row r="694" spans="1:9">
      <c r="A694" s="46"/>
      <c r="B694" s="46"/>
      <c r="C694" s="46"/>
      <c r="D694" s="24"/>
      <c r="E694" s="24"/>
      <c r="F694" s="24"/>
      <c r="G694" s="24"/>
      <c r="H694" s="24"/>
      <c r="I694" s="24"/>
    </row>
    <row r="695" spans="1:9">
      <c r="A695" s="46"/>
      <c r="B695" s="46"/>
      <c r="C695" s="46"/>
      <c r="D695" s="24"/>
      <c r="E695" s="24"/>
      <c r="F695" s="24"/>
      <c r="G695" s="24"/>
      <c r="H695" s="24"/>
      <c r="I695" s="24"/>
    </row>
    <row r="696" spans="1:9">
      <c r="A696" s="46"/>
      <c r="B696" s="46"/>
      <c r="C696" s="46"/>
      <c r="D696" s="24"/>
      <c r="E696" s="24"/>
      <c r="F696" s="24"/>
      <c r="G696" s="24"/>
      <c r="H696" s="24"/>
      <c r="I696" s="24"/>
    </row>
    <row r="697" spans="1:9">
      <c r="A697" s="46"/>
      <c r="B697" s="46"/>
      <c r="C697" s="46"/>
      <c r="D697" s="24"/>
      <c r="E697" s="24"/>
      <c r="F697" s="24"/>
      <c r="G697" s="24"/>
      <c r="H697" s="24"/>
      <c r="I697" s="24"/>
    </row>
    <row r="698" spans="1:9">
      <c r="A698" s="46"/>
      <c r="B698" s="46"/>
      <c r="C698" s="46"/>
      <c r="D698" s="24"/>
      <c r="E698" s="24"/>
      <c r="F698" s="24"/>
      <c r="G698" s="24"/>
      <c r="H698" s="24"/>
      <c r="I698" s="24"/>
    </row>
    <row r="699" spans="1:9">
      <c r="A699" s="46"/>
      <c r="B699" s="46"/>
      <c r="C699" s="46"/>
      <c r="D699" s="24"/>
      <c r="E699" s="24"/>
      <c r="F699" s="24"/>
      <c r="G699" s="24"/>
      <c r="H699" s="24"/>
      <c r="I699" s="24"/>
    </row>
    <row r="700" spans="1:9">
      <c r="A700" s="46"/>
      <c r="B700" s="46"/>
      <c r="C700" s="46"/>
      <c r="D700" s="24"/>
      <c r="E700" s="24"/>
      <c r="F700" s="24"/>
      <c r="G700" s="24"/>
      <c r="H700" s="24"/>
      <c r="I700" s="24"/>
    </row>
    <row r="701" spans="1:9">
      <c r="A701" s="46"/>
      <c r="B701" s="46"/>
      <c r="C701" s="46"/>
      <c r="D701" s="24"/>
      <c r="E701" s="24"/>
      <c r="F701" s="24"/>
      <c r="G701" s="24"/>
      <c r="H701" s="24"/>
      <c r="I701" s="24"/>
    </row>
    <row r="702" spans="1:9">
      <c r="A702" s="46"/>
      <c r="B702" s="46"/>
      <c r="C702" s="46"/>
      <c r="D702" s="24"/>
      <c r="E702" s="24"/>
      <c r="F702" s="24"/>
      <c r="G702" s="24"/>
      <c r="H702" s="24"/>
      <c r="I702" s="24"/>
    </row>
    <row r="703" spans="1:9">
      <c r="A703" s="46"/>
      <c r="B703" s="46"/>
      <c r="C703" s="46"/>
      <c r="D703" s="24"/>
      <c r="E703" s="24"/>
      <c r="F703" s="24"/>
      <c r="G703" s="24"/>
      <c r="H703" s="24"/>
      <c r="I703" s="24"/>
    </row>
    <row r="704" spans="1:9">
      <c r="A704" s="46"/>
      <c r="B704" s="46"/>
      <c r="C704" s="46"/>
      <c r="D704" s="24"/>
      <c r="E704" s="24"/>
      <c r="F704" s="24"/>
      <c r="G704" s="24"/>
      <c r="H704" s="24"/>
      <c r="I704" s="24"/>
    </row>
    <row r="705" spans="1:9">
      <c r="A705" s="46"/>
      <c r="B705" s="46"/>
      <c r="C705" s="46"/>
      <c r="D705" s="24"/>
      <c r="E705" s="24"/>
      <c r="F705" s="24"/>
      <c r="G705" s="24"/>
      <c r="H705" s="24"/>
      <c r="I705" s="24"/>
    </row>
    <row r="706" spans="1:9">
      <c r="A706" s="46"/>
      <c r="B706" s="46"/>
      <c r="C706" s="46"/>
      <c r="D706" s="24"/>
      <c r="E706" s="24"/>
      <c r="F706" s="24"/>
      <c r="G706" s="24"/>
      <c r="H706" s="24"/>
      <c r="I706" s="24"/>
    </row>
    <row r="707" spans="1:9">
      <c r="A707" s="46"/>
      <c r="B707" s="46"/>
      <c r="C707" s="46"/>
      <c r="D707" s="24"/>
      <c r="E707" s="24"/>
      <c r="F707" s="24"/>
      <c r="G707" s="24"/>
      <c r="H707" s="24"/>
      <c r="I707" s="24"/>
    </row>
    <row r="708" spans="1:9">
      <c r="A708" s="46"/>
      <c r="B708" s="46"/>
      <c r="C708" s="46"/>
      <c r="D708" s="24"/>
      <c r="E708" s="24"/>
      <c r="F708" s="24"/>
      <c r="G708" s="24"/>
      <c r="H708" s="24"/>
      <c r="I708" s="24"/>
    </row>
    <row r="709" spans="1:9">
      <c r="A709" s="46"/>
      <c r="B709" s="46"/>
      <c r="C709" s="46"/>
      <c r="D709" s="24"/>
      <c r="E709" s="24"/>
      <c r="F709" s="24"/>
      <c r="G709" s="24"/>
      <c r="H709" s="24"/>
      <c r="I709" s="24"/>
    </row>
    <row r="710" spans="1:9">
      <c r="A710" s="46"/>
      <c r="B710" s="46"/>
      <c r="C710" s="46"/>
      <c r="D710" s="24"/>
      <c r="E710" s="24"/>
      <c r="F710" s="24"/>
      <c r="G710" s="24"/>
      <c r="H710" s="24"/>
      <c r="I710" s="24"/>
    </row>
    <row r="711" spans="1:9">
      <c r="A711" s="46"/>
      <c r="B711" s="46"/>
      <c r="C711" s="46"/>
      <c r="D711" s="24"/>
      <c r="E711" s="24"/>
      <c r="F711" s="24"/>
      <c r="G711" s="24"/>
      <c r="H711" s="24"/>
      <c r="I711" s="24"/>
    </row>
    <row r="712" spans="1:9">
      <c r="A712" s="46"/>
      <c r="B712" s="46"/>
      <c r="C712" s="46"/>
      <c r="D712" s="24"/>
      <c r="E712" s="24"/>
      <c r="F712" s="24"/>
      <c r="G712" s="24"/>
      <c r="H712" s="24"/>
      <c r="I712" s="24"/>
    </row>
    <row r="713" spans="1:9">
      <c r="A713" s="46"/>
      <c r="B713" s="46"/>
      <c r="C713" s="46"/>
      <c r="D713" s="24"/>
      <c r="E713" s="24"/>
      <c r="F713" s="24"/>
      <c r="G713" s="24"/>
      <c r="H713" s="24"/>
      <c r="I713" s="24"/>
    </row>
    <row r="714" spans="1:9">
      <c r="A714" s="46"/>
      <c r="B714" s="46"/>
      <c r="C714" s="46"/>
      <c r="D714" s="24"/>
      <c r="E714" s="24"/>
      <c r="F714" s="24"/>
      <c r="G714" s="24"/>
      <c r="H714" s="24"/>
      <c r="I714" s="24"/>
    </row>
    <row r="715" spans="1:9">
      <c r="A715" s="46"/>
      <c r="B715" s="46"/>
      <c r="C715" s="46"/>
      <c r="D715" s="24"/>
      <c r="E715" s="24"/>
      <c r="F715" s="24"/>
      <c r="G715" s="24"/>
      <c r="H715" s="24"/>
      <c r="I715" s="24"/>
    </row>
    <row r="716" spans="1:9">
      <c r="A716" s="46"/>
      <c r="B716" s="46"/>
      <c r="C716" s="46"/>
      <c r="D716" s="24"/>
      <c r="E716" s="24"/>
      <c r="F716" s="24"/>
      <c r="G716" s="24"/>
      <c r="H716" s="24"/>
      <c r="I716" s="24"/>
    </row>
    <row r="717" spans="1:9">
      <c r="A717" s="46"/>
      <c r="B717" s="46"/>
      <c r="C717" s="46"/>
      <c r="D717" s="24"/>
      <c r="E717" s="24"/>
      <c r="F717" s="24"/>
      <c r="G717" s="24"/>
      <c r="H717" s="24"/>
      <c r="I717" s="24"/>
    </row>
    <row r="718" spans="1:9">
      <c r="A718" s="46"/>
      <c r="B718" s="46"/>
      <c r="C718" s="46"/>
      <c r="D718" s="24"/>
      <c r="E718" s="24"/>
      <c r="F718" s="24"/>
      <c r="G718" s="24"/>
      <c r="H718" s="24"/>
      <c r="I718" s="24"/>
    </row>
    <row r="719" spans="1:9">
      <c r="A719" s="46"/>
      <c r="B719" s="46"/>
      <c r="C719" s="46"/>
      <c r="D719" s="24"/>
      <c r="E719" s="24"/>
      <c r="F719" s="24"/>
      <c r="G719" s="24"/>
      <c r="H719" s="24"/>
      <c r="I719" s="24"/>
    </row>
    <row r="720" spans="1:9">
      <c r="A720" s="46"/>
      <c r="B720" s="46"/>
      <c r="C720" s="46"/>
      <c r="D720" s="24"/>
      <c r="E720" s="24"/>
      <c r="F720" s="24"/>
      <c r="G720" s="24"/>
      <c r="H720" s="24"/>
      <c r="I720" s="24"/>
    </row>
    <row r="721" spans="1:9">
      <c r="A721" s="46"/>
      <c r="B721" s="46"/>
      <c r="C721" s="46"/>
      <c r="D721" s="24"/>
      <c r="E721" s="24"/>
      <c r="F721" s="24"/>
      <c r="G721" s="24"/>
      <c r="H721" s="24"/>
      <c r="I721" s="24"/>
    </row>
    <row r="722" spans="1:9">
      <c r="A722" s="46"/>
      <c r="B722" s="46"/>
      <c r="C722" s="46"/>
      <c r="D722" s="24"/>
      <c r="E722" s="24"/>
      <c r="F722" s="24"/>
      <c r="G722" s="24"/>
      <c r="H722" s="24"/>
      <c r="I722" s="24"/>
    </row>
    <row r="723" spans="1:9">
      <c r="A723" s="46"/>
      <c r="B723" s="46"/>
      <c r="C723" s="46"/>
      <c r="D723" s="24"/>
      <c r="E723" s="24"/>
      <c r="F723" s="24"/>
      <c r="G723" s="24"/>
      <c r="H723" s="24"/>
      <c r="I723" s="24"/>
    </row>
    <row r="724" spans="1:9">
      <c r="A724" s="46"/>
      <c r="B724" s="46"/>
      <c r="C724" s="46"/>
      <c r="D724" s="24"/>
      <c r="E724" s="24"/>
      <c r="F724" s="24"/>
      <c r="G724" s="24"/>
      <c r="H724" s="24"/>
      <c r="I724" s="24"/>
    </row>
    <row r="725" spans="1:9">
      <c r="A725" s="46"/>
      <c r="B725" s="46"/>
      <c r="C725" s="46"/>
      <c r="D725" s="24"/>
      <c r="E725" s="24"/>
      <c r="F725" s="24"/>
      <c r="G725" s="24"/>
      <c r="H725" s="24"/>
      <c r="I725" s="24"/>
    </row>
    <row r="726" spans="1:9">
      <c r="A726" s="46"/>
      <c r="B726" s="46"/>
      <c r="C726" s="46"/>
      <c r="D726" s="24"/>
      <c r="E726" s="24"/>
      <c r="F726" s="24"/>
      <c r="G726" s="24"/>
      <c r="H726" s="24"/>
      <c r="I726" s="24"/>
    </row>
    <row r="727" spans="1:9">
      <c r="A727" s="46"/>
      <c r="B727" s="46"/>
      <c r="C727" s="46"/>
      <c r="D727" s="24"/>
      <c r="E727" s="24"/>
      <c r="F727" s="24"/>
      <c r="G727" s="24"/>
      <c r="H727" s="24"/>
      <c r="I727" s="24"/>
    </row>
    <row r="728" spans="1:9">
      <c r="A728" s="46"/>
      <c r="B728" s="46"/>
      <c r="C728" s="46"/>
      <c r="D728" s="24"/>
      <c r="E728" s="24"/>
      <c r="F728" s="24"/>
      <c r="G728" s="24"/>
      <c r="H728" s="24"/>
      <c r="I728" s="24"/>
    </row>
    <row r="729" spans="1:9">
      <c r="A729" s="46"/>
      <c r="B729" s="46"/>
      <c r="C729" s="46"/>
      <c r="D729" s="24"/>
      <c r="E729" s="24"/>
      <c r="F729" s="24"/>
      <c r="G729" s="24"/>
      <c r="H729" s="24"/>
      <c r="I729" s="24"/>
    </row>
    <row r="730" spans="1:9">
      <c r="A730" s="46"/>
      <c r="B730" s="46"/>
      <c r="C730" s="46"/>
      <c r="D730" s="24"/>
      <c r="E730" s="24"/>
      <c r="F730" s="24"/>
      <c r="G730" s="24"/>
      <c r="H730" s="24"/>
      <c r="I730" s="24"/>
    </row>
    <row r="731" spans="1:9">
      <c r="A731" s="46"/>
      <c r="B731" s="46"/>
      <c r="C731" s="46"/>
      <c r="D731" s="24"/>
      <c r="E731" s="24"/>
      <c r="F731" s="24"/>
      <c r="G731" s="24"/>
      <c r="H731" s="24"/>
      <c r="I731" s="24"/>
    </row>
    <row r="732" spans="1:9">
      <c r="A732" s="47"/>
      <c r="B732" s="47"/>
      <c r="C732" s="47"/>
      <c r="D732" s="48"/>
      <c r="E732" s="48"/>
      <c r="F732" s="48"/>
      <c r="G732" s="48"/>
      <c r="H732" s="48"/>
      <c r="I732" s="48"/>
    </row>
    <row r="733" spans="1:9">
      <c r="A733" s="46"/>
      <c r="B733" s="46"/>
      <c r="C733" s="46"/>
      <c r="D733" s="24"/>
      <c r="E733" s="24"/>
      <c r="F733" s="24"/>
      <c r="G733" s="24"/>
      <c r="H733" s="24"/>
      <c r="I733" s="24"/>
    </row>
    <row r="734" spans="1:9">
      <c r="A734" s="46"/>
      <c r="B734" s="46"/>
      <c r="C734" s="46"/>
      <c r="D734" s="24"/>
      <c r="E734" s="24"/>
      <c r="F734" s="24"/>
      <c r="G734" s="24"/>
      <c r="H734" s="24"/>
      <c r="I734" s="24"/>
    </row>
    <row r="735" spans="1:9">
      <c r="A735" s="46"/>
      <c r="B735" s="46"/>
      <c r="C735" s="46"/>
      <c r="D735" s="24"/>
      <c r="E735" s="24"/>
      <c r="F735" s="24"/>
      <c r="G735" s="24"/>
      <c r="H735" s="24"/>
      <c r="I735" s="24"/>
    </row>
    <row r="736" spans="1:9">
      <c r="A736" s="46"/>
      <c r="B736" s="46"/>
      <c r="C736" s="46"/>
      <c r="D736" s="24"/>
      <c r="E736" s="24"/>
      <c r="F736" s="24"/>
      <c r="G736" s="24"/>
      <c r="H736" s="24"/>
      <c r="I736" s="24"/>
    </row>
    <row r="737" spans="1:9">
      <c r="A737" s="46"/>
      <c r="B737" s="46"/>
      <c r="C737" s="46"/>
      <c r="D737" s="24"/>
      <c r="E737" s="24"/>
      <c r="F737" s="24"/>
      <c r="G737" s="24"/>
      <c r="H737" s="24"/>
      <c r="I737" s="24"/>
    </row>
    <row r="738" spans="1:9">
      <c r="A738" s="46"/>
      <c r="B738" s="46"/>
      <c r="C738" s="46"/>
      <c r="D738" s="24"/>
      <c r="E738" s="24"/>
      <c r="F738" s="24"/>
      <c r="G738" s="24"/>
      <c r="H738" s="24"/>
      <c r="I738" s="24"/>
    </row>
    <row r="739" spans="1:9">
      <c r="A739" s="46"/>
      <c r="B739" s="46"/>
      <c r="C739" s="46"/>
      <c r="D739" s="24"/>
      <c r="E739" s="24"/>
      <c r="F739" s="24"/>
      <c r="G739" s="24"/>
      <c r="H739" s="24"/>
      <c r="I739" s="24"/>
    </row>
    <row r="740" spans="1:9">
      <c r="A740" s="46"/>
      <c r="B740" s="46"/>
      <c r="C740" s="46"/>
      <c r="D740" s="24"/>
      <c r="E740" s="24"/>
      <c r="F740" s="24"/>
      <c r="G740" s="24"/>
      <c r="H740" s="24"/>
      <c r="I740" s="24"/>
    </row>
    <row r="741" spans="1:9">
      <c r="A741" s="46"/>
      <c r="B741" s="46"/>
      <c r="C741" s="46"/>
      <c r="D741" s="24"/>
      <c r="E741" s="24"/>
      <c r="F741" s="24"/>
      <c r="G741" s="24"/>
      <c r="H741" s="24"/>
      <c r="I741" s="24"/>
    </row>
    <row r="742" spans="1:9">
      <c r="A742" s="46"/>
      <c r="B742" s="46"/>
      <c r="C742" s="46"/>
      <c r="D742" s="24"/>
      <c r="E742" s="24"/>
      <c r="F742" s="24"/>
      <c r="G742" s="24"/>
      <c r="H742" s="24"/>
      <c r="I742" s="24"/>
    </row>
    <row r="743" spans="1:9">
      <c r="A743" s="46"/>
      <c r="B743" s="46"/>
      <c r="C743" s="46"/>
      <c r="D743" s="24"/>
      <c r="E743" s="24"/>
      <c r="F743" s="24"/>
      <c r="G743" s="24"/>
      <c r="H743" s="24"/>
      <c r="I743" s="24"/>
    </row>
    <row r="744" spans="1:9">
      <c r="A744" s="46"/>
      <c r="B744" s="46"/>
      <c r="C744" s="46"/>
      <c r="D744" s="24"/>
      <c r="E744" s="24"/>
      <c r="F744" s="24"/>
      <c r="G744" s="24"/>
      <c r="H744" s="24"/>
      <c r="I744" s="24"/>
    </row>
    <row r="745" spans="1:9">
      <c r="A745" s="46"/>
      <c r="B745" s="46"/>
      <c r="C745" s="46"/>
      <c r="D745" s="24"/>
      <c r="E745" s="24"/>
      <c r="F745" s="24"/>
      <c r="G745" s="24"/>
      <c r="H745" s="24"/>
      <c r="I745" s="24"/>
    </row>
    <row r="746" spans="1:9">
      <c r="A746" s="46"/>
      <c r="B746" s="46"/>
      <c r="C746" s="46"/>
      <c r="D746" s="24"/>
      <c r="E746" s="24"/>
      <c r="F746" s="24"/>
      <c r="G746" s="24"/>
      <c r="H746" s="24"/>
      <c r="I746" s="24"/>
    </row>
    <row r="747" spans="1:9">
      <c r="A747" s="46"/>
      <c r="B747" s="46"/>
      <c r="C747" s="46"/>
      <c r="D747" s="24"/>
      <c r="E747" s="24"/>
      <c r="F747" s="24"/>
      <c r="G747" s="24"/>
      <c r="H747" s="24"/>
      <c r="I747" s="24"/>
    </row>
    <row r="748" spans="1:9">
      <c r="A748" s="46"/>
      <c r="B748" s="46"/>
      <c r="C748" s="46"/>
      <c r="D748" s="24"/>
      <c r="E748" s="24"/>
      <c r="F748" s="24"/>
      <c r="G748" s="24"/>
      <c r="H748" s="24"/>
      <c r="I748" s="24"/>
    </row>
    <row r="749" spans="1:9">
      <c r="A749" s="46"/>
      <c r="B749" s="46"/>
      <c r="C749" s="46"/>
      <c r="D749" s="24"/>
      <c r="E749" s="24"/>
      <c r="F749" s="24"/>
      <c r="G749" s="24"/>
      <c r="H749" s="24"/>
      <c r="I749" s="24"/>
    </row>
    <row r="750" spans="1:9">
      <c r="A750" s="46"/>
      <c r="B750" s="46"/>
      <c r="C750" s="46"/>
      <c r="D750" s="24"/>
      <c r="E750" s="24"/>
      <c r="F750" s="24"/>
      <c r="G750" s="24"/>
      <c r="H750" s="24"/>
      <c r="I750" s="24"/>
    </row>
    <row r="751" spans="1:9">
      <c r="A751" s="46"/>
      <c r="B751" s="46"/>
      <c r="C751" s="46"/>
      <c r="D751" s="24"/>
      <c r="E751" s="24"/>
      <c r="F751" s="24"/>
      <c r="G751" s="24"/>
      <c r="H751" s="24"/>
      <c r="I751" s="24"/>
    </row>
    <row r="752" spans="1:9">
      <c r="A752" s="46"/>
      <c r="B752" s="46"/>
      <c r="C752" s="46"/>
      <c r="D752" s="24"/>
      <c r="E752" s="24"/>
      <c r="F752" s="24"/>
      <c r="G752" s="24"/>
      <c r="H752" s="24"/>
      <c r="I752" s="24"/>
    </row>
    <row r="753" spans="1:9">
      <c r="A753" s="46"/>
      <c r="B753" s="46"/>
      <c r="C753" s="46"/>
      <c r="D753" s="24"/>
      <c r="E753" s="24"/>
      <c r="F753" s="24"/>
      <c r="G753" s="24"/>
      <c r="H753" s="24"/>
      <c r="I753" s="24"/>
    </row>
    <row r="754" spans="1:9">
      <c r="A754" s="46"/>
      <c r="B754" s="46"/>
      <c r="C754" s="46"/>
      <c r="D754" s="24"/>
      <c r="E754" s="24"/>
      <c r="F754" s="24"/>
      <c r="G754" s="24"/>
      <c r="H754" s="24"/>
      <c r="I754" s="24"/>
    </row>
    <row r="755" spans="1:9">
      <c r="A755" s="46"/>
      <c r="B755" s="46"/>
      <c r="C755" s="46"/>
      <c r="D755" s="24"/>
      <c r="E755" s="24"/>
      <c r="F755" s="24"/>
      <c r="G755" s="24"/>
      <c r="H755" s="24"/>
      <c r="I755" s="24"/>
    </row>
    <row r="756" spans="1:9">
      <c r="A756" s="46"/>
      <c r="B756" s="46"/>
      <c r="C756" s="46"/>
      <c r="D756" s="24"/>
      <c r="E756" s="24"/>
      <c r="F756" s="24"/>
      <c r="G756" s="24"/>
      <c r="H756" s="24"/>
      <c r="I756" s="24"/>
    </row>
    <row r="757" spans="1:9">
      <c r="A757" s="46"/>
      <c r="B757" s="46"/>
      <c r="C757" s="46"/>
      <c r="D757" s="24"/>
      <c r="E757" s="24"/>
      <c r="F757" s="24"/>
      <c r="G757" s="24"/>
      <c r="H757" s="24"/>
      <c r="I757" s="24"/>
    </row>
    <row r="758" spans="1:9">
      <c r="A758" s="46"/>
      <c r="B758" s="46"/>
      <c r="C758" s="46"/>
      <c r="D758" s="24"/>
      <c r="E758" s="24"/>
      <c r="F758" s="24"/>
      <c r="G758" s="24"/>
      <c r="H758" s="24"/>
      <c r="I758" s="24"/>
    </row>
    <row r="759" spans="1:9">
      <c r="A759" s="46"/>
      <c r="B759" s="46"/>
      <c r="C759" s="46"/>
      <c r="D759" s="24"/>
      <c r="E759" s="24"/>
      <c r="F759" s="24"/>
      <c r="G759" s="24"/>
      <c r="H759" s="24"/>
      <c r="I759" s="24"/>
    </row>
    <row r="760" spans="1:9">
      <c r="A760" s="46"/>
      <c r="B760" s="46"/>
      <c r="C760" s="46"/>
      <c r="D760" s="24"/>
      <c r="E760" s="24"/>
      <c r="F760" s="24"/>
      <c r="G760" s="24"/>
      <c r="H760" s="24"/>
      <c r="I760" s="24"/>
    </row>
    <row r="761" spans="1:9">
      <c r="A761" s="46"/>
      <c r="B761" s="46"/>
      <c r="C761" s="46"/>
      <c r="D761" s="24"/>
      <c r="E761" s="24"/>
      <c r="F761" s="24"/>
      <c r="G761" s="24"/>
      <c r="H761" s="24"/>
      <c r="I761" s="24"/>
    </row>
    <row r="762" spans="1:9">
      <c r="A762" s="46"/>
      <c r="B762" s="46"/>
      <c r="C762" s="46"/>
      <c r="D762" s="24"/>
      <c r="E762" s="24"/>
      <c r="F762" s="24"/>
      <c r="G762" s="24"/>
      <c r="H762" s="24"/>
      <c r="I762" s="24"/>
    </row>
    <row r="763" spans="1:9">
      <c r="A763" s="46"/>
      <c r="B763" s="46"/>
      <c r="C763" s="46"/>
      <c r="D763" s="24"/>
      <c r="E763" s="24"/>
      <c r="F763" s="24"/>
      <c r="G763" s="24"/>
      <c r="H763" s="24"/>
      <c r="I763" s="24"/>
    </row>
    <row r="764" spans="1:9">
      <c r="A764" s="46"/>
      <c r="B764" s="46"/>
      <c r="C764" s="46"/>
      <c r="D764" s="24"/>
      <c r="E764" s="24"/>
      <c r="F764" s="24"/>
      <c r="G764" s="24"/>
      <c r="H764" s="24"/>
      <c r="I764" s="24"/>
    </row>
    <row r="765" spans="1:9">
      <c r="A765" s="46"/>
      <c r="B765" s="46"/>
      <c r="C765" s="46"/>
      <c r="D765" s="24"/>
      <c r="E765" s="24"/>
      <c r="F765" s="24"/>
      <c r="G765" s="24"/>
      <c r="H765" s="24"/>
      <c r="I765" s="24"/>
    </row>
    <row r="766" spans="1:9">
      <c r="A766" s="46"/>
      <c r="B766" s="46"/>
      <c r="C766" s="46"/>
      <c r="D766" s="24"/>
      <c r="E766" s="24"/>
      <c r="F766" s="24"/>
      <c r="G766" s="24"/>
      <c r="H766" s="24"/>
      <c r="I766" s="24"/>
    </row>
    <row r="767" spans="1:9">
      <c r="A767" s="46"/>
      <c r="B767" s="46"/>
      <c r="C767" s="46"/>
      <c r="D767" s="24"/>
      <c r="E767" s="24"/>
      <c r="F767" s="24"/>
      <c r="G767" s="24"/>
      <c r="H767" s="24"/>
      <c r="I767" s="24"/>
    </row>
    <row r="768" spans="1:9">
      <c r="A768" s="46"/>
      <c r="B768" s="46"/>
      <c r="C768" s="46"/>
      <c r="D768" s="24"/>
      <c r="E768" s="24"/>
      <c r="F768" s="24"/>
      <c r="G768" s="24"/>
      <c r="H768" s="24"/>
      <c r="I768" s="24"/>
    </row>
    <row r="769" spans="1:9">
      <c r="A769" s="46"/>
      <c r="B769" s="46"/>
      <c r="C769" s="46"/>
      <c r="D769" s="24"/>
      <c r="E769" s="24"/>
      <c r="F769" s="24"/>
      <c r="G769" s="24"/>
      <c r="H769" s="24"/>
      <c r="I769" s="24"/>
    </row>
    <row r="770" spans="1:9">
      <c r="A770" s="46"/>
      <c r="B770" s="46"/>
      <c r="C770" s="46"/>
      <c r="D770" s="24"/>
      <c r="E770" s="24"/>
      <c r="F770" s="24"/>
      <c r="G770" s="24"/>
      <c r="H770" s="24"/>
      <c r="I770" s="24"/>
    </row>
    <row r="771" spans="1:9">
      <c r="A771" s="46"/>
      <c r="B771" s="46"/>
      <c r="C771" s="46"/>
      <c r="D771" s="24"/>
      <c r="E771" s="24"/>
      <c r="F771" s="24"/>
      <c r="G771" s="24"/>
      <c r="H771" s="24"/>
      <c r="I771" s="24"/>
    </row>
    <row r="772" spans="1:9">
      <c r="A772" s="46"/>
      <c r="B772" s="46"/>
      <c r="C772" s="46"/>
      <c r="D772" s="24"/>
      <c r="E772" s="24"/>
      <c r="F772" s="24"/>
      <c r="G772" s="24"/>
      <c r="H772" s="24"/>
      <c r="I772" s="24"/>
    </row>
    <row r="773" spans="1:9">
      <c r="A773" s="46"/>
      <c r="B773" s="46"/>
      <c r="C773" s="46"/>
      <c r="D773" s="24"/>
      <c r="E773" s="24"/>
      <c r="F773" s="24"/>
      <c r="G773" s="24"/>
      <c r="H773" s="24"/>
      <c r="I773" s="24"/>
    </row>
    <row r="774" spans="1:9">
      <c r="A774" s="46"/>
      <c r="B774" s="46"/>
      <c r="C774" s="46"/>
      <c r="D774" s="24"/>
      <c r="E774" s="24"/>
      <c r="F774" s="24"/>
      <c r="G774" s="24"/>
      <c r="H774" s="24"/>
      <c r="I774" s="24"/>
    </row>
    <row r="775" spans="1:9">
      <c r="A775" s="46"/>
      <c r="B775" s="46"/>
      <c r="C775" s="46"/>
      <c r="D775" s="24"/>
      <c r="E775" s="24"/>
      <c r="F775" s="24"/>
      <c r="G775" s="24"/>
      <c r="H775" s="24"/>
      <c r="I775" s="24"/>
    </row>
    <row r="776" spans="1:9">
      <c r="A776" s="46"/>
      <c r="B776" s="46"/>
      <c r="C776" s="46"/>
      <c r="D776" s="24"/>
      <c r="E776" s="24"/>
      <c r="F776" s="24"/>
      <c r="G776" s="24"/>
      <c r="H776" s="24"/>
      <c r="I776" s="24"/>
    </row>
    <row r="777" spans="1:9">
      <c r="A777" s="46"/>
      <c r="B777" s="46"/>
      <c r="C777" s="46"/>
      <c r="D777" s="24"/>
      <c r="E777" s="24"/>
      <c r="F777" s="24"/>
      <c r="G777" s="24"/>
      <c r="H777" s="24"/>
      <c r="I777" s="24"/>
    </row>
    <row r="778" spans="1:9">
      <c r="A778" s="46"/>
      <c r="B778" s="46"/>
      <c r="C778" s="46"/>
      <c r="D778" s="24"/>
      <c r="E778" s="24"/>
      <c r="F778" s="24"/>
      <c r="G778" s="24"/>
      <c r="H778" s="24"/>
      <c r="I778" s="24"/>
    </row>
    <row r="779" spans="1:9">
      <c r="A779" s="46"/>
      <c r="B779" s="46"/>
      <c r="C779" s="46"/>
      <c r="D779" s="24"/>
      <c r="E779" s="24"/>
      <c r="F779" s="24"/>
      <c r="G779" s="24"/>
      <c r="H779" s="24"/>
      <c r="I779" s="24"/>
    </row>
    <row r="780" spans="1:9">
      <c r="A780" s="46"/>
      <c r="B780" s="46"/>
      <c r="C780" s="46"/>
      <c r="D780" s="24"/>
      <c r="E780" s="24"/>
      <c r="F780" s="24"/>
      <c r="G780" s="24"/>
      <c r="H780" s="24"/>
      <c r="I780" s="24"/>
    </row>
    <row r="781" spans="1:9">
      <c r="A781" s="46"/>
      <c r="B781" s="46"/>
      <c r="C781" s="46"/>
      <c r="D781" s="24"/>
      <c r="E781" s="24"/>
      <c r="F781" s="24"/>
      <c r="G781" s="24"/>
      <c r="H781" s="24"/>
      <c r="I781" s="24"/>
    </row>
    <row r="782" spans="1:9">
      <c r="A782" s="46"/>
      <c r="B782" s="46"/>
      <c r="C782" s="46"/>
      <c r="D782" s="24"/>
      <c r="E782" s="24"/>
      <c r="F782" s="24"/>
      <c r="G782" s="24"/>
      <c r="H782" s="24"/>
      <c r="I782" s="24"/>
    </row>
    <row r="783" spans="1:9">
      <c r="A783" s="46"/>
      <c r="B783" s="46"/>
      <c r="C783" s="46"/>
      <c r="D783" s="24"/>
      <c r="E783" s="24"/>
      <c r="F783" s="24"/>
      <c r="G783" s="24"/>
      <c r="H783" s="24"/>
      <c r="I783" s="24"/>
    </row>
    <row r="784" spans="1:9">
      <c r="A784" s="46"/>
      <c r="B784" s="46"/>
      <c r="C784" s="46"/>
      <c r="D784" s="24"/>
      <c r="E784" s="24"/>
      <c r="F784" s="24"/>
      <c r="G784" s="24"/>
      <c r="H784" s="24"/>
      <c r="I784" s="24"/>
    </row>
    <row r="785" spans="1:9">
      <c r="A785" s="46"/>
      <c r="B785" s="46"/>
      <c r="C785" s="46"/>
      <c r="D785" s="24"/>
      <c r="E785" s="24"/>
      <c r="F785" s="24"/>
      <c r="G785" s="24"/>
      <c r="H785" s="24"/>
      <c r="I785" s="24"/>
    </row>
    <row r="786" spans="1:9">
      <c r="A786" s="46"/>
      <c r="B786" s="46"/>
      <c r="C786" s="46"/>
      <c r="D786" s="24"/>
      <c r="E786" s="24"/>
      <c r="F786" s="24"/>
      <c r="G786" s="24"/>
      <c r="H786" s="24"/>
      <c r="I786" s="24"/>
    </row>
    <row r="787" spans="1:9">
      <c r="A787" s="46"/>
      <c r="B787" s="46"/>
      <c r="C787" s="46"/>
      <c r="D787" s="24"/>
      <c r="E787" s="24"/>
      <c r="F787" s="24"/>
      <c r="G787" s="24"/>
      <c r="H787" s="24"/>
      <c r="I787" s="24"/>
    </row>
    <row r="788" spans="1:9">
      <c r="A788" s="46"/>
      <c r="B788" s="46"/>
      <c r="C788" s="46"/>
      <c r="D788" s="24"/>
      <c r="E788" s="24"/>
      <c r="F788" s="24"/>
      <c r="G788" s="24"/>
      <c r="H788" s="24"/>
      <c r="I788" s="24"/>
    </row>
    <row r="789" spans="1:9">
      <c r="A789" s="46"/>
      <c r="B789" s="46"/>
      <c r="C789" s="46"/>
      <c r="D789" s="24"/>
      <c r="E789" s="24"/>
      <c r="F789" s="24"/>
      <c r="G789" s="24"/>
      <c r="H789" s="24"/>
      <c r="I789" s="24"/>
    </row>
    <row r="790" spans="1:9">
      <c r="A790" s="46"/>
      <c r="B790" s="46"/>
      <c r="C790" s="46"/>
      <c r="D790" s="24"/>
      <c r="E790" s="24"/>
      <c r="F790" s="24"/>
      <c r="G790" s="24"/>
      <c r="H790" s="24"/>
      <c r="I790" s="24"/>
    </row>
    <row r="791" spans="1:9">
      <c r="A791" s="46"/>
      <c r="B791" s="46"/>
      <c r="C791" s="46"/>
      <c r="D791" s="24"/>
      <c r="E791" s="24"/>
      <c r="F791" s="24"/>
      <c r="G791" s="24"/>
      <c r="H791" s="24"/>
      <c r="I791" s="24"/>
    </row>
    <row r="792" spans="1:9">
      <c r="A792" s="46"/>
      <c r="B792" s="46"/>
      <c r="C792" s="46"/>
      <c r="D792" s="24"/>
      <c r="E792" s="24"/>
      <c r="F792" s="24"/>
      <c r="G792" s="24"/>
      <c r="H792" s="24"/>
      <c r="I792" s="24"/>
    </row>
    <row r="793" spans="1:9">
      <c r="A793" s="46"/>
      <c r="B793" s="46"/>
      <c r="C793" s="46"/>
      <c r="D793" s="24"/>
      <c r="E793" s="24"/>
      <c r="F793" s="24"/>
      <c r="G793" s="24"/>
      <c r="H793" s="24"/>
      <c r="I793" s="24"/>
    </row>
    <row r="794" spans="1:9">
      <c r="A794" s="46"/>
      <c r="B794" s="46"/>
      <c r="C794" s="46"/>
      <c r="D794" s="24"/>
      <c r="E794" s="24"/>
      <c r="F794" s="24"/>
      <c r="G794" s="24"/>
      <c r="H794" s="24"/>
      <c r="I794" s="24"/>
    </row>
    <row r="795" spans="1:9">
      <c r="A795" s="46"/>
      <c r="B795" s="46"/>
      <c r="C795" s="46"/>
      <c r="D795" s="24"/>
      <c r="E795" s="24"/>
      <c r="F795" s="24"/>
      <c r="G795" s="24"/>
      <c r="H795" s="24"/>
      <c r="I795" s="24"/>
    </row>
    <row r="796" spans="1:9">
      <c r="A796" s="46"/>
      <c r="B796" s="46"/>
      <c r="C796" s="46"/>
      <c r="D796" s="24"/>
      <c r="E796" s="24"/>
      <c r="F796" s="24"/>
      <c r="G796" s="24"/>
      <c r="H796" s="24"/>
      <c r="I796" s="24"/>
    </row>
    <row r="797" spans="1:9">
      <c r="A797" s="46"/>
      <c r="B797" s="46"/>
      <c r="C797" s="46"/>
      <c r="D797" s="24"/>
      <c r="E797" s="24"/>
      <c r="F797" s="24"/>
      <c r="G797" s="24"/>
      <c r="H797" s="24"/>
      <c r="I797" s="24"/>
    </row>
    <row r="798" spans="1:9">
      <c r="A798" s="46"/>
      <c r="B798" s="46"/>
      <c r="C798" s="46"/>
      <c r="D798" s="24"/>
      <c r="E798" s="24"/>
      <c r="F798" s="24"/>
      <c r="G798" s="24"/>
      <c r="H798" s="24"/>
      <c r="I798" s="24"/>
    </row>
    <row r="799" spans="1:9">
      <c r="A799" s="46"/>
      <c r="B799" s="46"/>
      <c r="C799" s="46"/>
      <c r="D799" s="24"/>
      <c r="E799" s="24"/>
      <c r="F799" s="24"/>
      <c r="G799" s="24"/>
      <c r="H799" s="24"/>
      <c r="I799" s="24"/>
    </row>
    <row r="800" spans="1:9">
      <c r="A800" s="46"/>
      <c r="B800" s="46"/>
      <c r="C800" s="46"/>
      <c r="D800" s="24"/>
      <c r="E800" s="24"/>
      <c r="F800" s="24"/>
      <c r="G800" s="24"/>
      <c r="H800" s="24"/>
      <c r="I800" s="24"/>
    </row>
    <row r="801" spans="1:9">
      <c r="A801" s="46"/>
      <c r="B801" s="46"/>
      <c r="C801" s="46"/>
      <c r="D801" s="24"/>
      <c r="E801" s="24"/>
      <c r="F801" s="24"/>
      <c r="G801" s="24"/>
      <c r="H801" s="24"/>
      <c r="I801" s="24"/>
    </row>
    <row r="802" spans="1:9">
      <c r="A802" s="46"/>
      <c r="B802" s="46"/>
      <c r="C802" s="46"/>
      <c r="D802" s="24"/>
      <c r="E802" s="24"/>
      <c r="F802" s="24"/>
      <c r="G802" s="24"/>
      <c r="H802" s="24"/>
      <c r="I802" s="24"/>
    </row>
    <row r="803" spans="1:9">
      <c r="A803" s="46"/>
      <c r="B803" s="46"/>
      <c r="C803" s="46"/>
      <c r="D803" s="24"/>
      <c r="E803" s="24"/>
      <c r="F803" s="24"/>
      <c r="G803" s="24"/>
      <c r="H803" s="24"/>
      <c r="I803" s="24"/>
    </row>
    <row r="804" spans="1:9">
      <c r="A804" s="46"/>
      <c r="B804" s="46"/>
      <c r="C804" s="46"/>
      <c r="D804" s="24"/>
      <c r="E804" s="24"/>
      <c r="F804" s="24"/>
      <c r="G804" s="24"/>
      <c r="H804" s="24"/>
      <c r="I804" s="24"/>
    </row>
    <row r="805" spans="1:9">
      <c r="A805" s="46"/>
      <c r="B805" s="46"/>
      <c r="C805" s="46"/>
      <c r="D805" s="24"/>
      <c r="E805" s="24"/>
      <c r="F805" s="24"/>
      <c r="G805" s="24"/>
      <c r="H805" s="24"/>
      <c r="I805" s="24"/>
    </row>
    <row r="806" spans="1:9">
      <c r="A806" s="46"/>
      <c r="B806" s="46"/>
      <c r="C806" s="46"/>
      <c r="D806" s="24"/>
      <c r="E806" s="24"/>
      <c r="F806" s="24"/>
      <c r="G806" s="24"/>
      <c r="H806" s="24"/>
      <c r="I806" s="24"/>
    </row>
    <row r="807" spans="1:9">
      <c r="A807" s="46"/>
      <c r="B807" s="46"/>
      <c r="C807" s="46"/>
      <c r="D807" s="24"/>
      <c r="E807" s="24"/>
      <c r="F807" s="24"/>
      <c r="G807" s="24"/>
      <c r="H807" s="24"/>
      <c r="I807" s="24"/>
    </row>
    <row r="808" spans="1:9">
      <c r="A808" s="46"/>
      <c r="B808" s="46"/>
      <c r="C808" s="46"/>
      <c r="D808" s="24"/>
      <c r="E808" s="24"/>
      <c r="F808" s="24"/>
      <c r="G808" s="24"/>
      <c r="H808" s="24"/>
      <c r="I808" s="24"/>
    </row>
    <row r="809" spans="1:9">
      <c r="A809" s="46"/>
      <c r="B809" s="46"/>
      <c r="C809" s="46"/>
      <c r="D809" s="24"/>
      <c r="E809" s="24"/>
      <c r="F809" s="24"/>
      <c r="G809" s="24"/>
      <c r="H809" s="24"/>
      <c r="I809" s="24"/>
    </row>
    <row r="810" spans="1:9">
      <c r="A810" s="46"/>
      <c r="B810" s="46"/>
      <c r="C810" s="46"/>
      <c r="D810" s="24"/>
      <c r="E810" s="24"/>
      <c r="F810" s="24"/>
      <c r="G810" s="24"/>
      <c r="H810" s="24"/>
      <c r="I810" s="24"/>
    </row>
    <row r="811" spans="1:9">
      <c r="A811" s="46"/>
      <c r="B811" s="46"/>
      <c r="C811" s="46"/>
      <c r="D811" s="24"/>
      <c r="E811" s="24"/>
      <c r="F811" s="24"/>
      <c r="G811" s="24"/>
      <c r="H811" s="24"/>
      <c r="I811" s="24"/>
    </row>
    <row r="812" spans="1:9">
      <c r="A812" s="46"/>
      <c r="B812" s="46"/>
      <c r="C812" s="46"/>
      <c r="D812" s="24"/>
      <c r="E812" s="24"/>
      <c r="F812" s="24"/>
      <c r="G812" s="24"/>
      <c r="H812" s="24"/>
      <c r="I812" s="24"/>
    </row>
    <row r="813" spans="1:9">
      <c r="A813" s="46"/>
      <c r="B813" s="46"/>
      <c r="C813" s="46"/>
      <c r="D813" s="24"/>
      <c r="E813" s="24"/>
      <c r="F813" s="24"/>
      <c r="G813" s="24"/>
      <c r="H813" s="24"/>
      <c r="I813" s="24"/>
    </row>
    <row r="814" spans="1:9">
      <c r="A814" s="46"/>
      <c r="B814" s="46"/>
      <c r="C814" s="46"/>
      <c r="D814" s="24"/>
      <c r="E814" s="24"/>
      <c r="F814" s="24"/>
      <c r="G814" s="24"/>
      <c r="H814" s="24"/>
      <c r="I814" s="24"/>
    </row>
    <row r="815" spans="1:9">
      <c r="A815" s="46"/>
      <c r="B815" s="46"/>
      <c r="C815" s="46"/>
      <c r="D815" s="24"/>
      <c r="E815" s="24"/>
      <c r="F815" s="24"/>
      <c r="G815" s="24"/>
      <c r="H815" s="24"/>
      <c r="I815" s="24"/>
    </row>
    <row r="816" spans="1:9">
      <c r="A816" s="46"/>
      <c r="B816" s="46"/>
      <c r="C816" s="46"/>
      <c r="D816" s="24"/>
      <c r="E816" s="24"/>
      <c r="F816" s="24"/>
      <c r="G816" s="24"/>
      <c r="H816" s="24"/>
      <c r="I816" s="24"/>
    </row>
    <row r="817" spans="1:9">
      <c r="A817" s="46"/>
      <c r="B817" s="46"/>
      <c r="C817" s="46"/>
      <c r="D817" s="24"/>
      <c r="E817" s="24"/>
      <c r="F817" s="24"/>
      <c r="G817" s="24"/>
      <c r="H817" s="24"/>
      <c r="I817" s="24"/>
    </row>
    <row r="818" spans="1:9">
      <c r="A818" s="46"/>
      <c r="B818" s="46"/>
      <c r="C818" s="46"/>
      <c r="D818" s="24"/>
      <c r="E818" s="24"/>
      <c r="F818" s="24"/>
      <c r="G818" s="24"/>
      <c r="H818" s="24"/>
      <c r="I818" s="24"/>
    </row>
    <row r="819" spans="1:9">
      <c r="A819" s="46"/>
      <c r="B819" s="46"/>
      <c r="C819" s="46"/>
      <c r="D819" s="24"/>
      <c r="E819" s="24"/>
      <c r="F819" s="24"/>
      <c r="G819" s="24"/>
      <c r="H819" s="24"/>
      <c r="I819" s="24"/>
    </row>
    <row r="820" spans="1:9">
      <c r="A820" s="46"/>
      <c r="B820" s="46"/>
      <c r="C820" s="46"/>
      <c r="D820" s="24"/>
      <c r="E820" s="24"/>
      <c r="F820" s="24"/>
      <c r="G820" s="24"/>
      <c r="H820" s="24"/>
      <c r="I820" s="24"/>
    </row>
    <row r="821" spans="1:9">
      <c r="A821" s="46"/>
      <c r="B821" s="46"/>
      <c r="C821" s="46"/>
      <c r="D821" s="24"/>
      <c r="E821" s="24"/>
      <c r="F821" s="24"/>
      <c r="G821" s="24"/>
      <c r="H821" s="24"/>
      <c r="I821" s="24"/>
    </row>
    <row r="822" spans="1:9">
      <c r="A822" s="46"/>
      <c r="B822" s="46"/>
      <c r="C822" s="46"/>
      <c r="D822" s="24"/>
      <c r="E822" s="24"/>
      <c r="F822" s="24"/>
      <c r="G822" s="24"/>
      <c r="H822" s="24"/>
      <c r="I822" s="24"/>
    </row>
    <row r="823" spans="1:9">
      <c r="A823" s="46"/>
      <c r="B823" s="46"/>
      <c r="C823" s="46"/>
      <c r="D823" s="24"/>
      <c r="E823" s="24"/>
      <c r="F823" s="24"/>
      <c r="G823" s="24"/>
      <c r="H823" s="24"/>
      <c r="I823" s="24"/>
    </row>
    <row r="824" spans="1:9">
      <c r="A824" s="46"/>
      <c r="B824" s="46"/>
      <c r="C824" s="46"/>
      <c r="D824" s="24"/>
      <c r="E824" s="24"/>
      <c r="F824" s="24"/>
      <c r="G824" s="24"/>
      <c r="H824" s="24"/>
      <c r="I824" s="24"/>
    </row>
    <row r="825" spans="1:9">
      <c r="A825" s="46"/>
      <c r="B825" s="46"/>
      <c r="C825" s="46"/>
      <c r="D825" s="24"/>
      <c r="E825" s="24"/>
      <c r="F825" s="24"/>
      <c r="G825" s="24"/>
      <c r="H825" s="24"/>
      <c r="I825" s="24"/>
    </row>
    <row r="826" spans="1:9">
      <c r="A826" s="46"/>
      <c r="B826" s="46"/>
      <c r="C826" s="46"/>
      <c r="D826" s="24"/>
      <c r="E826" s="24"/>
      <c r="F826" s="24"/>
      <c r="G826" s="24"/>
      <c r="H826" s="24"/>
      <c r="I826" s="24"/>
    </row>
    <row r="827" spans="1:9">
      <c r="A827" s="46"/>
      <c r="B827" s="46"/>
      <c r="C827" s="46"/>
      <c r="D827" s="24"/>
      <c r="E827" s="24"/>
      <c r="F827" s="24"/>
      <c r="G827" s="24"/>
      <c r="H827" s="24"/>
      <c r="I827" s="24"/>
    </row>
    <row r="828" spans="1:9">
      <c r="A828" s="46"/>
      <c r="B828" s="46"/>
      <c r="C828" s="46"/>
      <c r="D828" s="24"/>
      <c r="E828" s="24"/>
      <c r="F828" s="24"/>
      <c r="G828" s="24"/>
      <c r="H828" s="24"/>
      <c r="I828" s="24"/>
    </row>
    <row r="829" spans="1:9">
      <c r="A829" s="46"/>
      <c r="B829" s="46"/>
      <c r="C829" s="46"/>
      <c r="D829" s="24"/>
      <c r="E829" s="24"/>
      <c r="F829" s="24"/>
      <c r="G829" s="24"/>
      <c r="H829" s="24"/>
      <c r="I829" s="24"/>
    </row>
    <row r="830" spans="1:9">
      <c r="A830" s="46"/>
      <c r="B830" s="46"/>
      <c r="C830" s="46"/>
      <c r="D830" s="24"/>
      <c r="E830" s="24"/>
      <c r="F830" s="24"/>
      <c r="G830" s="24"/>
      <c r="H830" s="24"/>
      <c r="I830" s="24"/>
    </row>
    <row r="831" spans="1:9">
      <c r="A831" s="46"/>
      <c r="B831" s="46"/>
      <c r="C831" s="46"/>
      <c r="D831" s="24"/>
      <c r="E831" s="24"/>
      <c r="F831" s="24"/>
      <c r="G831" s="24"/>
      <c r="H831" s="24"/>
      <c r="I831" s="24"/>
    </row>
    <row r="832" spans="1:9">
      <c r="A832" s="46"/>
      <c r="B832" s="46"/>
      <c r="C832" s="46"/>
      <c r="D832" s="24"/>
      <c r="E832" s="24"/>
      <c r="F832" s="24"/>
      <c r="G832" s="24"/>
      <c r="H832" s="24"/>
      <c r="I832" s="24"/>
    </row>
    <row r="833" spans="1:9">
      <c r="A833" s="46"/>
      <c r="B833" s="46"/>
      <c r="C833" s="46"/>
      <c r="D833" s="24"/>
      <c r="E833" s="24"/>
      <c r="F833" s="24"/>
      <c r="G833" s="24"/>
      <c r="H833" s="24"/>
      <c r="I833" s="24"/>
    </row>
    <row r="834" spans="1:9">
      <c r="A834" s="46"/>
      <c r="B834" s="46"/>
      <c r="C834" s="46"/>
      <c r="D834" s="24"/>
      <c r="E834" s="24"/>
      <c r="F834" s="24"/>
      <c r="G834" s="24"/>
      <c r="H834" s="24"/>
      <c r="I834" s="24"/>
    </row>
    <row r="835" spans="1:9">
      <c r="A835" s="46"/>
      <c r="B835" s="46"/>
      <c r="C835" s="46"/>
      <c r="D835" s="24"/>
      <c r="E835" s="24"/>
      <c r="F835" s="24"/>
      <c r="G835" s="24"/>
      <c r="H835" s="24"/>
      <c r="I835" s="24"/>
    </row>
    <row r="836" spans="1:9">
      <c r="A836" s="46"/>
      <c r="B836" s="46"/>
      <c r="C836" s="46"/>
      <c r="D836" s="24"/>
      <c r="E836" s="24"/>
      <c r="F836" s="24"/>
      <c r="G836" s="24"/>
      <c r="H836" s="24"/>
      <c r="I836" s="24"/>
    </row>
    <row r="837" spans="1:9">
      <c r="A837" s="46"/>
      <c r="B837" s="46"/>
      <c r="C837" s="46"/>
      <c r="D837" s="24"/>
      <c r="E837" s="24"/>
      <c r="F837" s="24"/>
      <c r="G837" s="24"/>
      <c r="H837" s="24"/>
      <c r="I837" s="24"/>
    </row>
    <row r="838" spans="1:9">
      <c r="A838" s="46"/>
      <c r="B838" s="46"/>
      <c r="C838" s="46"/>
      <c r="D838" s="24"/>
      <c r="E838" s="24"/>
      <c r="F838" s="24"/>
      <c r="G838" s="24"/>
      <c r="H838" s="24"/>
      <c r="I838" s="24"/>
    </row>
    <row r="839" spans="1:9">
      <c r="A839" s="46"/>
      <c r="B839" s="46"/>
      <c r="C839" s="46"/>
      <c r="D839" s="24"/>
      <c r="E839" s="24"/>
      <c r="F839" s="24"/>
      <c r="G839" s="24"/>
      <c r="H839" s="24"/>
      <c r="I839" s="24"/>
    </row>
    <row r="840" spans="1:9">
      <c r="A840" s="46"/>
      <c r="B840" s="46"/>
      <c r="C840" s="46"/>
      <c r="D840" s="24"/>
      <c r="E840" s="24"/>
      <c r="F840" s="24"/>
      <c r="G840" s="24"/>
      <c r="H840" s="24"/>
      <c r="I840" s="24"/>
    </row>
    <row r="841" spans="1:9">
      <c r="A841" s="46"/>
      <c r="B841" s="46"/>
      <c r="C841" s="46"/>
      <c r="D841" s="24"/>
      <c r="E841" s="24"/>
      <c r="F841" s="24"/>
      <c r="G841" s="24"/>
      <c r="H841" s="24"/>
      <c r="I841" s="24"/>
    </row>
    <row r="842" spans="1:9">
      <c r="A842" s="46"/>
      <c r="B842" s="46"/>
      <c r="C842" s="46"/>
      <c r="D842" s="24"/>
      <c r="E842" s="24"/>
      <c r="F842" s="24"/>
      <c r="G842" s="24"/>
      <c r="H842" s="24"/>
      <c r="I842" s="24"/>
    </row>
    <row r="843" spans="1:9">
      <c r="A843" s="46"/>
      <c r="B843" s="46"/>
      <c r="C843" s="46"/>
      <c r="D843" s="24"/>
      <c r="E843" s="24"/>
      <c r="F843" s="24"/>
      <c r="G843" s="24"/>
      <c r="H843" s="24"/>
      <c r="I843" s="24"/>
    </row>
    <row r="844" spans="1:9">
      <c r="A844" s="46"/>
      <c r="B844" s="46"/>
      <c r="C844" s="46"/>
      <c r="D844" s="24"/>
      <c r="E844" s="24"/>
      <c r="F844" s="24"/>
      <c r="G844" s="24"/>
      <c r="H844" s="24"/>
      <c r="I844" s="24"/>
    </row>
    <row r="845" spans="1:9">
      <c r="A845" s="46"/>
      <c r="B845" s="46"/>
      <c r="C845" s="46"/>
      <c r="D845" s="24"/>
      <c r="E845" s="24"/>
      <c r="F845" s="24"/>
      <c r="G845" s="24"/>
      <c r="H845" s="24"/>
      <c r="I845" s="24"/>
    </row>
    <row r="846" spans="1:9">
      <c r="A846" s="46"/>
      <c r="B846" s="46"/>
      <c r="C846" s="46"/>
      <c r="D846" s="24"/>
      <c r="E846" s="24"/>
      <c r="F846" s="24"/>
      <c r="G846" s="24"/>
      <c r="H846" s="24"/>
      <c r="I846" s="24"/>
    </row>
    <row r="847" spans="1:9">
      <c r="A847" s="46"/>
      <c r="B847" s="46"/>
      <c r="C847" s="46"/>
      <c r="D847" s="24"/>
      <c r="E847" s="24"/>
      <c r="F847" s="24"/>
      <c r="G847" s="24"/>
      <c r="H847" s="24"/>
      <c r="I847" s="24"/>
    </row>
    <row r="848" spans="1:9">
      <c r="A848" s="46"/>
      <c r="B848" s="46"/>
      <c r="C848" s="46"/>
      <c r="D848" s="24"/>
      <c r="E848" s="24"/>
      <c r="F848" s="24"/>
      <c r="G848" s="24"/>
      <c r="H848" s="24"/>
      <c r="I848" s="24"/>
    </row>
    <row r="849" spans="1:9">
      <c r="A849" s="46"/>
      <c r="B849" s="46"/>
      <c r="C849" s="46"/>
      <c r="D849" s="24"/>
      <c r="E849" s="24"/>
      <c r="F849" s="24"/>
      <c r="G849" s="24"/>
      <c r="H849" s="24"/>
      <c r="I849" s="24"/>
    </row>
    <row r="850" spans="1:9">
      <c r="A850" s="46"/>
      <c r="B850" s="46"/>
      <c r="C850" s="46"/>
      <c r="D850" s="24"/>
      <c r="E850" s="24"/>
      <c r="F850" s="24"/>
      <c r="G850" s="24"/>
      <c r="H850" s="24"/>
      <c r="I850" s="24"/>
    </row>
    <row r="851" spans="1:9">
      <c r="A851" s="46"/>
      <c r="B851" s="46"/>
      <c r="C851" s="46"/>
      <c r="D851" s="24"/>
      <c r="E851" s="24"/>
      <c r="F851" s="24"/>
      <c r="G851" s="24"/>
      <c r="H851" s="24"/>
      <c r="I851" s="24"/>
    </row>
    <row r="852" spans="1:9">
      <c r="A852" s="46"/>
      <c r="B852" s="46"/>
      <c r="C852" s="46"/>
      <c r="D852" s="24"/>
      <c r="E852" s="24"/>
      <c r="F852" s="24"/>
      <c r="G852" s="24"/>
      <c r="H852" s="24"/>
      <c r="I852" s="24"/>
    </row>
    <row r="853" spans="1:9">
      <c r="A853" s="49"/>
      <c r="B853" s="46"/>
      <c r="C853" s="46"/>
      <c r="D853" s="24"/>
      <c r="E853" s="24"/>
      <c r="F853" s="24"/>
      <c r="G853" s="24"/>
      <c r="H853" s="24"/>
      <c r="I853" s="24"/>
    </row>
    <row r="854" spans="1:9">
      <c r="A854" s="49"/>
      <c r="B854" s="46"/>
      <c r="C854" s="46"/>
      <c r="D854" s="24"/>
      <c r="E854" s="24"/>
      <c r="F854" s="24"/>
      <c r="G854" s="24"/>
      <c r="H854" s="24"/>
      <c r="I854" s="24"/>
    </row>
    <row r="855" spans="1:9">
      <c r="A855" s="49"/>
      <c r="B855" s="46"/>
      <c r="C855" s="46"/>
      <c r="D855" s="24"/>
      <c r="E855" s="24"/>
      <c r="F855" s="24"/>
      <c r="G855" s="24"/>
      <c r="H855" s="24"/>
      <c r="I855" s="24"/>
    </row>
    <row r="856" spans="1:9">
      <c r="A856" s="49"/>
      <c r="B856" s="46"/>
      <c r="C856" s="46"/>
      <c r="D856" s="24"/>
      <c r="E856" s="24"/>
      <c r="F856" s="24"/>
      <c r="G856" s="24"/>
      <c r="H856" s="24"/>
      <c r="I856" s="24"/>
    </row>
    <row r="857" spans="1:9">
      <c r="A857" s="49"/>
      <c r="B857" s="46"/>
      <c r="C857" s="46"/>
      <c r="D857" s="24"/>
      <c r="E857" s="24"/>
      <c r="F857" s="24"/>
      <c r="G857" s="24"/>
      <c r="H857" s="24"/>
      <c r="I857" s="24"/>
    </row>
    <row r="858" spans="1:9">
      <c r="A858" s="47"/>
      <c r="B858" s="47"/>
      <c r="C858" s="47"/>
      <c r="D858" s="48"/>
      <c r="E858" s="48"/>
      <c r="F858" s="48"/>
      <c r="G858" s="48"/>
      <c r="H858" s="48"/>
      <c r="I858" s="48"/>
    </row>
    <row r="859" spans="1:9">
      <c r="A859" s="46"/>
      <c r="B859" s="46"/>
      <c r="C859" s="46"/>
      <c r="D859" s="24"/>
      <c r="E859" s="24"/>
      <c r="F859" s="24"/>
      <c r="G859" s="24"/>
      <c r="H859" s="24"/>
      <c r="I859" s="24"/>
    </row>
    <row r="860" spans="1:9">
      <c r="A860" s="46"/>
      <c r="B860" s="46"/>
      <c r="C860" s="46"/>
      <c r="D860" s="24"/>
      <c r="E860" s="24"/>
      <c r="F860" s="24"/>
      <c r="G860" s="24"/>
      <c r="H860" s="24"/>
      <c r="I860" s="24"/>
    </row>
    <row r="861" spans="1:9">
      <c r="A861" s="46"/>
      <c r="B861" s="46"/>
      <c r="C861" s="46"/>
      <c r="D861" s="24"/>
      <c r="E861" s="24"/>
      <c r="F861" s="24"/>
      <c r="G861" s="24"/>
      <c r="H861" s="24"/>
      <c r="I861" s="24"/>
    </row>
    <row r="862" spans="1:9">
      <c r="A862" s="46"/>
      <c r="B862" s="46"/>
      <c r="C862" s="46"/>
      <c r="D862" s="24"/>
      <c r="E862" s="24"/>
      <c r="F862" s="24"/>
      <c r="G862" s="24"/>
      <c r="H862" s="24"/>
      <c r="I862" s="24"/>
    </row>
    <row r="863" spans="1:9">
      <c r="A863" s="46"/>
      <c r="B863" s="46"/>
      <c r="C863" s="46"/>
      <c r="D863" s="24"/>
      <c r="E863" s="24"/>
      <c r="F863" s="24"/>
      <c r="G863" s="24"/>
      <c r="H863" s="24"/>
      <c r="I863" s="24"/>
    </row>
    <row r="864" spans="1:9">
      <c r="A864" s="46"/>
      <c r="B864" s="46"/>
      <c r="C864" s="46"/>
      <c r="D864" s="24"/>
      <c r="E864" s="24"/>
      <c r="F864" s="24"/>
      <c r="G864" s="24"/>
      <c r="H864" s="24"/>
      <c r="I864" s="24"/>
    </row>
    <row r="865" spans="1:9">
      <c r="A865" s="46"/>
      <c r="B865" s="46"/>
      <c r="C865" s="46"/>
      <c r="D865" s="24"/>
      <c r="E865" s="24"/>
      <c r="F865" s="24"/>
      <c r="G865" s="24"/>
      <c r="H865" s="24"/>
      <c r="I865" s="24"/>
    </row>
    <row r="866" spans="1:9">
      <c r="A866" s="46"/>
      <c r="B866" s="46"/>
      <c r="C866" s="46"/>
      <c r="D866" s="24"/>
      <c r="E866" s="24"/>
      <c r="F866" s="24"/>
      <c r="G866" s="24"/>
      <c r="H866" s="24"/>
      <c r="I866" s="24"/>
    </row>
    <row r="867" spans="1:9">
      <c r="A867" s="46"/>
      <c r="B867" s="46"/>
      <c r="C867" s="46"/>
      <c r="D867" s="24"/>
      <c r="E867" s="24"/>
      <c r="F867" s="24"/>
      <c r="G867" s="24"/>
      <c r="H867" s="24"/>
      <c r="I867" s="24"/>
    </row>
    <row r="868" spans="1:9">
      <c r="A868" s="46"/>
      <c r="B868" s="46"/>
      <c r="C868" s="46"/>
      <c r="D868" s="24"/>
      <c r="E868" s="24"/>
      <c r="F868" s="24"/>
      <c r="G868" s="24"/>
      <c r="H868" s="24"/>
      <c r="I868" s="24"/>
    </row>
    <row r="869" spans="1:9">
      <c r="A869" s="46"/>
      <c r="B869" s="46"/>
      <c r="C869" s="46"/>
      <c r="D869" s="24"/>
      <c r="E869" s="24"/>
      <c r="F869" s="24"/>
      <c r="G869" s="24"/>
      <c r="H869" s="24"/>
      <c r="I869" s="24"/>
    </row>
    <row r="870" spans="1:9">
      <c r="A870" s="46"/>
      <c r="B870" s="46"/>
      <c r="C870" s="46"/>
      <c r="D870" s="24"/>
      <c r="E870" s="24"/>
      <c r="F870" s="24"/>
      <c r="G870" s="24"/>
      <c r="H870" s="24"/>
      <c r="I870" s="24"/>
    </row>
    <row r="871" spans="1:9">
      <c r="A871" s="46"/>
      <c r="B871" s="46"/>
      <c r="C871" s="46"/>
      <c r="D871" s="24"/>
      <c r="E871" s="24"/>
      <c r="F871" s="24"/>
      <c r="G871" s="24"/>
      <c r="H871" s="24"/>
      <c r="I871" s="24"/>
    </row>
    <row r="872" spans="1:9">
      <c r="A872" s="46"/>
      <c r="B872" s="46"/>
      <c r="C872" s="46"/>
      <c r="D872" s="24"/>
      <c r="E872" s="24"/>
      <c r="F872" s="24"/>
      <c r="G872" s="24"/>
      <c r="H872" s="24"/>
      <c r="I872" s="24"/>
    </row>
    <row r="873" spans="1:9">
      <c r="A873" s="46"/>
      <c r="B873" s="46"/>
      <c r="C873" s="46"/>
      <c r="D873" s="24"/>
      <c r="E873" s="24"/>
      <c r="F873" s="24"/>
      <c r="G873" s="24"/>
      <c r="H873" s="24"/>
      <c r="I873" s="24"/>
    </row>
    <row r="874" spans="1:9">
      <c r="A874" s="46"/>
      <c r="B874" s="46"/>
      <c r="C874" s="46"/>
      <c r="D874" s="24"/>
      <c r="E874" s="24"/>
      <c r="F874" s="24"/>
      <c r="G874" s="24"/>
      <c r="H874" s="24"/>
      <c r="I874" s="24"/>
    </row>
    <row r="875" spans="1:9">
      <c r="A875" s="46"/>
      <c r="B875" s="46"/>
      <c r="C875" s="46"/>
      <c r="D875" s="24"/>
      <c r="E875" s="24"/>
      <c r="F875" s="24"/>
      <c r="G875" s="24"/>
      <c r="H875" s="24"/>
      <c r="I875" s="24"/>
    </row>
    <row r="876" spans="1:9">
      <c r="A876" s="46"/>
      <c r="B876" s="46"/>
      <c r="C876" s="46"/>
      <c r="D876" s="24"/>
      <c r="E876" s="24"/>
      <c r="F876" s="24"/>
      <c r="G876" s="24"/>
      <c r="H876" s="24"/>
      <c r="I876" s="24"/>
    </row>
    <row r="877" spans="1:9">
      <c r="A877" s="46"/>
      <c r="B877" s="46"/>
      <c r="C877" s="46"/>
      <c r="D877" s="24"/>
      <c r="E877" s="24"/>
      <c r="F877" s="24"/>
      <c r="G877" s="24"/>
      <c r="H877" s="24"/>
      <c r="I877" s="24"/>
    </row>
    <row r="878" spans="1:9">
      <c r="A878" s="46"/>
      <c r="B878" s="46"/>
      <c r="C878" s="46"/>
      <c r="D878" s="24"/>
      <c r="E878" s="24"/>
      <c r="F878" s="24"/>
      <c r="G878" s="24"/>
      <c r="H878" s="24"/>
      <c r="I878" s="24"/>
    </row>
    <row r="879" spans="1:9">
      <c r="A879" s="46"/>
      <c r="B879" s="46"/>
      <c r="C879" s="46"/>
      <c r="D879" s="24"/>
      <c r="E879" s="24"/>
      <c r="F879" s="24"/>
      <c r="G879" s="24"/>
      <c r="H879" s="24"/>
      <c r="I879" s="24"/>
    </row>
    <row r="880" spans="1:9">
      <c r="A880" s="46"/>
      <c r="B880" s="46"/>
      <c r="C880" s="46"/>
      <c r="D880" s="24"/>
      <c r="E880" s="24"/>
      <c r="F880" s="24"/>
      <c r="G880" s="24"/>
      <c r="H880" s="24"/>
      <c r="I880" s="24"/>
    </row>
    <row r="881" spans="1:9">
      <c r="A881" s="46"/>
      <c r="B881" s="46"/>
      <c r="C881" s="46"/>
      <c r="D881" s="24"/>
      <c r="E881" s="24"/>
      <c r="F881" s="24"/>
      <c r="G881" s="24"/>
      <c r="H881" s="24"/>
      <c r="I881" s="24"/>
    </row>
    <row r="882" spans="1:9">
      <c r="A882" s="46"/>
      <c r="B882" s="46"/>
      <c r="C882" s="46"/>
      <c r="D882" s="24"/>
      <c r="E882" s="24"/>
      <c r="F882" s="24"/>
      <c r="G882" s="24"/>
      <c r="H882" s="24"/>
      <c r="I882" s="24"/>
    </row>
    <row r="883" spans="1:9">
      <c r="A883" s="46"/>
      <c r="B883" s="46"/>
      <c r="C883" s="46"/>
      <c r="D883" s="24"/>
      <c r="E883" s="24"/>
      <c r="F883" s="24"/>
      <c r="G883" s="24"/>
      <c r="H883" s="24"/>
      <c r="I883" s="24"/>
    </row>
    <row r="884" spans="1:9">
      <c r="A884" s="46"/>
      <c r="B884" s="46"/>
      <c r="C884" s="46"/>
      <c r="D884" s="24"/>
      <c r="E884" s="24"/>
      <c r="F884" s="24"/>
      <c r="G884" s="24"/>
      <c r="H884" s="24"/>
      <c r="I884" s="24"/>
    </row>
    <row r="885" spans="1:9">
      <c r="A885" s="46"/>
      <c r="B885" s="46"/>
      <c r="C885" s="46"/>
      <c r="D885" s="24"/>
      <c r="E885" s="24"/>
      <c r="F885" s="24"/>
      <c r="G885" s="24"/>
      <c r="H885" s="24"/>
      <c r="I885" s="24"/>
    </row>
    <row r="886" spans="1:9">
      <c r="A886" s="46"/>
      <c r="B886" s="46"/>
      <c r="C886" s="46"/>
      <c r="D886" s="24"/>
      <c r="E886" s="24"/>
      <c r="F886" s="24"/>
      <c r="G886" s="24"/>
      <c r="H886" s="24"/>
      <c r="I886" s="24"/>
    </row>
    <row r="887" spans="1:9">
      <c r="A887" s="46"/>
      <c r="B887" s="46"/>
      <c r="C887" s="46"/>
      <c r="D887" s="24"/>
      <c r="E887" s="24"/>
      <c r="F887" s="24"/>
      <c r="G887" s="24"/>
      <c r="H887" s="24"/>
      <c r="I887" s="24"/>
    </row>
    <row r="888" spans="1:9">
      <c r="A888" s="46"/>
      <c r="B888" s="46"/>
      <c r="C888" s="46"/>
      <c r="D888" s="24"/>
      <c r="E888" s="24"/>
      <c r="F888" s="24"/>
      <c r="G888" s="24"/>
      <c r="H888" s="24"/>
      <c r="I888" s="24"/>
    </row>
    <row r="889" spans="1:9">
      <c r="A889" s="46"/>
      <c r="B889" s="46"/>
      <c r="C889" s="46"/>
      <c r="D889" s="24"/>
      <c r="E889" s="24"/>
      <c r="F889" s="24"/>
      <c r="G889" s="24"/>
      <c r="H889" s="24"/>
      <c r="I889" s="24"/>
    </row>
    <row r="890" spans="1:9">
      <c r="A890" s="46"/>
      <c r="B890" s="46"/>
      <c r="C890" s="46"/>
      <c r="D890" s="24"/>
      <c r="E890" s="24"/>
      <c r="F890" s="24"/>
      <c r="G890" s="24"/>
      <c r="H890" s="24"/>
      <c r="I890" s="24"/>
    </row>
    <row r="891" spans="1:9">
      <c r="A891" s="46"/>
      <c r="B891" s="46"/>
      <c r="C891" s="46"/>
      <c r="D891" s="24"/>
      <c r="E891" s="24"/>
      <c r="F891" s="24"/>
      <c r="G891" s="24"/>
      <c r="H891" s="24"/>
      <c r="I891" s="24"/>
    </row>
    <row r="892" spans="1:9">
      <c r="A892" s="46"/>
      <c r="B892" s="46"/>
      <c r="C892" s="46"/>
      <c r="D892" s="24"/>
      <c r="E892" s="24"/>
      <c r="F892" s="24"/>
      <c r="G892" s="24"/>
      <c r="H892" s="24"/>
      <c r="I892" s="24"/>
    </row>
    <row r="893" spans="1:9">
      <c r="A893" s="46"/>
      <c r="B893" s="46"/>
      <c r="C893" s="46"/>
      <c r="D893" s="24"/>
      <c r="E893" s="24"/>
      <c r="F893" s="24"/>
      <c r="G893" s="24"/>
      <c r="H893" s="24"/>
      <c r="I893" s="24"/>
    </row>
    <row r="894" spans="1:9">
      <c r="A894" s="46"/>
      <c r="B894" s="46"/>
      <c r="C894" s="46"/>
      <c r="D894" s="24"/>
      <c r="E894" s="24"/>
      <c r="F894" s="24"/>
      <c r="G894" s="24"/>
      <c r="H894" s="24"/>
      <c r="I894" s="24"/>
    </row>
    <row r="895" spans="1:9">
      <c r="A895" s="46"/>
      <c r="B895" s="46"/>
      <c r="C895" s="46"/>
      <c r="D895" s="24"/>
      <c r="E895" s="24"/>
      <c r="F895" s="24"/>
      <c r="G895" s="24"/>
      <c r="H895" s="24"/>
      <c r="I895" s="24"/>
    </row>
    <row r="896" spans="1:9">
      <c r="A896" s="46"/>
      <c r="B896" s="46"/>
      <c r="C896" s="46"/>
      <c r="D896" s="24"/>
      <c r="E896" s="24"/>
      <c r="F896" s="24"/>
      <c r="G896" s="24"/>
      <c r="H896" s="24"/>
      <c r="I896" s="24"/>
    </row>
    <row r="897" spans="1:9">
      <c r="A897" s="46"/>
      <c r="B897" s="46"/>
      <c r="C897" s="46"/>
      <c r="D897" s="24"/>
      <c r="E897" s="24"/>
      <c r="F897" s="24"/>
      <c r="G897" s="24"/>
      <c r="H897" s="24"/>
      <c r="I897" s="24"/>
    </row>
    <row r="898" spans="1:9">
      <c r="A898" s="46"/>
      <c r="B898" s="46"/>
      <c r="C898" s="46"/>
      <c r="D898" s="24"/>
      <c r="E898" s="24"/>
      <c r="F898" s="24"/>
      <c r="G898" s="24"/>
      <c r="H898" s="24"/>
      <c r="I898" s="24"/>
    </row>
    <row r="899" spans="1:9">
      <c r="A899" s="46"/>
      <c r="B899" s="46"/>
      <c r="C899" s="46"/>
      <c r="D899" s="24"/>
      <c r="E899" s="24"/>
      <c r="F899" s="24"/>
      <c r="G899" s="24"/>
      <c r="H899" s="24"/>
      <c r="I899" s="24"/>
    </row>
    <row r="900" spans="1:9">
      <c r="A900" s="46"/>
      <c r="B900" s="46"/>
      <c r="C900" s="46"/>
      <c r="D900" s="24"/>
      <c r="E900" s="24"/>
      <c r="F900" s="24"/>
      <c r="G900" s="24"/>
      <c r="H900" s="24"/>
      <c r="I900" s="24"/>
    </row>
    <row r="901" spans="1:9">
      <c r="A901" s="46"/>
      <c r="B901" s="46"/>
      <c r="C901" s="46"/>
      <c r="D901" s="24"/>
      <c r="E901" s="24"/>
      <c r="F901" s="24"/>
      <c r="G901" s="24"/>
      <c r="H901" s="24"/>
      <c r="I901" s="24"/>
    </row>
    <row r="902" spans="1:9">
      <c r="A902" s="46"/>
      <c r="B902" s="46"/>
      <c r="C902" s="46"/>
      <c r="D902" s="24"/>
      <c r="E902" s="24"/>
      <c r="F902" s="24"/>
      <c r="G902" s="24"/>
      <c r="H902" s="24"/>
      <c r="I902" s="24"/>
    </row>
    <row r="903" spans="1:9">
      <c r="A903" s="46"/>
      <c r="B903" s="46"/>
      <c r="C903" s="46"/>
      <c r="D903" s="24"/>
      <c r="E903" s="24"/>
      <c r="F903" s="24"/>
      <c r="G903" s="24"/>
      <c r="H903" s="24"/>
      <c r="I903" s="24"/>
    </row>
    <row r="904" spans="1:9">
      <c r="A904" s="46"/>
      <c r="B904" s="46"/>
      <c r="C904" s="46"/>
      <c r="D904" s="24"/>
      <c r="E904" s="24"/>
      <c r="F904" s="24"/>
      <c r="G904" s="24"/>
      <c r="H904" s="24"/>
      <c r="I904" s="24"/>
    </row>
    <row r="905" spans="1:9">
      <c r="A905" s="46"/>
      <c r="B905" s="46"/>
      <c r="C905" s="46"/>
      <c r="D905" s="24"/>
      <c r="E905" s="24"/>
      <c r="F905" s="24"/>
      <c r="G905" s="24"/>
      <c r="H905" s="24"/>
      <c r="I905" s="24"/>
    </row>
    <row r="906" spans="1:9">
      <c r="A906" s="46"/>
      <c r="B906" s="46"/>
      <c r="C906" s="46"/>
      <c r="D906" s="24"/>
      <c r="E906" s="24"/>
      <c r="F906" s="24"/>
      <c r="G906" s="24"/>
      <c r="H906" s="24"/>
      <c r="I906" s="24"/>
    </row>
    <row r="907" spans="1:9">
      <c r="A907" s="46"/>
      <c r="B907" s="46"/>
      <c r="C907" s="46"/>
      <c r="D907" s="24"/>
      <c r="E907" s="24"/>
      <c r="F907" s="24"/>
      <c r="G907" s="24"/>
      <c r="H907" s="24"/>
      <c r="I907" s="24"/>
    </row>
    <row r="908" spans="1:9">
      <c r="A908" s="46"/>
      <c r="B908" s="46"/>
      <c r="C908" s="46"/>
      <c r="D908" s="24"/>
      <c r="E908" s="24"/>
      <c r="F908" s="24"/>
      <c r="G908" s="24"/>
      <c r="H908" s="24"/>
      <c r="I908" s="24"/>
    </row>
    <row r="909" spans="1:9">
      <c r="A909" s="46"/>
      <c r="B909" s="46"/>
      <c r="C909" s="46"/>
      <c r="D909" s="24"/>
      <c r="E909" s="24"/>
      <c r="F909" s="24"/>
      <c r="G909" s="24"/>
      <c r="H909" s="24"/>
      <c r="I909" s="24"/>
    </row>
    <row r="910" spans="1:9">
      <c r="A910" s="46"/>
      <c r="B910" s="46"/>
      <c r="C910" s="46"/>
      <c r="D910" s="24"/>
      <c r="E910" s="24"/>
      <c r="F910" s="24"/>
      <c r="G910" s="24"/>
      <c r="H910" s="24"/>
      <c r="I910" s="24"/>
    </row>
    <row r="911" spans="1:9">
      <c r="A911" s="46"/>
      <c r="B911" s="46"/>
      <c r="C911" s="46"/>
      <c r="D911" s="24"/>
      <c r="E911" s="24"/>
      <c r="F911" s="24"/>
      <c r="G911" s="24"/>
      <c r="H911" s="24"/>
      <c r="I911" s="24"/>
    </row>
    <row r="912" spans="1:9">
      <c r="A912" s="46"/>
      <c r="B912" s="46"/>
      <c r="C912" s="46"/>
      <c r="D912" s="24"/>
      <c r="E912" s="24"/>
      <c r="F912" s="24"/>
      <c r="G912" s="24"/>
      <c r="H912" s="24"/>
      <c r="I912" s="24"/>
    </row>
    <row r="913" spans="1:9">
      <c r="A913" s="46"/>
      <c r="B913" s="46"/>
      <c r="C913" s="46"/>
      <c r="D913" s="24"/>
      <c r="E913" s="24"/>
      <c r="F913" s="24"/>
      <c r="G913" s="24"/>
      <c r="H913" s="24"/>
      <c r="I913" s="24"/>
    </row>
    <row r="914" spans="1:9">
      <c r="A914" s="46"/>
      <c r="B914" s="46"/>
      <c r="C914" s="46"/>
      <c r="D914" s="24"/>
      <c r="E914" s="24"/>
      <c r="F914" s="24"/>
      <c r="G914" s="24"/>
      <c r="H914" s="24"/>
      <c r="I914" s="24"/>
    </row>
    <row r="915" spans="1:9">
      <c r="A915" s="46"/>
      <c r="B915" s="46"/>
      <c r="C915" s="46"/>
      <c r="D915" s="24"/>
      <c r="E915" s="24"/>
      <c r="F915" s="24"/>
      <c r="G915" s="24"/>
      <c r="H915" s="24"/>
      <c r="I915" s="24"/>
    </row>
    <row r="916" spans="1:9">
      <c r="A916" s="46"/>
      <c r="B916" s="46"/>
      <c r="C916" s="46"/>
      <c r="D916" s="24"/>
      <c r="E916" s="24"/>
      <c r="F916" s="24"/>
      <c r="G916" s="24"/>
      <c r="H916" s="24"/>
      <c r="I916" s="24"/>
    </row>
    <row r="917" spans="1:9">
      <c r="A917" s="46"/>
      <c r="B917" s="46"/>
      <c r="C917" s="46"/>
      <c r="D917" s="24"/>
      <c r="E917" s="24"/>
      <c r="F917" s="24"/>
      <c r="G917" s="24"/>
      <c r="H917" s="24"/>
      <c r="I917" s="24"/>
    </row>
    <row r="918" spans="1:9">
      <c r="A918" s="46"/>
      <c r="B918" s="46"/>
      <c r="C918" s="46"/>
      <c r="D918" s="24"/>
      <c r="E918" s="24"/>
      <c r="F918" s="24"/>
      <c r="G918" s="24"/>
      <c r="H918" s="24"/>
      <c r="I918" s="24"/>
    </row>
    <row r="919" spans="1:9">
      <c r="A919" s="46"/>
      <c r="B919" s="46"/>
      <c r="C919" s="46"/>
      <c r="D919" s="24"/>
      <c r="E919" s="24"/>
      <c r="F919" s="24"/>
      <c r="G919" s="24"/>
      <c r="H919" s="24"/>
      <c r="I919" s="24"/>
    </row>
    <row r="920" spans="1:9">
      <c r="A920" s="46"/>
      <c r="B920" s="46"/>
      <c r="C920" s="46"/>
      <c r="D920" s="24"/>
      <c r="E920" s="24"/>
      <c r="F920" s="24"/>
      <c r="G920" s="24"/>
      <c r="H920" s="24"/>
      <c r="I920" s="24"/>
    </row>
    <row r="921" spans="1:9">
      <c r="A921" s="46"/>
      <c r="B921" s="46"/>
      <c r="C921" s="46"/>
      <c r="D921" s="24"/>
      <c r="E921" s="24"/>
      <c r="F921" s="24"/>
      <c r="G921" s="24"/>
      <c r="H921" s="24"/>
      <c r="I921" s="24"/>
    </row>
    <row r="922" spans="1:9">
      <c r="A922" s="46"/>
      <c r="B922" s="46"/>
      <c r="C922" s="46"/>
      <c r="D922" s="24"/>
      <c r="E922" s="24"/>
      <c r="F922" s="24"/>
      <c r="G922" s="24"/>
      <c r="H922" s="24"/>
      <c r="I922" s="24"/>
    </row>
    <row r="923" spans="1:9">
      <c r="A923" s="46"/>
      <c r="B923" s="46"/>
      <c r="C923" s="46"/>
      <c r="D923" s="24"/>
      <c r="E923" s="24"/>
      <c r="F923" s="24"/>
      <c r="G923" s="24"/>
      <c r="H923" s="24"/>
      <c r="I923" s="24"/>
    </row>
    <row r="924" spans="1:9">
      <c r="A924" s="46"/>
      <c r="B924" s="46"/>
      <c r="C924" s="46"/>
      <c r="D924" s="24"/>
      <c r="E924" s="24"/>
      <c r="F924" s="24"/>
      <c r="G924" s="24"/>
      <c r="H924" s="24"/>
      <c r="I924" s="24"/>
    </row>
    <row r="925" spans="1:9">
      <c r="A925" s="46"/>
      <c r="B925" s="46"/>
      <c r="C925" s="46"/>
      <c r="D925" s="24"/>
      <c r="E925" s="24"/>
      <c r="F925" s="24"/>
      <c r="G925" s="24"/>
      <c r="H925" s="24"/>
      <c r="I925" s="24"/>
    </row>
    <row r="926" spans="1:9">
      <c r="A926" s="46"/>
      <c r="B926" s="46"/>
      <c r="C926" s="46"/>
      <c r="D926" s="24"/>
      <c r="E926" s="24"/>
      <c r="F926" s="24"/>
      <c r="G926" s="24"/>
      <c r="H926" s="24"/>
      <c r="I926" s="24"/>
    </row>
    <row r="927" spans="1:9">
      <c r="A927" s="46"/>
      <c r="B927" s="46"/>
      <c r="C927" s="46"/>
      <c r="D927" s="24"/>
      <c r="E927" s="24"/>
      <c r="F927" s="24"/>
      <c r="G927" s="24"/>
      <c r="H927" s="24"/>
      <c r="I927" s="24"/>
    </row>
    <row r="928" spans="1:9">
      <c r="A928" s="46"/>
      <c r="B928" s="46"/>
      <c r="C928" s="46"/>
      <c r="D928" s="24"/>
      <c r="E928" s="24"/>
      <c r="F928" s="24"/>
      <c r="G928" s="24"/>
      <c r="H928" s="24"/>
      <c r="I928" s="24"/>
    </row>
    <row r="929" spans="1:9">
      <c r="A929" s="46"/>
      <c r="B929" s="46"/>
      <c r="C929" s="46"/>
      <c r="D929" s="24"/>
      <c r="E929" s="24"/>
      <c r="F929" s="24"/>
      <c r="G929" s="24"/>
      <c r="H929" s="24"/>
      <c r="I929" s="24"/>
    </row>
    <row r="930" spans="1:9">
      <c r="A930" s="46"/>
      <c r="B930" s="46"/>
      <c r="C930" s="46"/>
      <c r="D930" s="24"/>
      <c r="E930" s="24"/>
      <c r="F930" s="24"/>
      <c r="G930" s="24"/>
      <c r="H930" s="24"/>
      <c r="I930" s="24"/>
    </row>
    <row r="931" spans="1:9">
      <c r="A931" s="46"/>
      <c r="B931" s="46"/>
      <c r="C931" s="46"/>
      <c r="D931" s="24"/>
      <c r="E931" s="24"/>
      <c r="F931" s="24"/>
      <c r="G931" s="24"/>
      <c r="H931" s="24"/>
      <c r="I931" s="24"/>
    </row>
    <row r="932" spans="1:9">
      <c r="A932" s="46"/>
      <c r="B932" s="46"/>
      <c r="C932" s="46"/>
      <c r="D932" s="24"/>
      <c r="E932" s="24"/>
      <c r="F932" s="24"/>
      <c r="G932" s="24"/>
      <c r="H932" s="24"/>
      <c r="I932" s="24"/>
    </row>
    <row r="933" spans="1:9">
      <c r="A933" s="46"/>
      <c r="B933" s="46"/>
      <c r="C933" s="46"/>
      <c r="D933" s="24"/>
      <c r="E933" s="24"/>
      <c r="F933" s="24"/>
      <c r="G933" s="24"/>
      <c r="H933" s="24"/>
      <c r="I933" s="24"/>
    </row>
    <row r="934" spans="1:9">
      <c r="A934" s="46"/>
      <c r="B934" s="46"/>
      <c r="C934" s="46"/>
      <c r="D934" s="24"/>
      <c r="E934" s="24"/>
      <c r="F934" s="24"/>
      <c r="G934" s="24"/>
      <c r="H934" s="24"/>
      <c r="I934" s="24"/>
    </row>
    <row r="935" spans="1:9">
      <c r="A935" s="46"/>
      <c r="B935" s="46"/>
      <c r="C935" s="46"/>
      <c r="D935" s="24"/>
      <c r="E935" s="24"/>
      <c r="F935" s="24"/>
      <c r="G935" s="24"/>
      <c r="H935" s="24"/>
      <c r="I935" s="24"/>
    </row>
    <row r="936" spans="1:9">
      <c r="A936" s="46"/>
      <c r="B936" s="46"/>
      <c r="C936" s="46"/>
      <c r="D936" s="24"/>
      <c r="E936" s="24"/>
      <c r="F936" s="24"/>
      <c r="G936" s="24"/>
      <c r="H936" s="24"/>
      <c r="I936" s="24"/>
    </row>
    <row r="937" spans="1:9">
      <c r="A937" s="46"/>
      <c r="B937" s="46"/>
      <c r="C937" s="46"/>
      <c r="D937" s="24"/>
      <c r="E937" s="24"/>
      <c r="F937" s="24"/>
      <c r="G937" s="24"/>
      <c r="H937" s="24"/>
      <c r="I937" s="24"/>
    </row>
    <row r="938" spans="1:9">
      <c r="A938" s="46"/>
      <c r="B938" s="46"/>
      <c r="C938" s="46"/>
      <c r="D938" s="24"/>
      <c r="E938" s="24"/>
      <c r="F938" s="24"/>
      <c r="G938" s="24"/>
      <c r="H938" s="24"/>
      <c r="I938" s="24"/>
    </row>
    <row r="939" spans="1:9">
      <c r="A939" s="46"/>
      <c r="B939" s="46"/>
      <c r="C939" s="46"/>
      <c r="D939" s="24"/>
      <c r="E939" s="24"/>
      <c r="F939" s="24"/>
      <c r="G939" s="24"/>
      <c r="H939" s="24"/>
      <c r="I939" s="24"/>
    </row>
    <row r="940" spans="1:9">
      <c r="A940" s="46"/>
      <c r="B940" s="46"/>
      <c r="C940" s="46"/>
      <c r="D940" s="24"/>
      <c r="E940" s="24"/>
      <c r="F940" s="24"/>
      <c r="G940" s="24"/>
      <c r="H940" s="24"/>
      <c r="I940" s="24"/>
    </row>
    <row r="941" spans="1:9">
      <c r="A941" s="46"/>
      <c r="B941" s="46"/>
      <c r="C941" s="46"/>
      <c r="D941" s="24"/>
      <c r="E941" s="24"/>
      <c r="F941" s="24"/>
      <c r="G941" s="24"/>
      <c r="H941" s="24"/>
      <c r="I941" s="24"/>
    </row>
    <row r="942" spans="1:9">
      <c r="A942" s="46"/>
      <c r="B942" s="46"/>
      <c r="C942" s="46"/>
      <c r="D942" s="24"/>
      <c r="E942" s="24"/>
      <c r="F942" s="24"/>
      <c r="G942" s="24"/>
      <c r="H942" s="24"/>
      <c r="I942" s="24"/>
    </row>
    <row r="943" spans="1:9">
      <c r="A943" s="46"/>
      <c r="B943" s="46"/>
      <c r="C943" s="46"/>
      <c r="D943" s="24"/>
      <c r="E943" s="24"/>
      <c r="F943" s="24"/>
      <c r="G943" s="24"/>
      <c r="H943" s="24"/>
      <c r="I943" s="24"/>
    </row>
    <row r="944" spans="1:9">
      <c r="A944" s="46"/>
      <c r="B944" s="46"/>
      <c r="C944" s="46"/>
      <c r="D944" s="24"/>
      <c r="E944" s="24"/>
      <c r="F944" s="24"/>
      <c r="G944" s="24"/>
      <c r="H944" s="24"/>
      <c r="I944" s="24"/>
    </row>
    <row r="945" spans="1:9">
      <c r="A945" s="46"/>
      <c r="B945" s="46"/>
      <c r="C945" s="46"/>
      <c r="D945" s="24"/>
      <c r="E945" s="24"/>
      <c r="F945" s="24"/>
      <c r="G945" s="24"/>
      <c r="H945" s="24"/>
      <c r="I945" s="24"/>
    </row>
    <row r="946" spans="1:9">
      <c r="A946" s="46"/>
      <c r="B946" s="46"/>
      <c r="C946" s="46"/>
      <c r="D946" s="24"/>
      <c r="E946" s="24"/>
      <c r="F946" s="24"/>
      <c r="G946" s="24"/>
      <c r="H946" s="24"/>
      <c r="I946" s="24"/>
    </row>
    <row r="947" spans="1:9">
      <c r="A947" s="46"/>
      <c r="B947" s="46"/>
      <c r="C947" s="46"/>
      <c r="D947" s="24"/>
      <c r="E947" s="24"/>
      <c r="F947" s="24"/>
      <c r="G947" s="24"/>
      <c r="H947" s="24"/>
      <c r="I947" s="24"/>
    </row>
    <row r="948" spans="1:9">
      <c r="A948" s="46"/>
      <c r="B948" s="46"/>
      <c r="C948" s="46"/>
      <c r="D948" s="24"/>
      <c r="E948" s="24"/>
      <c r="F948" s="24"/>
      <c r="G948" s="24"/>
      <c r="H948" s="24"/>
      <c r="I948" s="24"/>
    </row>
    <row r="949" spans="1:9">
      <c r="A949" s="46"/>
      <c r="B949" s="46"/>
      <c r="C949" s="46"/>
      <c r="D949" s="24"/>
      <c r="E949" s="24"/>
      <c r="F949" s="24"/>
      <c r="G949" s="24"/>
      <c r="H949" s="24"/>
      <c r="I949" s="24"/>
    </row>
    <row r="950" spans="1:9">
      <c r="A950" s="46"/>
      <c r="B950" s="46"/>
      <c r="C950" s="46"/>
      <c r="D950" s="24"/>
      <c r="E950" s="24"/>
      <c r="F950" s="24"/>
      <c r="G950" s="24"/>
      <c r="H950" s="24"/>
      <c r="I950" s="24"/>
    </row>
    <row r="951" spans="1:9">
      <c r="A951" s="46"/>
      <c r="B951" s="46"/>
      <c r="C951" s="46"/>
      <c r="D951" s="24"/>
      <c r="E951" s="24"/>
      <c r="F951" s="24"/>
      <c r="G951" s="24"/>
      <c r="H951" s="24"/>
      <c r="I951" s="24"/>
    </row>
    <row r="952" spans="1:9">
      <c r="A952" s="46"/>
      <c r="B952" s="46"/>
      <c r="C952" s="46"/>
      <c r="D952" s="24"/>
      <c r="E952" s="24"/>
      <c r="F952" s="24"/>
      <c r="G952" s="24"/>
      <c r="H952" s="24"/>
      <c r="I952" s="24"/>
    </row>
    <row r="953" spans="1:9">
      <c r="A953" s="46"/>
      <c r="B953" s="46"/>
      <c r="C953" s="46"/>
      <c r="D953" s="24"/>
      <c r="E953" s="24"/>
      <c r="F953" s="24"/>
      <c r="G953" s="24"/>
      <c r="H953" s="24"/>
      <c r="I953" s="24"/>
    </row>
    <row r="954" spans="1:9">
      <c r="A954" s="47"/>
      <c r="B954" s="47"/>
      <c r="C954" s="47"/>
      <c r="D954" s="48"/>
      <c r="E954" s="48"/>
      <c r="F954" s="48"/>
      <c r="G954" s="48"/>
      <c r="H954" s="48"/>
      <c r="I954" s="48"/>
    </row>
    <row r="955" spans="1:9">
      <c r="A955" s="46"/>
      <c r="B955" s="46"/>
      <c r="C955" s="46"/>
      <c r="D955" s="24"/>
      <c r="E955" s="24"/>
      <c r="F955" s="24"/>
      <c r="G955" s="24"/>
      <c r="H955" s="24"/>
      <c r="I955" s="24"/>
    </row>
    <row r="956" spans="1:9">
      <c r="A956" s="46"/>
      <c r="B956" s="46"/>
      <c r="C956" s="46"/>
      <c r="D956" s="24"/>
      <c r="E956" s="24"/>
      <c r="F956" s="24"/>
      <c r="G956" s="24"/>
      <c r="H956" s="24"/>
      <c r="I956" s="24"/>
    </row>
    <row r="957" spans="1:9">
      <c r="A957" s="46"/>
      <c r="B957" s="46"/>
      <c r="C957" s="46"/>
      <c r="D957" s="24"/>
      <c r="E957" s="24"/>
      <c r="F957" s="24"/>
      <c r="G957" s="24"/>
      <c r="H957" s="24"/>
      <c r="I957" s="24"/>
    </row>
    <row r="958" spans="1:9">
      <c r="A958" s="46"/>
      <c r="B958" s="46"/>
      <c r="C958" s="46"/>
      <c r="D958" s="24"/>
      <c r="E958" s="24"/>
      <c r="F958" s="24"/>
      <c r="G958" s="24"/>
      <c r="H958" s="24"/>
      <c r="I958" s="24"/>
    </row>
    <row r="959" spans="1:9">
      <c r="A959" s="46"/>
      <c r="B959" s="46"/>
      <c r="C959" s="46"/>
      <c r="D959" s="24"/>
      <c r="E959" s="24"/>
      <c r="F959" s="24"/>
      <c r="G959" s="24"/>
      <c r="H959" s="24"/>
      <c r="I959" s="24"/>
    </row>
    <row r="960" spans="1:9">
      <c r="A960" s="46"/>
      <c r="B960" s="46"/>
      <c r="C960" s="46"/>
      <c r="D960" s="24"/>
      <c r="E960" s="24"/>
      <c r="F960" s="24"/>
      <c r="G960" s="24"/>
      <c r="H960" s="24"/>
      <c r="I960" s="24"/>
    </row>
    <row r="961" spans="1:9">
      <c r="A961" s="46"/>
      <c r="B961" s="46"/>
      <c r="C961" s="46"/>
      <c r="D961" s="24"/>
      <c r="E961" s="24"/>
      <c r="F961" s="24"/>
      <c r="G961" s="24"/>
      <c r="H961" s="24"/>
      <c r="I961" s="24"/>
    </row>
    <row r="962" spans="1:9">
      <c r="A962" s="46"/>
      <c r="B962" s="46"/>
      <c r="C962" s="46"/>
      <c r="D962" s="24"/>
      <c r="E962" s="24"/>
      <c r="F962" s="24"/>
      <c r="G962" s="24"/>
      <c r="H962" s="24"/>
      <c r="I962" s="24"/>
    </row>
    <row r="963" spans="1:9">
      <c r="A963" s="46"/>
      <c r="B963" s="46"/>
      <c r="C963" s="46"/>
      <c r="D963" s="24"/>
      <c r="E963" s="24"/>
      <c r="F963" s="24"/>
      <c r="G963" s="24"/>
      <c r="H963" s="24"/>
      <c r="I963" s="24"/>
    </row>
    <row r="964" spans="1:9">
      <c r="A964" s="46"/>
      <c r="B964" s="46"/>
      <c r="C964" s="46"/>
      <c r="D964" s="24"/>
      <c r="E964" s="24"/>
      <c r="F964" s="24"/>
      <c r="G964" s="24"/>
      <c r="H964" s="24"/>
      <c r="I964" s="24"/>
    </row>
    <row r="965" spans="1:9">
      <c r="A965" s="46"/>
      <c r="B965" s="46"/>
      <c r="C965" s="46"/>
      <c r="D965" s="24"/>
      <c r="E965" s="24"/>
      <c r="F965" s="24"/>
      <c r="G965" s="24"/>
      <c r="H965" s="24"/>
      <c r="I965" s="24"/>
    </row>
    <row r="966" spans="1:9">
      <c r="A966" s="46"/>
      <c r="B966" s="46"/>
      <c r="C966" s="46"/>
      <c r="D966" s="24"/>
      <c r="E966" s="24"/>
      <c r="F966" s="24"/>
      <c r="G966" s="24"/>
      <c r="H966" s="24"/>
      <c r="I966" s="24"/>
    </row>
    <row r="967" spans="1:9">
      <c r="A967" s="46"/>
      <c r="B967" s="46"/>
      <c r="C967" s="46"/>
      <c r="D967" s="24"/>
      <c r="E967" s="24"/>
      <c r="F967" s="24"/>
      <c r="G967" s="24"/>
      <c r="H967" s="24"/>
      <c r="I967" s="24"/>
    </row>
    <row r="968" spans="1:9">
      <c r="A968" s="46"/>
      <c r="B968" s="46"/>
      <c r="C968" s="46"/>
      <c r="D968" s="24"/>
      <c r="E968" s="24"/>
      <c r="F968" s="24"/>
      <c r="G968" s="24"/>
      <c r="H968" s="24"/>
      <c r="I968" s="24"/>
    </row>
    <row r="969" spans="1:9">
      <c r="A969" s="46"/>
      <c r="B969" s="46"/>
      <c r="C969" s="46"/>
      <c r="D969" s="24"/>
      <c r="E969" s="24"/>
      <c r="F969" s="24"/>
      <c r="G969" s="24"/>
      <c r="H969" s="24"/>
      <c r="I969" s="24"/>
    </row>
    <row r="970" spans="1:9">
      <c r="A970" s="46"/>
      <c r="B970" s="46"/>
      <c r="C970" s="46"/>
      <c r="D970" s="24"/>
      <c r="E970" s="24"/>
      <c r="F970" s="24"/>
      <c r="G970" s="24"/>
      <c r="H970" s="24"/>
      <c r="I970" s="24"/>
    </row>
    <row r="971" spans="1:9">
      <c r="A971" s="46"/>
      <c r="B971" s="46"/>
      <c r="C971" s="46"/>
      <c r="D971" s="24"/>
      <c r="E971" s="24"/>
      <c r="F971" s="24"/>
      <c r="G971" s="24"/>
      <c r="H971" s="24"/>
      <c r="I971" s="24"/>
    </row>
    <row r="972" spans="1:9">
      <c r="A972" s="46"/>
      <c r="B972" s="46"/>
      <c r="C972" s="46"/>
      <c r="D972" s="24"/>
      <c r="E972" s="24"/>
      <c r="F972" s="24"/>
      <c r="G972" s="24"/>
      <c r="H972" s="24"/>
      <c r="I972" s="24"/>
    </row>
    <row r="973" spans="1:9">
      <c r="A973" s="46"/>
      <c r="B973" s="46"/>
      <c r="C973" s="46"/>
      <c r="D973" s="24"/>
      <c r="E973" s="24"/>
      <c r="F973" s="24"/>
      <c r="G973" s="24"/>
      <c r="H973" s="24"/>
      <c r="I973" s="24"/>
    </row>
    <row r="974" spans="1:9">
      <c r="A974" s="46"/>
      <c r="B974" s="46"/>
      <c r="C974" s="46"/>
      <c r="D974" s="24"/>
      <c r="E974" s="24"/>
      <c r="F974" s="24"/>
      <c r="G974" s="24"/>
      <c r="H974" s="24"/>
      <c r="I974" s="24"/>
    </row>
    <row r="975" spans="1:9">
      <c r="A975" s="46"/>
      <c r="B975" s="46"/>
      <c r="C975" s="46"/>
      <c r="D975" s="24"/>
      <c r="E975" s="24"/>
      <c r="F975" s="24"/>
      <c r="G975" s="24"/>
      <c r="H975" s="24"/>
      <c r="I975" s="24"/>
    </row>
    <row r="976" spans="1:9">
      <c r="A976" s="46"/>
      <c r="B976" s="46"/>
      <c r="C976" s="46"/>
      <c r="D976" s="24"/>
      <c r="E976" s="24"/>
      <c r="F976" s="24"/>
      <c r="G976" s="24"/>
      <c r="H976" s="24"/>
      <c r="I976" s="24"/>
    </row>
    <row r="977" spans="1:9">
      <c r="A977" s="46"/>
      <c r="B977" s="46"/>
      <c r="C977" s="46"/>
      <c r="D977" s="24"/>
      <c r="E977" s="24"/>
      <c r="F977" s="24"/>
      <c r="G977" s="24"/>
      <c r="H977" s="24"/>
      <c r="I977" s="24"/>
    </row>
    <row r="978" spans="1:9">
      <c r="A978" s="46"/>
      <c r="B978" s="46"/>
      <c r="C978" s="46"/>
      <c r="D978" s="24"/>
      <c r="E978" s="24"/>
      <c r="F978" s="24"/>
      <c r="G978" s="24"/>
      <c r="H978" s="24"/>
      <c r="I978" s="24"/>
    </row>
    <row r="979" spans="1:9">
      <c r="A979" s="46"/>
      <c r="B979" s="46"/>
      <c r="C979" s="46"/>
      <c r="D979" s="24"/>
      <c r="E979" s="24"/>
      <c r="F979" s="24"/>
      <c r="G979" s="24"/>
      <c r="H979" s="24"/>
      <c r="I979" s="24"/>
    </row>
    <row r="980" spans="1:9">
      <c r="A980" s="46"/>
      <c r="B980" s="46"/>
      <c r="C980" s="46"/>
      <c r="D980" s="24"/>
      <c r="E980" s="24"/>
      <c r="F980" s="24"/>
      <c r="G980" s="24"/>
      <c r="H980" s="24"/>
      <c r="I980" s="24"/>
    </row>
    <row r="981" spans="1:9">
      <c r="A981" s="46"/>
      <c r="B981" s="46"/>
      <c r="C981" s="46"/>
      <c r="D981" s="24"/>
      <c r="E981" s="24"/>
      <c r="F981" s="24"/>
      <c r="G981" s="24"/>
      <c r="H981" s="24"/>
      <c r="I981" s="24"/>
    </row>
    <row r="982" spans="1:9">
      <c r="A982" s="46"/>
      <c r="B982" s="46"/>
      <c r="C982" s="46"/>
      <c r="D982" s="24"/>
      <c r="E982" s="24"/>
      <c r="F982" s="24"/>
      <c r="G982" s="24"/>
      <c r="H982" s="24"/>
      <c r="I982" s="24"/>
    </row>
    <row r="983" spans="1:9">
      <c r="A983" s="46"/>
      <c r="B983" s="46"/>
      <c r="C983" s="46"/>
      <c r="D983" s="24"/>
      <c r="E983" s="24"/>
      <c r="F983" s="24"/>
      <c r="G983" s="24"/>
      <c r="H983" s="24"/>
      <c r="I983" s="24"/>
    </row>
    <row r="984" spans="1:9">
      <c r="A984" s="46"/>
      <c r="B984" s="46"/>
      <c r="C984" s="46"/>
      <c r="D984" s="24"/>
      <c r="E984" s="24"/>
      <c r="F984" s="24"/>
      <c r="G984" s="24"/>
      <c r="H984" s="24"/>
      <c r="I984" s="24"/>
    </row>
    <row r="985" spans="1:9">
      <c r="A985" s="46"/>
      <c r="B985" s="46"/>
      <c r="C985" s="46"/>
      <c r="D985" s="24"/>
      <c r="E985" s="24"/>
      <c r="F985" s="24"/>
      <c r="G985" s="24"/>
      <c r="H985" s="24"/>
      <c r="I985" s="24"/>
    </row>
    <row r="986" spans="1:9">
      <c r="A986" s="46"/>
      <c r="B986" s="46"/>
      <c r="C986" s="46"/>
      <c r="D986" s="24"/>
      <c r="E986" s="24"/>
      <c r="F986" s="24"/>
      <c r="G986" s="24"/>
      <c r="H986" s="24"/>
      <c r="I986" s="24"/>
    </row>
    <row r="987" spans="1:9">
      <c r="A987" s="46"/>
      <c r="B987" s="46"/>
      <c r="C987" s="46"/>
      <c r="D987" s="24"/>
      <c r="E987" s="24"/>
      <c r="F987" s="24"/>
      <c r="G987" s="24"/>
      <c r="H987" s="24"/>
      <c r="I987" s="24"/>
    </row>
    <row r="988" spans="1:9">
      <c r="A988" s="46"/>
      <c r="B988" s="46"/>
      <c r="C988" s="46"/>
      <c r="D988" s="24"/>
      <c r="E988" s="24"/>
      <c r="F988" s="24"/>
      <c r="G988" s="24"/>
      <c r="H988" s="24"/>
      <c r="I988" s="24"/>
    </row>
    <row r="989" spans="1:9">
      <c r="A989" s="46"/>
      <c r="B989" s="46"/>
      <c r="C989" s="46"/>
      <c r="D989" s="24"/>
      <c r="E989" s="24"/>
      <c r="F989" s="24"/>
      <c r="G989" s="24"/>
      <c r="H989" s="24"/>
      <c r="I989" s="24"/>
    </row>
    <row r="990" spans="1:9">
      <c r="A990" s="46"/>
      <c r="B990" s="46"/>
      <c r="C990" s="46"/>
      <c r="D990" s="24"/>
      <c r="E990" s="24"/>
      <c r="F990" s="24"/>
      <c r="G990" s="24"/>
      <c r="H990" s="24"/>
      <c r="I990" s="24"/>
    </row>
    <row r="991" spans="1:9">
      <c r="A991" s="46"/>
      <c r="B991" s="46"/>
      <c r="C991" s="46"/>
      <c r="D991" s="24"/>
      <c r="E991" s="24"/>
      <c r="F991" s="24"/>
      <c r="G991" s="24"/>
      <c r="H991" s="24"/>
      <c r="I991" s="24"/>
    </row>
    <row r="992" spans="1:9">
      <c r="A992" s="46"/>
      <c r="B992" s="46"/>
      <c r="C992" s="46"/>
      <c r="D992" s="24"/>
      <c r="E992" s="24"/>
      <c r="F992" s="24"/>
      <c r="G992" s="24"/>
      <c r="H992" s="24"/>
      <c r="I992" s="24"/>
    </row>
    <row r="993" spans="1:9">
      <c r="A993" s="46"/>
      <c r="B993" s="46"/>
      <c r="C993" s="46"/>
      <c r="D993" s="24"/>
      <c r="E993" s="24"/>
      <c r="F993" s="24"/>
      <c r="G993" s="24"/>
      <c r="H993" s="24"/>
      <c r="I993" s="24"/>
    </row>
    <row r="994" spans="1:9">
      <c r="A994" s="46"/>
      <c r="B994" s="46"/>
      <c r="C994" s="46"/>
      <c r="D994" s="24"/>
      <c r="E994" s="24"/>
      <c r="F994" s="24"/>
      <c r="G994" s="24"/>
      <c r="H994" s="24"/>
      <c r="I994" s="24"/>
    </row>
    <row r="995" spans="1:9">
      <c r="A995" s="46"/>
      <c r="B995" s="46"/>
      <c r="C995" s="46"/>
      <c r="D995" s="24"/>
      <c r="E995" s="24"/>
      <c r="F995" s="24"/>
      <c r="G995" s="24"/>
      <c r="H995" s="24"/>
      <c r="I995" s="24"/>
    </row>
    <row r="996" spans="1:9">
      <c r="A996" s="46"/>
      <c r="B996" s="46"/>
      <c r="C996" s="46"/>
      <c r="D996" s="24"/>
      <c r="E996" s="24"/>
      <c r="F996" s="24"/>
      <c r="G996" s="24"/>
      <c r="H996" s="24"/>
      <c r="I996" s="24"/>
    </row>
    <row r="997" spans="1:9">
      <c r="A997" s="46"/>
      <c r="B997" s="46"/>
      <c r="C997" s="46"/>
      <c r="D997" s="24"/>
      <c r="E997" s="24"/>
      <c r="F997" s="24"/>
      <c r="G997" s="24"/>
      <c r="H997" s="24"/>
      <c r="I997" s="24"/>
    </row>
    <row r="998" spans="1:9">
      <c r="A998" s="46"/>
      <c r="B998" s="46"/>
      <c r="C998" s="46"/>
      <c r="D998" s="24"/>
      <c r="E998" s="24"/>
      <c r="F998" s="24"/>
      <c r="G998" s="24"/>
      <c r="H998" s="24"/>
      <c r="I998" s="24"/>
    </row>
    <row r="999" spans="1:9">
      <c r="A999" s="46"/>
      <c r="B999" s="46"/>
      <c r="C999" s="46"/>
      <c r="D999" s="24"/>
      <c r="E999" s="24"/>
      <c r="F999" s="24"/>
      <c r="G999" s="24"/>
      <c r="H999" s="24"/>
      <c r="I999" s="24"/>
    </row>
    <row r="1000" spans="1:9">
      <c r="A1000" s="46"/>
      <c r="B1000" s="46"/>
      <c r="C1000" s="46"/>
      <c r="D1000" s="24"/>
      <c r="E1000" s="24"/>
      <c r="F1000" s="24"/>
      <c r="G1000" s="24"/>
      <c r="H1000" s="24"/>
      <c r="I1000" s="24"/>
    </row>
    <row r="1001" spans="1:9">
      <c r="A1001" s="46"/>
      <c r="B1001" s="46"/>
      <c r="C1001" s="46"/>
      <c r="D1001" s="24"/>
      <c r="E1001" s="24"/>
      <c r="F1001" s="24"/>
      <c r="G1001" s="24"/>
      <c r="H1001" s="24"/>
      <c r="I1001" s="24"/>
    </row>
    <row r="1002" spans="1:9">
      <c r="A1002" s="46"/>
      <c r="B1002" s="46"/>
      <c r="C1002" s="46"/>
      <c r="D1002" s="24"/>
      <c r="E1002" s="24"/>
      <c r="F1002" s="24"/>
      <c r="G1002" s="24"/>
      <c r="H1002" s="24"/>
      <c r="I1002" s="24"/>
    </row>
    <row r="1003" spans="1:9">
      <c r="A1003" s="46"/>
      <c r="B1003" s="46"/>
      <c r="C1003" s="46"/>
      <c r="D1003" s="24"/>
      <c r="E1003" s="24"/>
      <c r="F1003" s="24"/>
      <c r="G1003" s="24"/>
      <c r="H1003" s="24"/>
      <c r="I1003" s="24"/>
    </row>
    <row r="1004" spans="1:9">
      <c r="A1004" s="46"/>
      <c r="B1004" s="46"/>
      <c r="C1004" s="46"/>
      <c r="D1004" s="24"/>
      <c r="E1004" s="24"/>
      <c r="F1004" s="24"/>
      <c r="G1004" s="24"/>
      <c r="H1004" s="24"/>
      <c r="I1004" s="24"/>
    </row>
    <row r="1005" spans="1:9">
      <c r="A1005" s="46"/>
      <c r="B1005" s="46"/>
      <c r="C1005" s="46"/>
      <c r="D1005" s="24"/>
      <c r="E1005" s="24"/>
      <c r="F1005" s="24"/>
      <c r="G1005" s="24"/>
      <c r="H1005" s="24"/>
      <c r="I1005" s="24"/>
    </row>
    <row r="1006" spans="1:9">
      <c r="A1006" s="46"/>
      <c r="B1006" s="46"/>
      <c r="C1006" s="46"/>
      <c r="D1006" s="24"/>
      <c r="E1006" s="24"/>
      <c r="F1006" s="24"/>
      <c r="G1006" s="24"/>
      <c r="H1006" s="24"/>
      <c r="I1006" s="24"/>
    </row>
    <row r="1007" spans="1:9">
      <c r="A1007" s="46"/>
      <c r="B1007" s="46"/>
      <c r="C1007" s="46"/>
      <c r="D1007" s="24"/>
      <c r="E1007" s="24"/>
      <c r="F1007" s="24"/>
      <c r="G1007" s="24"/>
      <c r="H1007" s="24"/>
      <c r="I1007" s="24"/>
    </row>
    <row r="1008" spans="1:9">
      <c r="A1008" s="46"/>
      <c r="B1008" s="46"/>
      <c r="C1008" s="46"/>
      <c r="D1008" s="24"/>
      <c r="E1008" s="24"/>
      <c r="F1008" s="24"/>
      <c r="G1008" s="24"/>
      <c r="H1008" s="24"/>
      <c r="I1008" s="24"/>
    </row>
    <row r="1009" spans="1:9">
      <c r="A1009" s="46"/>
      <c r="B1009" s="46"/>
      <c r="C1009" s="46"/>
      <c r="D1009" s="24"/>
      <c r="E1009" s="24"/>
      <c r="F1009" s="24"/>
      <c r="G1009" s="24"/>
      <c r="H1009" s="24"/>
      <c r="I1009" s="24"/>
    </row>
    <row r="1010" spans="1:9">
      <c r="A1010" s="46"/>
      <c r="B1010" s="46"/>
      <c r="C1010" s="46"/>
      <c r="D1010" s="24"/>
      <c r="E1010" s="24"/>
      <c r="F1010" s="24"/>
      <c r="G1010" s="24"/>
      <c r="H1010" s="24"/>
      <c r="I1010" s="24"/>
    </row>
    <row r="1011" spans="1:9">
      <c r="A1011" s="46"/>
      <c r="B1011" s="46"/>
      <c r="C1011" s="46"/>
      <c r="D1011" s="24"/>
      <c r="E1011" s="24"/>
      <c r="F1011" s="24"/>
      <c r="G1011" s="24"/>
      <c r="H1011" s="24"/>
      <c r="I1011" s="24"/>
    </row>
    <row r="1012" spans="1:9">
      <c r="A1012" s="46"/>
      <c r="B1012" s="46"/>
      <c r="C1012" s="46"/>
      <c r="D1012" s="24"/>
      <c r="E1012" s="24"/>
      <c r="F1012" s="24"/>
      <c r="G1012" s="24"/>
      <c r="H1012" s="24"/>
      <c r="I1012" s="24"/>
    </row>
    <row r="1013" spans="1:9">
      <c r="A1013" s="46"/>
      <c r="B1013" s="46"/>
      <c r="C1013" s="46"/>
      <c r="D1013" s="24"/>
      <c r="E1013" s="24"/>
      <c r="F1013" s="24"/>
      <c r="G1013" s="24"/>
      <c r="H1013" s="24"/>
      <c r="I1013" s="24"/>
    </row>
    <row r="1014" spans="1:9">
      <c r="A1014" s="46"/>
      <c r="B1014" s="46"/>
      <c r="C1014" s="46"/>
      <c r="D1014" s="24"/>
      <c r="E1014" s="24"/>
      <c r="F1014" s="24"/>
      <c r="G1014" s="24"/>
      <c r="H1014" s="24"/>
      <c r="I1014" s="24"/>
    </row>
    <row r="1015" spans="1:9">
      <c r="A1015" s="46"/>
      <c r="B1015" s="46"/>
      <c r="C1015" s="46"/>
      <c r="D1015" s="24"/>
      <c r="E1015" s="24"/>
      <c r="F1015" s="24"/>
      <c r="G1015" s="24"/>
      <c r="H1015" s="24"/>
      <c r="I1015" s="24"/>
    </row>
    <row r="1016" spans="1:9">
      <c r="A1016" s="46"/>
      <c r="B1016" s="46"/>
      <c r="C1016" s="46"/>
      <c r="D1016" s="24"/>
      <c r="E1016" s="24"/>
      <c r="F1016" s="24"/>
      <c r="G1016" s="24"/>
      <c r="H1016" s="24"/>
      <c r="I1016" s="24"/>
    </row>
    <row r="1017" spans="1:9">
      <c r="A1017" s="46"/>
      <c r="B1017" s="46"/>
      <c r="C1017" s="46"/>
      <c r="D1017" s="24"/>
      <c r="E1017" s="24"/>
      <c r="F1017" s="24"/>
      <c r="G1017" s="24"/>
      <c r="H1017" s="24"/>
      <c r="I1017" s="24"/>
    </row>
    <row r="1018" spans="1:9">
      <c r="A1018" s="46"/>
      <c r="B1018" s="46"/>
      <c r="C1018" s="46"/>
      <c r="D1018" s="24"/>
      <c r="E1018" s="24"/>
      <c r="F1018" s="24"/>
      <c r="G1018" s="24"/>
      <c r="H1018" s="24"/>
      <c r="I1018" s="24"/>
    </row>
    <row r="1019" spans="1:9">
      <c r="A1019" s="46"/>
      <c r="B1019" s="46"/>
      <c r="C1019" s="46"/>
      <c r="D1019" s="24"/>
      <c r="E1019" s="24"/>
      <c r="F1019" s="24"/>
      <c r="G1019" s="24"/>
      <c r="H1019" s="24"/>
      <c r="I1019" s="24"/>
    </row>
    <row r="1020" spans="1:9">
      <c r="A1020" s="46"/>
      <c r="B1020" s="46"/>
      <c r="C1020" s="46"/>
      <c r="D1020" s="24"/>
      <c r="E1020" s="24"/>
      <c r="F1020" s="24"/>
      <c r="G1020" s="24"/>
      <c r="H1020" s="24"/>
      <c r="I1020" s="24"/>
    </row>
    <row r="1021" spans="1:9">
      <c r="A1021" s="46"/>
      <c r="B1021" s="46"/>
      <c r="C1021" s="46"/>
      <c r="D1021" s="24"/>
      <c r="E1021" s="24"/>
      <c r="F1021" s="24"/>
      <c r="G1021" s="24"/>
      <c r="H1021" s="24"/>
      <c r="I1021" s="24"/>
    </row>
    <row r="1022" spans="1:9">
      <c r="A1022" s="46"/>
      <c r="B1022" s="46"/>
      <c r="C1022" s="46"/>
      <c r="D1022" s="24"/>
      <c r="E1022" s="24"/>
      <c r="F1022" s="24"/>
      <c r="G1022" s="24"/>
      <c r="H1022" s="24"/>
      <c r="I1022" s="24"/>
    </row>
    <row r="1023" spans="1:9">
      <c r="A1023" s="46"/>
      <c r="B1023" s="46"/>
      <c r="C1023" s="46"/>
      <c r="D1023" s="24"/>
      <c r="E1023" s="24"/>
      <c r="F1023" s="24"/>
      <c r="G1023" s="24"/>
      <c r="H1023" s="24"/>
      <c r="I1023" s="24"/>
    </row>
    <row r="1024" spans="1:9">
      <c r="A1024" s="46"/>
      <c r="B1024" s="46"/>
      <c r="C1024" s="46"/>
      <c r="D1024" s="24"/>
      <c r="E1024" s="24"/>
      <c r="F1024" s="24"/>
      <c r="G1024" s="24"/>
      <c r="H1024" s="24"/>
      <c r="I1024" s="24"/>
    </row>
    <row r="1025" spans="1:9">
      <c r="A1025" s="46"/>
      <c r="B1025" s="46"/>
      <c r="C1025" s="46"/>
      <c r="D1025" s="24"/>
      <c r="E1025" s="24"/>
      <c r="F1025" s="24"/>
      <c r="G1025" s="24"/>
      <c r="H1025" s="24"/>
      <c r="I1025" s="24"/>
    </row>
    <row r="1026" spans="1:9">
      <c r="A1026" s="46"/>
      <c r="B1026" s="46"/>
      <c r="C1026" s="46"/>
      <c r="D1026" s="24"/>
      <c r="E1026" s="24"/>
      <c r="F1026" s="24"/>
      <c r="G1026" s="24"/>
      <c r="H1026" s="24"/>
      <c r="I1026" s="24"/>
    </row>
    <row r="1027" spans="1:9">
      <c r="A1027" s="46"/>
      <c r="B1027" s="46"/>
      <c r="C1027" s="46"/>
      <c r="D1027" s="24"/>
      <c r="E1027" s="24"/>
      <c r="F1027" s="24"/>
      <c r="G1027" s="24"/>
      <c r="H1027" s="24"/>
      <c r="I1027" s="24"/>
    </row>
    <row r="1028" spans="1:9">
      <c r="A1028" s="46"/>
      <c r="B1028" s="46"/>
      <c r="C1028" s="46"/>
      <c r="D1028" s="24"/>
      <c r="E1028" s="24"/>
      <c r="F1028" s="24"/>
      <c r="G1028" s="24"/>
      <c r="H1028" s="24"/>
      <c r="I1028" s="24"/>
    </row>
    <row r="1029" spans="1:9">
      <c r="A1029" s="46"/>
      <c r="B1029" s="46"/>
      <c r="C1029" s="46"/>
      <c r="D1029" s="24"/>
      <c r="E1029" s="24"/>
      <c r="F1029" s="24"/>
      <c r="G1029" s="24"/>
      <c r="H1029" s="24"/>
      <c r="I1029" s="24"/>
    </row>
    <row r="1030" spans="1:9">
      <c r="A1030" s="46"/>
      <c r="B1030" s="46"/>
      <c r="C1030" s="46"/>
      <c r="D1030" s="24"/>
      <c r="E1030" s="24"/>
      <c r="F1030" s="24"/>
      <c r="G1030" s="24"/>
      <c r="H1030" s="24"/>
      <c r="I1030" s="24"/>
    </row>
    <row r="1031" spans="1:9">
      <c r="A1031" s="46"/>
      <c r="B1031" s="46"/>
      <c r="C1031" s="46"/>
      <c r="D1031" s="24"/>
      <c r="E1031" s="24"/>
      <c r="F1031" s="24"/>
      <c r="G1031" s="24"/>
      <c r="H1031" s="24"/>
      <c r="I1031" s="24"/>
    </row>
    <row r="1032" spans="1:9">
      <c r="A1032" s="46"/>
      <c r="B1032" s="46"/>
      <c r="C1032" s="46"/>
      <c r="D1032" s="24"/>
      <c r="E1032" s="24"/>
      <c r="F1032" s="24"/>
      <c r="G1032" s="24"/>
      <c r="H1032" s="24"/>
      <c r="I1032" s="24"/>
    </row>
    <row r="1033" spans="1:9">
      <c r="A1033" s="46"/>
      <c r="B1033" s="46"/>
      <c r="C1033" s="46"/>
      <c r="D1033" s="24"/>
      <c r="E1033" s="24"/>
      <c r="F1033" s="24"/>
      <c r="G1033" s="24"/>
      <c r="H1033" s="24"/>
      <c r="I1033" s="24"/>
    </row>
    <row r="1034" spans="1:9">
      <c r="A1034" s="46"/>
      <c r="B1034" s="46"/>
      <c r="C1034" s="46"/>
      <c r="D1034" s="24"/>
      <c r="E1034" s="24"/>
      <c r="F1034" s="24"/>
      <c r="G1034" s="24"/>
      <c r="H1034" s="24"/>
      <c r="I1034" s="24"/>
    </row>
    <row r="1035" spans="1:9">
      <c r="A1035" s="46"/>
      <c r="B1035" s="46"/>
      <c r="C1035" s="46"/>
      <c r="D1035" s="24"/>
      <c r="E1035" s="24"/>
      <c r="F1035" s="24"/>
      <c r="G1035" s="24"/>
      <c r="H1035" s="24"/>
      <c r="I1035" s="24"/>
    </row>
    <row r="1036" spans="1:9">
      <c r="A1036" s="46"/>
      <c r="B1036" s="46"/>
      <c r="C1036" s="46"/>
      <c r="D1036" s="24"/>
      <c r="E1036" s="24"/>
      <c r="F1036" s="24"/>
      <c r="G1036" s="24"/>
      <c r="H1036" s="24"/>
      <c r="I1036" s="24"/>
    </row>
    <row r="1037" spans="1:9">
      <c r="A1037" s="46"/>
      <c r="B1037" s="46"/>
      <c r="C1037" s="46"/>
      <c r="D1037" s="24"/>
      <c r="E1037" s="24"/>
      <c r="F1037" s="24"/>
      <c r="G1037" s="24"/>
      <c r="H1037" s="24"/>
      <c r="I1037" s="24"/>
    </row>
    <row r="1038" spans="1:9">
      <c r="A1038" s="46"/>
      <c r="B1038" s="46"/>
      <c r="C1038" s="46"/>
      <c r="D1038" s="24"/>
      <c r="E1038" s="24"/>
      <c r="F1038" s="24"/>
      <c r="G1038" s="24"/>
      <c r="H1038" s="24"/>
      <c r="I1038" s="24"/>
    </row>
    <row r="1039" spans="1:9">
      <c r="A1039" s="46"/>
      <c r="B1039" s="46"/>
      <c r="C1039" s="46"/>
      <c r="D1039" s="24"/>
      <c r="E1039" s="24"/>
      <c r="F1039" s="24"/>
      <c r="G1039" s="24"/>
      <c r="H1039" s="24"/>
      <c r="I1039" s="24"/>
    </row>
    <row r="1040" spans="1:9">
      <c r="A1040" s="46"/>
      <c r="B1040" s="46"/>
      <c r="C1040" s="46"/>
      <c r="D1040" s="24"/>
      <c r="E1040" s="24"/>
      <c r="F1040" s="24"/>
      <c r="G1040" s="24"/>
      <c r="H1040" s="24"/>
      <c r="I1040" s="24"/>
    </row>
    <row r="1041" spans="1:9">
      <c r="A1041" s="46"/>
      <c r="B1041" s="46"/>
      <c r="C1041" s="46"/>
      <c r="D1041" s="24"/>
      <c r="E1041" s="24"/>
      <c r="F1041" s="24"/>
      <c r="G1041" s="24"/>
      <c r="H1041" s="24"/>
      <c r="I1041" s="24"/>
    </row>
    <row r="1042" spans="1:9">
      <c r="A1042" s="46"/>
      <c r="B1042" s="46"/>
      <c r="C1042" s="46"/>
      <c r="D1042" s="24"/>
      <c r="E1042" s="24"/>
      <c r="F1042" s="24"/>
      <c r="G1042" s="24"/>
      <c r="H1042" s="24"/>
      <c r="I1042" s="24"/>
    </row>
    <row r="1043" spans="1:9">
      <c r="A1043" s="46"/>
      <c r="B1043" s="46"/>
      <c r="C1043" s="46"/>
      <c r="D1043" s="24"/>
      <c r="E1043" s="24"/>
      <c r="F1043" s="24"/>
      <c r="G1043" s="24"/>
      <c r="H1043" s="24"/>
      <c r="I1043" s="24"/>
    </row>
    <row r="1044" spans="1:9">
      <c r="A1044" s="46"/>
      <c r="B1044" s="46"/>
      <c r="C1044" s="46"/>
      <c r="D1044" s="24"/>
      <c r="E1044" s="24"/>
      <c r="F1044" s="24"/>
      <c r="G1044" s="24"/>
      <c r="H1044" s="24"/>
      <c r="I1044" s="24"/>
    </row>
    <row r="1045" spans="1:9">
      <c r="A1045" s="46"/>
      <c r="B1045" s="46"/>
      <c r="C1045" s="46"/>
      <c r="D1045" s="24"/>
      <c r="E1045" s="24"/>
      <c r="F1045" s="24"/>
      <c r="G1045" s="24"/>
      <c r="H1045" s="24"/>
      <c r="I1045" s="24"/>
    </row>
    <row r="1046" spans="1:9">
      <c r="A1046" s="46"/>
      <c r="B1046" s="46"/>
      <c r="C1046" s="46"/>
      <c r="D1046" s="24"/>
      <c r="E1046" s="24"/>
      <c r="F1046" s="24"/>
      <c r="G1046" s="24"/>
      <c r="H1046" s="24"/>
      <c r="I1046" s="24"/>
    </row>
    <row r="1047" spans="1:9">
      <c r="A1047" s="46"/>
      <c r="B1047" s="46"/>
      <c r="C1047" s="46"/>
      <c r="D1047" s="24"/>
      <c r="E1047" s="24"/>
      <c r="F1047" s="24"/>
      <c r="G1047" s="24"/>
      <c r="H1047" s="24"/>
      <c r="I1047" s="24"/>
    </row>
    <row r="1048" spans="1:9">
      <c r="A1048" s="46"/>
      <c r="B1048" s="46"/>
      <c r="C1048" s="46"/>
      <c r="D1048" s="24"/>
      <c r="E1048" s="24"/>
      <c r="F1048" s="24"/>
      <c r="G1048" s="24"/>
      <c r="H1048" s="24"/>
      <c r="I1048" s="24"/>
    </row>
    <row r="1049" spans="1:9">
      <c r="A1049" s="46"/>
      <c r="B1049" s="46"/>
      <c r="C1049" s="46"/>
      <c r="D1049" s="24"/>
      <c r="E1049" s="24"/>
      <c r="F1049" s="24"/>
      <c r="G1049" s="24"/>
      <c r="H1049" s="24"/>
      <c r="I1049" s="24"/>
    </row>
    <row r="1050" spans="1:9">
      <c r="A1050" s="46"/>
      <c r="B1050" s="46"/>
      <c r="C1050" s="46"/>
      <c r="D1050" s="24"/>
      <c r="E1050" s="24"/>
      <c r="F1050" s="24"/>
      <c r="G1050" s="24"/>
      <c r="H1050" s="24"/>
      <c r="I1050" s="24"/>
    </row>
    <row r="1051" spans="1:9">
      <c r="A1051" s="46"/>
      <c r="B1051" s="46"/>
      <c r="C1051" s="46"/>
      <c r="D1051" s="24"/>
      <c r="E1051" s="24"/>
      <c r="F1051" s="24"/>
      <c r="G1051" s="24"/>
      <c r="H1051" s="24"/>
      <c r="I1051" s="24"/>
    </row>
    <row r="1052" spans="1:9">
      <c r="A1052" s="46"/>
      <c r="B1052" s="46"/>
      <c r="C1052" s="46"/>
      <c r="D1052" s="24"/>
      <c r="E1052" s="24"/>
      <c r="F1052" s="24"/>
      <c r="G1052" s="24"/>
      <c r="H1052" s="24"/>
      <c r="I1052" s="24"/>
    </row>
    <row r="1053" spans="1:9">
      <c r="A1053" s="46"/>
      <c r="B1053" s="46"/>
      <c r="C1053" s="46"/>
      <c r="D1053" s="24"/>
      <c r="E1053" s="24"/>
      <c r="F1053" s="24"/>
      <c r="G1053" s="24"/>
      <c r="H1053" s="24"/>
      <c r="I1053" s="24"/>
    </row>
    <row r="1054" spans="1:9">
      <c r="A1054" s="46"/>
      <c r="B1054" s="46"/>
      <c r="C1054" s="46"/>
      <c r="D1054" s="24"/>
      <c r="E1054" s="24"/>
      <c r="F1054" s="24"/>
      <c r="G1054" s="24"/>
      <c r="H1054" s="24"/>
      <c r="I1054" s="24"/>
    </row>
    <row r="1055" spans="1:9">
      <c r="A1055" s="46"/>
      <c r="B1055" s="46"/>
      <c r="C1055" s="46"/>
      <c r="D1055" s="24"/>
      <c r="E1055" s="24"/>
      <c r="F1055" s="24"/>
      <c r="G1055" s="24"/>
      <c r="H1055" s="24"/>
      <c r="I1055" s="24"/>
    </row>
    <row r="1056" spans="1:9">
      <c r="A1056" s="46"/>
      <c r="B1056" s="46"/>
      <c r="C1056" s="46"/>
      <c r="D1056" s="24"/>
      <c r="E1056" s="24"/>
      <c r="F1056" s="24"/>
      <c r="G1056" s="24"/>
      <c r="H1056" s="24"/>
      <c r="I1056" s="24"/>
    </row>
    <row r="1057" spans="1:9">
      <c r="A1057" s="46"/>
      <c r="B1057" s="46"/>
      <c r="C1057" s="46"/>
      <c r="D1057" s="24"/>
      <c r="E1057" s="24"/>
      <c r="F1057" s="24"/>
      <c r="G1057" s="24"/>
      <c r="H1057" s="24"/>
      <c r="I1057" s="24"/>
    </row>
    <row r="1058" spans="1:9">
      <c r="A1058" s="46"/>
      <c r="B1058" s="46"/>
      <c r="C1058" s="46"/>
      <c r="D1058" s="24"/>
      <c r="E1058" s="24"/>
      <c r="F1058" s="24"/>
      <c r="G1058" s="24"/>
      <c r="H1058" s="24"/>
      <c r="I1058" s="24"/>
    </row>
    <row r="1059" spans="1:9">
      <c r="A1059" s="46"/>
      <c r="B1059" s="46"/>
      <c r="C1059" s="46"/>
      <c r="D1059" s="24"/>
      <c r="E1059" s="24"/>
      <c r="F1059" s="24"/>
      <c r="G1059" s="24"/>
      <c r="H1059" s="24"/>
      <c r="I1059" s="24"/>
    </row>
    <row r="1060" spans="1:9">
      <c r="A1060" s="46"/>
      <c r="B1060" s="46"/>
      <c r="C1060" s="46"/>
      <c r="D1060" s="24"/>
      <c r="E1060" s="24"/>
      <c r="F1060" s="24"/>
      <c r="G1060" s="24"/>
      <c r="H1060" s="24"/>
      <c r="I1060" s="24"/>
    </row>
    <row r="1061" spans="1:9">
      <c r="A1061" s="46"/>
      <c r="B1061" s="46"/>
      <c r="C1061" s="46"/>
      <c r="D1061" s="24"/>
      <c r="E1061" s="24"/>
      <c r="F1061" s="24"/>
      <c r="G1061" s="24"/>
      <c r="H1061" s="24"/>
      <c r="I1061" s="24"/>
    </row>
    <row r="1062" spans="1:9">
      <c r="A1062" s="46"/>
      <c r="B1062" s="46"/>
      <c r="C1062" s="46"/>
      <c r="D1062" s="24"/>
      <c r="E1062" s="24"/>
      <c r="F1062" s="24"/>
      <c r="G1062" s="24"/>
      <c r="H1062" s="24"/>
      <c r="I1062" s="24"/>
    </row>
    <row r="1063" spans="1:9">
      <c r="A1063" s="46"/>
      <c r="B1063" s="46"/>
      <c r="C1063" s="46"/>
      <c r="D1063" s="24"/>
      <c r="E1063" s="24"/>
      <c r="F1063" s="24"/>
      <c r="G1063" s="24"/>
      <c r="H1063" s="24"/>
      <c r="I1063" s="24"/>
    </row>
    <row r="1064" spans="1:9">
      <c r="A1064" s="46"/>
      <c r="B1064" s="46"/>
      <c r="C1064" s="46"/>
      <c r="D1064" s="24"/>
      <c r="E1064" s="24"/>
      <c r="F1064" s="24"/>
      <c r="G1064" s="24"/>
      <c r="H1064" s="24"/>
      <c r="I1064" s="24"/>
    </row>
    <row r="1065" spans="1:9">
      <c r="A1065" s="46"/>
      <c r="B1065" s="46"/>
      <c r="C1065" s="46"/>
      <c r="D1065" s="24"/>
      <c r="E1065" s="24"/>
      <c r="F1065" s="24"/>
      <c r="G1065" s="24"/>
      <c r="H1065" s="24"/>
      <c r="I1065" s="24"/>
    </row>
    <row r="1066" spans="1:9">
      <c r="A1066" s="47"/>
      <c r="B1066" s="47"/>
      <c r="C1066" s="47"/>
      <c r="D1066" s="48"/>
      <c r="E1066" s="48"/>
      <c r="F1066" s="48"/>
      <c r="G1066" s="48"/>
      <c r="H1066" s="48"/>
      <c r="I1066" s="48"/>
    </row>
    <row r="1067" spans="1:9">
      <c r="A1067" s="46"/>
      <c r="B1067" s="46"/>
      <c r="C1067" s="46"/>
      <c r="D1067" s="24"/>
      <c r="E1067" s="24"/>
      <c r="F1067" s="24"/>
      <c r="G1067" s="24"/>
      <c r="H1067" s="24"/>
      <c r="I1067" s="24"/>
    </row>
    <row r="1068" spans="1:9">
      <c r="A1068" s="46"/>
      <c r="B1068" s="46"/>
      <c r="C1068" s="46"/>
      <c r="D1068" s="24"/>
      <c r="E1068" s="24"/>
      <c r="F1068" s="24"/>
      <c r="G1068" s="24"/>
      <c r="H1068" s="24"/>
      <c r="I1068" s="24"/>
    </row>
    <row r="1069" spans="1:9">
      <c r="A1069" s="46"/>
      <c r="B1069" s="46"/>
      <c r="C1069" s="46"/>
      <c r="D1069" s="24"/>
      <c r="E1069" s="24"/>
      <c r="F1069" s="24"/>
      <c r="G1069" s="24"/>
      <c r="H1069" s="24"/>
      <c r="I1069" s="24"/>
    </row>
    <row r="1070" spans="1:9">
      <c r="A1070" s="46"/>
      <c r="B1070" s="46"/>
      <c r="C1070" s="46"/>
      <c r="D1070" s="24"/>
      <c r="E1070" s="24"/>
      <c r="F1070" s="24"/>
      <c r="G1070" s="24"/>
      <c r="H1070" s="24"/>
      <c r="I1070" s="24"/>
    </row>
    <row r="1071" spans="1:9">
      <c r="A1071" s="46"/>
      <c r="B1071" s="46"/>
      <c r="C1071" s="46"/>
      <c r="D1071" s="24"/>
      <c r="E1071" s="24"/>
      <c r="F1071" s="24"/>
      <c r="G1071" s="24"/>
      <c r="H1071" s="24"/>
      <c r="I1071" s="24"/>
    </row>
    <row r="1072" spans="1:9">
      <c r="A1072" s="46"/>
      <c r="B1072" s="46"/>
      <c r="C1072" s="46"/>
      <c r="D1072" s="24"/>
      <c r="E1072" s="24"/>
      <c r="F1072" s="24"/>
      <c r="G1072" s="24"/>
      <c r="H1072" s="24"/>
      <c r="I1072" s="24"/>
    </row>
    <row r="1073" spans="1:9">
      <c r="A1073" s="46"/>
      <c r="B1073" s="46"/>
      <c r="C1073" s="46"/>
      <c r="D1073" s="24"/>
      <c r="E1073" s="24"/>
      <c r="F1073" s="24"/>
      <c r="G1073" s="24"/>
      <c r="H1073" s="24"/>
      <c r="I1073" s="24"/>
    </row>
    <row r="1074" spans="1:9">
      <c r="A1074" s="46"/>
      <c r="B1074" s="46"/>
      <c r="C1074" s="46"/>
      <c r="D1074" s="24"/>
      <c r="E1074" s="24"/>
      <c r="F1074" s="24"/>
      <c r="G1074" s="24"/>
      <c r="H1074" s="24"/>
      <c r="I1074" s="24"/>
    </row>
    <row r="1075" spans="1:9">
      <c r="A1075" s="46"/>
      <c r="B1075" s="46"/>
      <c r="C1075" s="46"/>
      <c r="D1075" s="24"/>
      <c r="E1075" s="24"/>
      <c r="F1075" s="24"/>
      <c r="G1075" s="24"/>
      <c r="H1075" s="24"/>
      <c r="I1075" s="24"/>
    </row>
    <row r="1076" spans="1:9">
      <c r="A1076" s="46"/>
      <c r="B1076" s="46"/>
      <c r="C1076" s="46"/>
      <c r="D1076" s="24"/>
      <c r="E1076" s="24"/>
      <c r="F1076" s="24"/>
      <c r="G1076" s="24"/>
      <c r="H1076" s="24"/>
      <c r="I1076" s="24"/>
    </row>
    <row r="1077" spans="1:9">
      <c r="A1077" s="46"/>
      <c r="B1077" s="46"/>
      <c r="C1077" s="46"/>
      <c r="D1077" s="24"/>
      <c r="E1077" s="24"/>
      <c r="F1077" s="24"/>
      <c r="G1077" s="24"/>
      <c r="H1077" s="24"/>
      <c r="I1077" s="24"/>
    </row>
    <row r="1078" spans="1:9">
      <c r="A1078" s="46"/>
      <c r="B1078" s="46"/>
      <c r="C1078" s="46"/>
      <c r="D1078" s="24"/>
      <c r="E1078" s="24"/>
      <c r="F1078" s="24"/>
      <c r="G1078" s="24"/>
      <c r="H1078" s="24"/>
      <c r="I1078" s="24"/>
    </row>
    <row r="1079" spans="1:9">
      <c r="A1079" s="46"/>
      <c r="B1079" s="46"/>
      <c r="C1079" s="46"/>
      <c r="D1079" s="24"/>
      <c r="E1079" s="24"/>
      <c r="F1079" s="24"/>
      <c r="G1079" s="24"/>
      <c r="H1079" s="24"/>
      <c r="I1079" s="24"/>
    </row>
    <row r="1080" spans="1:9">
      <c r="A1080" s="46"/>
      <c r="B1080" s="46"/>
      <c r="C1080" s="46"/>
      <c r="D1080" s="24"/>
      <c r="E1080" s="24"/>
      <c r="F1080" s="24"/>
      <c r="G1080" s="24"/>
      <c r="H1080" s="24"/>
      <c r="I1080" s="24"/>
    </row>
    <row r="1081" spans="1:9">
      <c r="A1081" s="46"/>
      <c r="B1081" s="46"/>
      <c r="C1081" s="46"/>
      <c r="D1081" s="24"/>
      <c r="E1081" s="24"/>
      <c r="F1081" s="24"/>
      <c r="G1081" s="24"/>
      <c r="H1081" s="24"/>
      <c r="I1081" s="24"/>
    </row>
    <row r="1082" spans="1:9">
      <c r="A1082" s="46"/>
      <c r="B1082" s="46"/>
      <c r="C1082" s="46"/>
      <c r="D1082" s="24"/>
      <c r="E1082" s="24"/>
      <c r="F1082" s="24"/>
      <c r="G1082" s="24"/>
      <c r="H1082" s="24"/>
      <c r="I1082" s="24"/>
    </row>
    <row r="1083" spans="1:9">
      <c r="A1083" s="46"/>
      <c r="B1083" s="46"/>
      <c r="C1083" s="46"/>
      <c r="D1083" s="24"/>
      <c r="E1083" s="24"/>
      <c r="F1083" s="24"/>
      <c r="G1083" s="24"/>
      <c r="H1083" s="24"/>
      <c r="I1083" s="24"/>
    </row>
    <row r="1084" spans="1:9">
      <c r="A1084" s="46"/>
      <c r="B1084" s="46"/>
      <c r="C1084" s="46"/>
      <c r="D1084" s="24"/>
      <c r="E1084" s="24"/>
      <c r="F1084" s="24"/>
      <c r="G1084" s="24"/>
      <c r="H1084" s="24"/>
      <c r="I1084" s="24"/>
    </row>
    <row r="1085" spans="1:9">
      <c r="A1085" s="46"/>
      <c r="B1085" s="46"/>
      <c r="C1085" s="46"/>
      <c r="D1085" s="24"/>
      <c r="E1085" s="24"/>
      <c r="F1085" s="24"/>
      <c r="G1085" s="24"/>
      <c r="H1085" s="24"/>
      <c r="I1085" s="24"/>
    </row>
    <row r="1086" spans="1:9">
      <c r="A1086" s="46"/>
      <c r="B1086" s="46"/>
      <c r="C1086" s="46"/>
      <c r="D1086" s="24"/>
      <c r="E1086" s="24"/>
      <c r="F1086" s="24"/>
      <c r="G1086" s="24"/>
      <c r="H1086" s="24"/>
      <c r="I1086" s="24"/>
    </row>
    <row r="1087" spans="1:9">
      <c r="A1087" s="46"/>
      <c r="B1087" s="46"/>
      <c r="C1087" s="46"/>
      <c r="D1087" s="24"/>
      <c r="E1087" s="24"/>
      <c r="F1087" s="24"/>
      <c r="G1087" s="24"/>
      <c r="H1087" s="24"/>
      <c r="I1087" s="24"/>
    </row>
    <row r="1088" spans="1:9">
      <c r="A1088" s="46"/>
      <c r="B1088" s="46"/>
      <c r="C1088" s="46"/>
      <c r="D1088" s="24"/>
      <c r="E1088" s="24"/>
      <c r="F1088" s="24"/>
      <c r="G1088" s="24"/>
      <c r="H1088" s="24"/>
      <c r="I1088" s="24"/>
    </row>
    <row r="1089" spans="1:9">
      <c r="A1089" s="46"/>
      <c r="B1089" s="46"/>
      <c r="C1089" s="46"/>
      <c r="D1089" s="24"/>
      <c r="E1089" s="24"/>
      <c r="F1089" s="24"/>
      <c r="G1089" s="24"/>
      <c r="H1089" s="24"/>
      <c r="I1089" s="24"/>
    </row>
    <row r="1090" spans="1:9">
      <c r="A1090" s="46"/>
      <c r="B1090" s="46"/>
      <c r="C1090" s="46"/>
      <c r="D1090" s="24"/>
      <c r="E1090" s="24"/>
      <c r="F1090" s="24"/>
      <c r="G1090" s="24"/>
      <c r="H1090" s="24"/>
      <c r="I1090" s="24"/>
    </row>
    <row r="1091" spans="1:9">
      <c r="A1091" s="46"/>
      <c r="B1091" s="46"/>
      <c r="C1091" s="46"/>
      <c r="D1091" s="24"/>
      <c r="E1091" s="24"/>
      <c r="F1091" s="24"/>
      <c r="G1091" s="24"/>
      <c r="H1091" s="24"/>
      <c r="I1091" s="24"/>
    </row>
    <row r="1092" spans="1:9">
      <c r="A1092" s="46"/>
      <c r="B1092" s="46"/>
      <c r="C1092" s="46"/>
      <c r="D1092" s="24"/>
      <c r="E1092" s="24"/>
      <c r="F1092" s="24"/>
      <c r="G1092" s="24"/>
      <c r="H1092" s="24"/>
      <c r="I1092" s="24"/>
    </row>
    <row r="1093" spans="1:9">
      <c r="A1093" s="46"/>
      <c r="B1093" s="46"/>
      <c r="C1093" s="46"/>
      <c r="D1093" s="24"/>
      <c r="E1093" s="24"/>
      <c r="F1093" s="24"/>
      <c r="G1093" s="24"/>
      <c r="H1093" s="24"/>
      <c r="I1093" s="24"/>
    </row>
    <row r="1094" spans="1:9">
      <c r="A1094" s="46"/>
      <c r="B1094" s="46"/>
      <c r="C1094" s="46"/>
      <c r="D1094" s="24"/>
      <c r="E1094" s="24"/>
      <c r="F1094" s="24"/>
      <c r="G1094" s="24"/>
      <c r="H1094" s="24"/>
      <c r="I1094" s="24"/>
    </row>
    <row r="1095" spans="1:9">
      <c r="A1095" s="46"/>
      <c r="B1095" s="46"/>
      <c r="C1095" s="46"/>
      <c r="D1095" s="24"/>
      <c r="E1095" s="24"/>
      <c r="F1095" s="24"/>
      <c r="G1095" s="24"/>
      <c r="H1095" s="24"/>
      <c r="I1095" s="24"/>
    </row>
    <row r="1096" spans="1:9">
      <c r="A1096" s="46"/>
      <c r="B1096" s="46"/>
      <c r="C1096" s="46"/>
      <c r="D1096" s="24"/>
      <c r="E1096" s="24"/>
      <c r="F1096" s="24"/>
      <c r="G1096" s="24"/>
      <c r="H1096" s="24"/>
      <c r="I1096" s="24"/>
    </row>
    <row r="1097" spans="1:9">
      <c r="A1097" s="46"/>
      <c r="B1097" s="46"/>
      <c r="C1097" s="46"/>
      <c r="D1097" s="24"/>
      <c r="E1097" s="24"/>
      <c r="F1097" s="24"/>
      <c r="G1097" s="24"/>
      <c r="H1097" s="24"/>
      <c r="I1097" s="24"/>
    </row>
    <row r="1098" spans="1:9">
      <c r="A1098" s="46"/>
      <c r="B1098" s="46"/>
      <c r="C1098" s="46"/>
      <c r="D1098" s="24"/>
      <c r="E1098" s="24"/>
      <c r="F1098" s="24"/>
      <c r="G1098" s="24"/>
      <c r="H1098" s="24"/>
      <c r="I1098" s="24"/>
    </row>
    <row r="1099" spans="1:9">
      <c r="A1099" s="46"/>
      <c r="B1099" s="46"/>
      <c r="C1099" s="46"/>
      <c r="D1099" s="24"/>
      <c r="E1099" s="24"/>
      <c r="F1099" s="24"/>
      <c r="G1099" s="24"/>
      <c r="H1099" s="24"/>
      <c r="I1099" s="24"/>
    </row>
    <row r="1100" spans="1:9">
      <c r="A1100" s="46"/>
      <c r="B1100" s="46"/>
      <c r="C1100" s="46"/>
      <c r="D1100" s="24"/>
      <c r="E1100" s="24"/>
      <c r="F1100" s="24"/>
      <c r="G1100" s="24"/>
      <c r="H1100" s="24"/>
      <c r="I1100" s="24"/>
    </row>
    <row r="1101" spans="1:9">
      <c r="A1101" s="46"/>
      <c r="B1101" s="46"/>
      <c r="C1101" s="46"/>
      <c r="D1101" s="24"/>
      <c r="E1101" s="24"/>
      <c r="F1101" s="24"/>
      <c r="G1101" s="24"/>
      <c r="H1101" s="24"/>
      <c r="I1101" s="24"/>
    </row>
    <row r="1102" spans="1:9">
      <c r="A1102" s="46"/>
      <c r="B1102" s="46"/>
      <c r="C1102" s="46"/>
      <c r="D1102" s="24"/>
      <c r="E1102" s="24"/>
      <c r="F1102" s="24"/>
      <c r="G1102" s="24"/>
      <c r="H1102" s="24"/>
      <c r="I1102" s="24"/>
    </row>
    <row r="1103" spans="1:9">
      <c r="A1103" s="46"/>
      <c r="B1103" s="46"/>
      <c r="C1103" s="46"/>
      <c r="D1103" s="24"/>
      <c r="E1103" s="24"/>
      <c r="F1103" s="24"/>
      <c r="G1103" s="24"/>
      <c r="H1103" s="24"/>
      <c r="I1103" s="24"/>
    </row>
    <row r="1104" spans="1:9">
      <c r="A1104" s="46"/>
      <c r="B1104" s="46"/>
      <c r="C1104" s="46"/>
      <c r="D1104" s="24"/>
      <c r="E1104" s="24"/>
      <c r="F1104" s="24"/>
      <c r="G1104" s="24"/>
      <c r="H1104" s="24"/>
      <c r="I1104" s="24"/>
    </row>
    <row r="1105" spans="1:9">
      <c r="A1105" s="46"/>
      <c r="B1105" s="46"/>
      <c r="C1105" s="46"/>
      <c r="D1105" s="24"/>
      <c r="E1105" s="24"/>
      <c r="F1105" s="24"/>
      <c r="G1105" s="24"/>
      <c r="H1105" s="24"/>
      <c r="I1105" s="24"/>
    </row>
    <row r="1106" spans="1:9">
      <c r="A1106" s="46"/>
      <c r="B1106" s="46"/>
      <c r="C1106" s="46"/>
      <c r="D1106" s="24"/>
      <c r="E1106" s="24"/>
      <c r="F1106" s="24"/>
      <c r="G1106" s="24"/>
      <c r="H1106" s="24"/>
      <c r="I1106" s="24"/>
    </row>
    <row r="1107" spans="1:9">
      <c r="A1107" s="46"/>
      <c r="B1107" s="46"/>
      <c r="C1107" s="46"/>
      <c r="D1107" s="24"/>
      <c r="E1107" s="24"/>
      <c r="F1107" s="24"/>
      <c r="G1107" s="24"/>
      <c r="H1107" s="24"/>
      <c r="I1107" s="24"/>
    </row>
    <row r="1108" spans="1:9">
      <c r="A1108" s="46"/>
      <c r="B1108" s="46"/>
      <c r="C1108" s="46"/>
      <c r="D1108" s="24"/>
      <c r="E1108" s="24"/>
      <c r="F1108" s="24"/>
      <c r="G1108" s="24"/>
      <c r="H1108" s="24"/>
      <c r="I1108" s="24"/>
    </row>
    <row r="1109" spans="1:9">
      <c r="A1109" s="46"/>
      <c r="B1109" s="46"/>
      <c r="C1109" s="46"/>
      <c r="D1109" s="24"/>
      <c r="E1109" s="24"/>
      <c r="F1109" s="24"/>
      <c r="G1109" s="24"/>
      <c r="H1109" s="24"/>
      <c r="I1109" s="24"/>
    </row>
    <row r="1110" spans="1:9">
      <c r="A1110" s="46"/>
      <c r="B1110" s="46"/>
      <c r="C1110" s="46"/>
      <c r="D1110" s="24"/>
      <c r="E1110" s="24"/>
      <c r="F1110" s="24"/>
      <c r="G1110" s="24"/>
      <c r="H1110" s="24"/>
      <c r="I1110" s="24"/>
    </row>
    <row r="1111" spans="1:9">
      <c r="A1111" s="46"/>
      <c r="B1111" s="46"/>
      <c r="C1111" s="46"/>
      <c r="D1111" s="24"/>
      <c r="E1111" s="24"/>
      <c r="F1111" s="24"/>
      <c r="G1111" s="24"/>
      <c r="H1111" s="24"/>
      <c r="I1111" s="24"/>
    </row>
    <row r="1112" spans="1:9">
      <c r="A1112" s="46"/>
      <c r="B1112" s="46"/>
      <c r="C1112" s="46"/>
      <c r="D1112" s="24"/>
      <c r="E1112" s="24"/>
      <c r="F1112" s="24"/>
      <c r="G1112" s="24"/>
      <c r="H1112" s="24"/>
      <c r="I1112" s="24"/>
    </row>
    <row r="1113" spans="1:9">
      <c r="A1113" s="46"/>
      <c r="B1113" s="46"/>
      <c r="C1113" s="46"/>
      <c r="D1113" s="24"/>
      <c r="E1113" s="24"/>
      <c r="F1113" s="24"/>
      <c r="G1113" s="24"/>
      <c r="H1113" s="24"/>
      <c r="I1113" s="24"/>
    </row>
    <row r="1114" spans="1:9">
      <c r="A1114" s="46"/>
      <c r="B1114" s="46"/>
      <c r="C1114" s="46"/>
      <c r="D1114" s="24"/>
      <c r="E1114" s="24"/>
      <c r="F1114" s="24"/>
      <c r="G1114" s="24"/>
      <c r="H1114" s="24"/>
      <c r="I1114" s="24"/>
    </row>
    <row r="1115" spans="1:9">
      <c r="A1115" s="46"/>
      <c r="B1115" s="46"/>
      <c r="C1115" s="46"/>
      <c r="D1115" s="24"/>
      <c r="E1115" s="24"/>
      <c r="F1115" s="24"/>
      <c r="G1115" s="24"/>
      <c r="H1115" s="24"/>
      <c r="I1115" s="24"/>
    </row>
    <row r="1116" spans="1:9">
      <c r="A1116" s="46"/>
      <c r="B1116" s="46"/>
      <c r="C1116" s="46"/>
      <c r="D1116" s="24"/>
      <c r="E1116" s="24"/>
      <c r="F1116" s="24"/>
      <c r="G1116" s="24"/>
      <c r="H1116" s="24"/>
      <c r="I1116" s="24"/>
    </row>
    <row r="1117" spans="1:9">
      <c r="A1117" s="46"/>
      <c r="B1117" s="46"/>
      <c r="C1117" s="46"/>
      <c r="D1117" s="24"/>
      <c r="E1117" s="24"/>
      <c r="F1117" s="24"/>
      <c r="G1117" s="24"/>
      <c r="H1117" s="24"/>
      <c r="I1117" s="24"/>
    </row>
    <row r="1118" spans="1:9">
      <c r="A1118" s="46"/>
      <c r="B1118" s="46"/>
      <c r="C1118" s="46"/>
      <c r="D1118" s="24"/>
      <c r="E1118" s="24"/>
      <c r="F1118" s="24"/>
      <c r="G1118" s="24"/>
      <c r="H1118" s="24"/>
      <c r="I1118" s="24"/>
    </row>
    <row r="1119" spans="1:9">
      <c r="A1119" s="46"/>
      <c r="B1119" s="46"/>
      <c r="C1119" s="46"/>
      <c r="D1119" s="24"/>
      <c r="E1119" s="24"/>
      <c r="F1119" s="24"/>
      <c r="G1119" s="24"/>
      <c r="H1119" s="24"/>
      <c r="I1119" s="24"/>
    </row>
    <row r="1120" spans="1:9">
      <c r="A1120" s="46"/>
      <c r="B1120" s="46"/>
      <c r="C1120" s="46"/>
      <c r="D1120" s="24"/>
      <c r="E1120" s="24"/>
      <c r="F1120" s="24"/>
      <c r="G1120" s="24"/>
      <c r="H1120" s="24"/>
      <c r="I1120" s="24"/>
    </row>
    <row r="1121" spans="1:9">
      <c r="A1121" s="46"/>
      <c r="B1121" s="46"/>
      <c r="C1121" s="46"/>
      <c r="D1121" s="24"/>
      <c r="E1121" s="24"/>
      <c r="F1121" s="24"/>
      <c r="G1121" s="24"/>
      <c r="H1121" s="24"/>
      <c r="I1121" s="24"/>
    </row>
    <row r="1122" spans="1:9">
      <c r="A1122" s="46"/>
      <c r="B1122" s="47"/>
      <c r="C1122" s="47"/>
      <c r="D1122" s="48"/>
      <c r="E1122" s="48"/>
      <c r="F1122" s="48"/>
      <c r="G1122" s="48"/>
      <c r="H1122" s="48"/>
      <c r="I1122" s="48"/>
    </row>
  </sheetData>
  <sheetProtection formatCells="0" formatColumns="0" formatRows="0" insertColumns="0" insertRows="0" insertHyperlinks="0" deleteColumns="0" deleteRows="0" sort="0" autoFilter="0" pivotTables="0"/>
  <autoFilter ref="A5:I21"/>
  <hyperlinks>
    <hyperlink ref="J1" location="'Inhaltsverzeichnis'!A1" tooltip="Inhaltsverzeichnis" display="zurück zum Inhaltsverzeichnis"/>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45"/>
  <sheetViews>
    <sheetView topLeftCell="E1" zoomScaleNormal="100" workbookViewId="0">
      <selection activeCell="E8" sqref="E8"/>
    </sheetView>
  </sheetViews>
  <sheetFormatPr baseColWidth="10" defaultColWidth="14.54296875" defaultRowHeight="11.5"/>
  <cols>
    <col min="1" max="1" width="6.7265625" style="27" customWidth="1"/>
    <col min="2" max="2" width="17.7265625" style="27" customWidth="1"/>
    <col min="3" max="3" width="14.453125" style="27" customWidth="1"/>
    <col min="4" max="18" width="11.453125" style="27" customWidth="1"/>
    <col min="19" max="19" width="11.453125" style="27" hidden="1" customWidth="1"/>
    <col min="20" max="23" width="11.453125" style="27" customWidth="1"/>
    <col min="24" max="24" width="21.26953125" style="27" customWidth="1"/>
    <col min="25" max="16384" width="14.54296875" style="27"/>
  </cols>
  <sheetData>
    <row r="1" spans="1:25" ht="15.75" customHeight="1">
      <c r="A1" s="26" t="s">
        <v>2317</v>
      </c>
      <c r="X1" s="197" t="s">
        <v>26</v>
      </c>
      <c r="Y1" s="81" t="s">
        <v>2318</v>
      </c>
    </row>
    <row r="2" spans="1:25">
      <c r="X2" s="81"/>
      <c r="Y2" s="81" t="s">
        <v>2319</v>
      </c>
    </row>
    <row r="3" spans="1:25">
      <c r="X3" s="81"/>
      <c r="Y3" s="81" t="s">
        <v>2320</v>
      </c>
    </row>
    <row r="4" spans="1:25">
      <c r="A4" s="62"/>
      <c r="B4" s="62"/>
      <c r="C4" s="62"/>
      <c r="D4" s="62"/>
      <c r="E4" s="62"/>
      <c r="F4" s="62"/>
      <c r="G4" s="62"/>
      <c r="H4" s="62"/>
      <c r="I4" s="62"/>
      <c r="J4" s="62"/>
      <c r="K4" s="62"/>
      <c r="L4" s="62"/>
      <c r="M4" s="62"/>
      <c r="N4" s="62"/>
      <c r="O4" s="62"/>
      <c r="P4" s="62"/>
      <c r="Q4" s="62"/>
      <c r="R4" s="62"/>
      <c r="S4" s="62"/>
      <c r="T4" s="62"/>
      <c r="U4" s="62"/>
      <c r="V4" s="62"/>
      <c r="W4" s="62"/>
      <c r="X4" s="81"/>
      <c r="Y4" s="81" t="s">
        <v>2321</v>
      </c>
    </row>
    <row r="5" spans="1:25" ht="15.75" customHeight="1">
      <c r="A5" s="69"/>
      <c r="B5" s="69"/>
      <c r="C5" s="69"/>
      <c r="D5" s="70"/>
      <c r="E5" s="440" t="s">
        <v>2322</v>
      </c>
      <c r="F5" s="440"/>
      <c r="G5" s="440"/>
      <c r="H5" s="440"/>
      <c r="I5" s="440"/>
      <c r="J5" s="440"/>
      <c r="K5" s="440"/>
      <c r="L5" s="440"/>
      <c r="M5" s="440"/>
      <c r="N5" s="440"/>
      <c r="O5" s="440"/>
      <c r="P5" s="440"/>
      <c r="Q5" s="440"/>
      <c r="R5" s="440"/>
      <c r="S5" s="440"/>
      <c r="T5" s="440"/>
      <c r="U5" s="440"/>
      <c r="V5" s="440"/>
      <c r="W5" s="441"/>
      <c r="X5" s="347"/>
      <c r="Y5" s="81" t="s">
        <v>2323</v>
      </c>
    </row>
    <row r="6" spans="1:25" ht="15.75" customHeight="1">
      <c r="A6" s="135"/>
      <c r="B6" s="135"/>
      <c r="C6" s="144"/>
      <c r="D6" s="135"/>
      <c r="E6" s="132"/>
      <c r="F6" s="132"/>
      <c r="G6" s="437" t="s">
        <v>2324</v>
      </c>
      <c r="H6" s="438"/>
      <c r="I6" s="439"/>
      <c r="J6" s="133"/>
      <c r="K6" s="437" t="s">
        <v>2324</v>
      </c>
      <c r="L6" s="438"/>
      <c r="M6" s="438"/>
      <c r="N6" s="438"/>
      <c r="O6" s="438"/>
      <c r="P6" s="438"/>
      <c r="Q6" s="438"/>
      <c r="R6" s="438"/>
      <c r="S6" s="438"/>
      <c r="T6" s="438"/>
      <c r="U6" s="438"/>
      <c r="V6" s="438"/>
      <c r="W6" s="439"/>
      <c r="X6" s="63"/>
    </row>
    <row r="7" spans="1:25" ht="24" customHeight="1">
      <c r="A7" s="135"/>
      <c r="B7" s="135" t="s">
        <v>2274</v>
      </c>
      <c r="C7" s="145" t="s">
        <v>2325</v>
      </c>
      <c r="D7" s="135" t="s">
        <v>2326</v>
      </c>
      <c r="E7" s="134" t="s">
        <v>2327</v>
      </c>
      <c r="F7" s="134" t="s">
        <v>2328</v>
      </c>
      <c r="G7" s="135"/>
      <c r="H7" s="135"/>
      <c r="I7" s="136"/>
      <c r="J7" s="137" t="s">
        <v>2329</v>
      </c>
      <c r="K7" s="136" t="s">
        <v>2330</v>
      </c>
      <c r="L7" s="437" t="s">
        <v>2324</v>
      </c>
      <c r="M7" s="438"/>
      <c r="N7" s="439"/>
      <c r="O7" s="138"/>
      <c r="P7" s="139"/>
      <c r="Q7" s="140" t="s">
        <v>2331</v>
      </c>
      <c r="R7" s="136"/>
      <c r="S7" s="136"/>
      <c r="T7" s="136"/>
      <c r="U7" s="136"/>
      <c r="V7" s="136"/>
      <c r="W7" s="136"/>
      <c r="X7" s="63"/>
    </row>
    <row r="8" spans="1:25" ht="15.75" customHeight="1">
      <c r="A8" s="135"/>
      <c r="B8" s="135"/>
      <c r="C8" s="135"/>
      <c r="D8" s="144"/>
      <c r="E8" s="134" t="s">
        <v>2332</v>
      </c>
      <c r="F8" s="134" t="s">
        <v>2333</v>
      </c>
      <c r="G8" s="135" t="s">
        <v>2334</v>
      </c>
      <c r="H8" s="135" t="s">
        <v>2335</v>
      </c>
      <c r="I8" s="135" t="s">
        <v>2336</v>
      </c>
      <c r="J8" s="137" t="s">
        <v>2337</v>
      </c>
      <c r="K8" s="135" t="s">
        <v>2338</v>
      </c>
      <c r="L8" s="141"/>
      <c r="M8" s="141"/>
      <c r="N8" s="136"/>
      <c r="O8" s="135" t="s">
        <v>2339</v>
      </c>
      <c r="P8" s="427" t="s">
        <v>2340</v>
      </c>
      <c r="Q8" s="135" t="s">
        <v>2341</v>
      </c>
      <c r="R8" s="135" t="s">
        <v>2342</v>
      </c>
      <c r="S8" s="135"/>
      <c r="T8" s="135" t="s">
        <v>2343</v>
      </c>
      <c r="U8" s="135"/>
      <c r="V8" s="135" t="s">
        <v>2344</v>
      </c>
      <c r="W8" s="135" t="s">
        <v>2345</v>
      </c>
      <c r="X8" s="63"/>
    </row>
    <row r="9" spans="1:25" ht="13">
      <c r="A9" s="135"/>
      <c r="B9" s="135"/>
      <c r="C9" s="135"/>
      <c r="D9" s="135"/>
      <c r="E9" s="134" t="s">
        <v>2346</v>
      </c>
      <c r="F9" s="134" t="s">
        <v>2347</v>
      </c>
      <c r="G9" s="135" t="s">
        <v>2348</v>
      </c>
      <c r="H9" s="135" t="s">
        <v>2349</v>
      </c>
      <c r="I9" s="135" t="s">
        <v>2350</v>
      </c>
      <c r="J9" s="137" t="s">
        <v>2351</v>
      </c>
      <c r="K9" s="135" t="s">
        <v>2352</v>
      </c>
      <c r="L9" s="427" t="s">
        <v>2353</v>
      </c>
      <c r="M9" s="427" t="s">
        <v>2338</v>
      </c>
      <c r="N9" s="135" t="s">
        <v>2354</v>
      </c>
      <c r="O9" s="135" t="s">
        <v>2355</v>
      </c>
      <c r="P9" s="427" t="s">
        <v>2356</v>
      </c>
      <c r="Q9" s="135" t="s">
        <v>2357</v>
      </c>
      <c r="R9" s="135" t="s">
        <v>2358</v>
      </c>
      <c r="S9" s="135"/>
      <c r="T9" s="135" t="s">
        <v>2359</v>
      </c>
      <c r="U9" s="135" t="s">
        <v>2360</v>
      </c>
      <c r="V9" s="135" t="s">
        <v>2361</v>
      </c>
      <c r="W9" s="135" t="s">
        <v>2362</v>
      </c>
      <c r="X9" s="63"/>
    </row>
    <row r="10" spans="1:25" ht="13">
      <c r="A10" s="135"/>
      <c r="B10" s="135"/>
      <c r="C10" s="135"/>
      <c r="D10" s="135"/>
      <c r="E10" s="134" t="s">
        <v>2363</v>
      </c>
      <c r="F10" s="134"/>
      <c r="G10" s="135" t="s">
        <v>2364</v>
      </c>
      <c r="H10" s="135" t="s">
        <v>2365</v>
      </c>
      <c r="I10" s="135"/>
      <c r="J10" s="137"/>
      <c r="K10" s="135" t="s">
        <v>2350</v>
      </c>
      <c r="L10" s="427"/>
      <c r="M10" s="427" t="s">
        <v>2366</v>
      </c>
      <c r="N10" s="135" t="s">
        <v>2350</v>
      </c>
      <c r="O10" s="135" t="s">
        <v>2367</v>
      </c>
      <c r="P10" s="427" t="s">
        <v>2368</v>
      </c>
      <c r="Q10" s="135" t="s">
        <v>2355</v>
      </c>
      <c r="R10" s="135" t="s">
        <v>2369</v>
      </c>
      <c r="S10" s="135"/>
      <c r="T10" s="135" t="s">
        <v>2370</v>
      </c>
      <c r="U10" s="135" t="s">
        <v>2371</v>
      </c>
      <c r="V10" s="135" t="s">
        <v>2372</v>
      </c>
      <c r="W10" s="135" t="s">
        <v>2373</v>
      </c>
      <c r="X10" s="63"/>
    </row>
    <row r="11" spans="1:25" ht="13">
      <c r="A11" s="135"/>
      <c r="B11" s="135"/>
      <c r="C11" s="135"/>
      <c r="D11" s="135"/>
      <c r="E11" s="134"/>
      <c r="F11" s="134"/>
      <c r="G11" s="135" t="s">
        <v>2374</v>
      </c>
      <c r="H11" s="135"/>
      <c r="I11" s="135"/>
      <c r="J11" s="137"/>
      <c r="K11" s="135"/>
      <c r="L11" s="427"/>
      <c r="M11" s="427"/>
      <c r="N11" s="135"/>
      <c r="O11" s="135"/>
      <c r="P11" s="427"/>
      <c r="Q11" s="135" t="s">
        <v>2375</v>
      </c>
      <c r="R11" s="142" t="s">
        <v>2376</v>
      </c>
      <c r="S11" s="142"/>
      <c r="T11" s="135"/>
      <c r="U11" s="135"/>
      <c r="V11" s="142"/>
      <c r="W11" s="135" t="s">
        <v>2377</v>
      </c>
      <c r="X11" s="63"/>
    </row>
    <row r="12" spans="1:25" ht="13">
      <c r="A12" s="135"/>
      <c r="B12" s="135"/>
      <c r="C12" s="135"/>
      <c r="D12" s="135"/>
      <c r="E12" s="134"/>
      <c r="F12" s="134"/>
      <c r="G12" s="135" t="s">
        <v>2378</v>
      </c>
      <c r="H12" s="135"/>
      <c r="I12" s="135"/>
      <c r="J12" s="137"/>
      <c r="K12" s="135"/>
      <c r="L12" s="427"/>
      <c r="M12" s="427"/>
      <c r="N12" s="135"/>
      <c r="O12" s="135"/>
      <c r="P12" s="143"/>
      <c r="Q12" s="135" t="s">
        <v>2379</v>
      </c>
      <c r="R12" s="426" t="s">
        <v>2380</v>
      </c>
      <c r="S12" s="426"/>
      <c r="T12" s="135"/>
      <c r="U12" s="135"/>
      <c r="V12" s="135"/>
      <c r="W12" s="135"/>
      <c r="X12" s="63"/>
    </row>
    <row r="13" spans="1:25" ht="13">
      <c r="A13" s="135"/>
      <c r="B13" s="135"/>
      <c r="C13" s="144"/>
      <c r="D13" s="135" t="s">
        <v>2381</v>
      </c>
      <c r="E13" s="134" t="s">
        <v>2382</v>
      </c>
      <c r="F13" s="134" t="s">
        <v>2383</v>
      </c>
      <c r="G13" s="135" t="s">
        <v>2384</v>
      </c>
      <c r="H13" s="135" t="s">
        <v>2385</v>
      </c>
      <c r="I13" s="135" t="s">
        <v>2386</v>
      </c>
      <c r="J13" s="137" t="s">
        <v>2387</v>
      </c>
      <c r="K13" s="135" t="s">
        <v>2388</v>
      </c>
      <c r="L13" s="427" t="s">
        <v>2389</v>
      </c>
      <c r="M13" s="427" t="s">
        <v>2390</v>
      </c>
      <c r="N13" s="135" t="s">
        <v>2391</v>
      </c>
      <c r="O13" s="135" t="s">
        <v>2392</v>
      </c>
      <c r="P13" s="427" t="s">
        <v>2393</v>
      </c>
      <c r="Q13" s="135" t="s">
        <v>2394</v>
      </c>
      <c r="R13" s="135" t="s">
        <v>2395</v>
      </c>
      <c r="S13" s="135"/>
      <c r="T13" s="135" t="s">
        <v>2396</v>
      </c>
      <c r="U13" s="135" t="s">
        <v>2397</v>
      </c>
      <c r="V13" s="135" t="s">
        <v>2398</v>
      </c>
      <c r="W13" s="135" t="s">
        <v>2399</v>
      </c>
      <c r="X13" s="63"/>
    </row>
    <row r="14" spans="1:25">
      <c r="A14" s="44" t="s">
        <v>2400</v>
      </c>
      <c r="B14" s="44" t="s">
        <v>2401</v>
      </c>
      <c r="C14" s="35" t="s">
        <v>2284</v>
      </c>
      <c r="D14" s="71">
        <v>44607</v>
      </c>
      <c r="E14" s="72" t="s">
        <v>2402</v>
      </c>
      <c r="F14" s="72" t="s">
        <v>2402</v>
      </c>
      <c r="G14" s="71" t="s">
        <v>2402</v>
      </c>
      <c r="H14" s="71">
        <v>5039</v>
      </c>
      <c r="I14" s="71" t="s">
        <v>2402</v>
      </c>
      <c r="J14" s="72">
        <v>37544</v>
      </c>
      <c r="K14" s="71">
        <v>11487</v>
      </c>
      <c r="L14" s="71">
        <v>7899</v>
      </c>
      <c r="M14" s="71">
        <v>2107</v>
      </c>
      <c r="N14" s="71">
        <v>1481</v>
      </c>
      <c r="O14" s="71">
        <v>1406</v>
      </c>
      <c r="P14" s="71">
        <v>685</v>
      </c>
      <c r="Q14" s="71">
        <v>2370</v>
      </c>
      <c r="R14" s="71">
        <v>4230</v>
      </c>
      <c r="S14" s="71">
        <f>Q14+R14</f>
        <v>6600</v>
      </c>
      <c r="T14" s="71">
        <v>4153</v>
      </c>
      <c r="U14" s="71">
        <v>2686</v>
      </c>
      <c r="V14" s="71">
        <v>8454</v>
      </c>
      <c r="W14" s="71">
        <v>2073</v>
      </c>
      <c r="X14" s="64"/>
    </row>
    <row r="15" spans="1:25">
      <c r="A15" s="44" t="s">
        <v>2403</v>
      </c>
      <c r="B15" s="44" t="s">
        <v>2404</v>
      </c>
      <c r="C15" s="35" t="s">
        <v>2287</v>
      </c>
      <c r="D15" s="71">
        <v>125483</v>
      </c>
      <c r="E15" s="72">
        <v>53</v>
      </c>
      <c r="F15" s="72">
        <v>19732</v>
      </c>
      <c r="G15" s="71">
        <v>1670</v>
      </c>
      <c r="H15" s="71">
        <v>13931</v>
      </c>
      <c r="I15" s="71">
        <v>4131</v>
      </c>
      <c r="J15" s="72">
        <v>105697</v>
      </c>
      <c r="K15" s="71">
        <v>24760</v>
      </c>
      <c r="L15" s="71">
        <v>15156</v>
      </c>
      <c r="M15" s="71">
        <v>5910</v>
      </c>
      <c r="N15" s="71">
        <v>3694</v>
      </c>
      <c r="O15" s="71">
        <v>4621</v>
      </c>
      <c r="P15" s="71">
        <v>5271</v>
      </c>
      <c r="Q15" s="71">
        <v>10399</v>
      </c>
      <c r="R15" s="71">
        <v>12215</v>
      </c>
      <c r="S15" s="71">
        <f t="shared" ref="S15:S28" si="0">Q15+R15</f>
        <v>22614</v>
      </c>
      <c r="T15" s="71">
        <v>10143</v>
      </c>
      <c r="U15" s="71">
        <v>7091</v>
      </c>
      <c r="V15" s="71">
        <v>22778</v>
      </c>
      <c r="W15" s="71">
        <v>8419</v>
      </c>
      <c r="X15" s="64"/>
    </row>
    <row r="16" spans="1:25">
      <c r="A16" s="44" t="s">
        <v>2405</v>
      </c>
      <c r="B16" s="44" t="s">
        <v>2406</v>
      </c>
      <c r="C16" s="35" t="s">
        <v>2290</v>
      </c>
      <c r="D16" s="71">
        <v>99053</v>
      </c>
      <c r="E16" s="72">
        <v>160</v>
      </c>
      <c r="F16" s="72">
        <v>23307</v>
      </c>
      <c r="G16" s="71">
        <v>1612</v>
      </c>
      <c r="H16" s="71">
        <v>16986</v>
      </c>
      <c r="I16" s="71">
        <v>4709</v>
      </c>
      <c r="J16" s="72">
        <v>75585</v>
      </c>
      <c r="K16" s="71">
        <f t="shared" ref="K16:K28" si="1">L16+M16+N16</f>
        <v>24149</v>
      </c>
      <c r="L16" s="71">
        <v>13395</v>
      </c>
      <c r="M16" s="71">
        <v>7052</v>
      </c>
      <c r="N16" s="71">
        <v>3702</v>
      </c>
      <c r="O16" s="71">
        <v>2191</v>
      </c>
      <c r="P16" s="71">
        <v>2429</v>
      </c>
      <c r="Q16" s="71">
        <v>5416</v>
      </c>
      <c r="R16" s="71">
        <v>11084</v>
      </c>
      <c r="S16" s="71">
        <f t="shared" si="0"/>
        <v>16500</v>
      </c>
      <c r="T16" s="71">
        <v>5551</v>
      </c>
      <c r="U16" s="71">
        <v>3362</v>
      </c>
      <c r="V16" s="71">
        <v>18089</v>
      </c>
      <c r="W16" s="71">
        <v>3314</v>
      </c>
      <c r="X16" s="64"/>
    </row>
    <row r="17" spans="1:24">
      <c r="A17" s="44" t="s">
        <v>2407</v>
      </c>
      <c r="B17" s="44" t="s">
        <v>2408</v>
      </c>
      <c r="C17" s="35" t="s">
        <v>2287</v>
      </c>
      <c r="D17" s="71">
        <v>40641</v>
      </c>
      <c r="E17" s="72">
        <v>348</v>
      </c>
      <c r="F17" s="72">
        <v>8474</v>
      </c>
      <c r="G17" s="71">
        <v>805</v>
      </c>
      <c r="H17" s="71">
        <v>5130</v>
      </c>
      <c r="I17" s="71">
        <v>2539</v>
      </c>
      <c r="J17" s="72">
        <v>31819</v>
      </c>
      <c r="K17" s="71">
        <f t="shared" si="1"/>
        <v>13191</v>
      </c>
      <c r="L17" s="71">
        <v>9111</v>
      </c>
      <c r="M17" s="71">
        <v>2847</v>
      </c>
      <c r="N17" s="71">
        <v>1233</v>
      </c>
      <c r="O17" s="71">
        <v>321</v>
      </c>
      <c r="P17" s="71">
        <v>977</v>
      </c>
      <c r="Q17" s="71">
        <v>1491</v>
      </c>
      <c r="R17" s="71">
        <v>5045</v>
      </c>
      <c r="S17" s="71">
        <f t="shared" si="0"/>
        <v>6536</v>
      </c>
      <c r="T17" s="71">
        <v>2415</v>
      </c>
      <c r="U17" s="71">
        <v>831</v>
      </c>
      <c r="V17" s="71">
        <v>5515</v>
      </c>
      <c r="W17" s="71">
        <v>2033</v>
      </c>
      <c r="X17" s="64"/>
    </row>
    <row r="18" spans="1:24">
      <c r="A18" s="44" t="s">
        <v>2409</v>
      </c>
      <c r="B18" s="44" t="s">
        <v>54</v>
      </c>
      <c r="C18" s="35" t="s">
        <v>2284</v>
      </c>
      <c r="D18" s="71">
        <v>42518</v>
      </c>
      <c r="E18" s="72">
        <v>1820</v>
      </c>
      <c r="F18" s="72">
        <v>11378</v>
      </c>
      <c r="G18" s="71">
        <v>713</v>
      </c>
      <c r="H18" s="71">
        <v>6827</v>
      </c>
      <c r="I18" s="71">
        <v>3838</v>
      </c>
      <c r="J18" s="72">
        <v>29320</v>
      </c>
      <c r="K18" s="71">
        <f t="shared" si="1"/>
        <v>10821</v>
      </c>
      <c r="L18" s="71">
        <v>5861</v>
      </c>
      <c r="M18" s="71">
        <v>2915</v>
      </c>
      <c r="N18" s="71">
        <v>2045</v>
      </c>
      <c r="O18" s="71">
        <v>285</v>
      </c>
      <c r="P18" s="71">
        <v>625</v>
      </c>
      <c r="Q18" s="71">
        <v>2412</v>
      </c>
      <c r="R18" s="71">
        <v>1436</v>
      </c>
      <c r="S18" s="71">
        <f t="shared" si="0"/>
        <v>3848</v>
      </c>
      <c r="T18" s="71">
        <v>2883</v>
      </c>
      <c r="U18" s="71">
        <v>1428</v>
      </c>
      <c r="V18" s="71">
        <v>7736</v>
      </c>
      <c r="W18" s="71">
        <v>1694</v>
      </c>
      <c r="X18" s="64"/>
    </row>
    <row r="19" spans="1:24">
      <c r="A19" s="44" t="s">
        <v>2410</v>
      </c>
      <c r="B19" s="44" t="s">
        <v>289</v>
      </c>
      <c r="C19" s="35" t="s">
        <v>2290</v>
      </c>
      <c r="D19" s="71">
        <v>48811</v>
      </c>
      <c r="E19" s="72">
        <v>740</v>
      </c>
      <c r="F19" s="72">
        <v>12791</v>
      </c>
      <c r="G19" s="71">
        <v>1198</v>
      </c>
      <c r="H19" s="71">
        <v>7962</v>
      </c>
      <c r="I19" s="71">
        <v>3631</v>
      </c>
      <c r="J19" s="72">
        <v>35267</v>
      </c>
      <c r="K19" s="71">
        <f t="shared" si="1"/>
        <v>12413</v>
      </c>
      <c r="L19" s="71">
        <v>8520</v>
      </c>
      <c r="M19" s="71">
        <v>2101</v>
      </c>
      <c r="N19" s="71">
        <v>1792</v>
      </c>
      <c r="O19" s="71">
        <v>684</v>
      </c>
      <c r="P19" s="71">
        <v>998</v>
      </c>
      <c r="Q19" s="71">
        <v>2957</v>
      </c>
      <c r="R19" s="71">
        <v>2401</v>
      </c>
      <c r="S19" s="71">
        <f t="shared" si="0"/>
        <v>5358</v>
      </c>
      <c r="T19" s="71">
        <v>3010</v>
      </c>
      <c r="U19" s="71">
        <v>1370</v>
      </c>
      <c r="V19" s="71">
        <v>9372</v>
      </c>
      <c r="W19" s="71">
        <v>2062</v>
      </c>
      <c r="X19" s="64"/>
    </row>
    <row r="20" spans="1:24">
      <c r="A20" s="44" t="s">
        <v>2411</v>
      </c>
      <c r="B20" s="44" t="s">
        <v>555</v>
      </c>
      <c r="C20" s="35" t="s">
        <v>2284</v>
      </c>
      <c r="D20" s="71">
        <v>60989</v>
      </c>
      <c r="E20" s="72">
        <v>1418</v>
      </c>
      <c r="F20" s="72">
        <v>10996</v>
      </c>
      <c r="G20" s="71">
        <v>1263</v>
      </c>
      <c r="H20" s="71">
        <v>4032</v>
      </c>
      <c r="I20" s="71">
        <v>5701</v>
      </c>
      <c r="J20" s="72">
        <v>48575</v>
      </c>
      <c r="K20" s="71">
        <f t="shared" si="1"/>
        <v>21559</v>
      </c>
      <c r="L20" s="71">
        <v>11636</v>
      </c>
      <c r="M20" s="71">
        <v>2309</v>
      </c>
      <c r="N20" s="71">
        <v>7614</v>
      </c>
      <c r="O20" s="73" t="s">
        <v>2402</v>
      </c>
      <c r="P20" s="71">
        <v>1037</v>
      </c>
      <c r="Q20" s="71">
        <v>3401</v>
      </c>
      <c r="R20" s="74" t="s">
        <v>2412</v>
      </c>
      <c r="S20" s="71">
        <f>Q20+2484</f>
        <v>5885</v>
      </c>
      <c r="T20" s="71">
        <v>5714</v>
      </c>
      <c r="U20" s="71">
        <v>1919</v>
      </c>
      <c r="V20" s="71">
        <v>9670</v>
      </c>
      <c r="W20" s="71">
        <v>2496</v>
      </c>
      <c r="X20" s="64"/>
    </row>
    <row r="21" spans="1:24">
      <c r="A21" s="44" t="s">
        <v>2413</v>
      </c>
      <c r="B21" s="44" t="s">
        <v>823</v>
      </c>
      <c r="C21" s="35" t="s">
        <v>2290</v>
      </c>
      <c r="D21" s="71">
        <v>62095</v>
      </c>
      <c r="E21" s="72">
        <v>913</v>
      </c>
      <c r="F21" s="72">
        <v>12463</v>
      </c>
      <c r="G21" s="71">
        <v>1397</v>
      </c>
      <c r="H21" s="71">
        <v>7152</v>
      </c>
      <c r="I21" s="71">
        <v>3914</v>
      </c>
      <c r="J21" s="72">
        <v>48718</v>
      </c>
      <c r="K21" s="71">
        <f t="shared" si="1"/>
        <v>19874</v>
      </c>
      <c r="L21" s="71">
        <v>10078</v>
      </c>
      <c r="M21" s="71">
        <v>2729</v>
      </c>
      <c r="N21" s="71">
        <v>7067</v>
      </c>
      <c r="O21" s="74">
        <v>662</v>
      </c>
      <c r="P21" s="71">
        <v>1034</v>
      </c>
      <c r="Q21" s="71">
        <v>3456</v>
      </c>
      <c r="R21" s="71">
        <v>2472</v>
      </c>
      <c r="S21" s="71">
        <f t="shared" si="0"/>
        <v>5928</v>
      </c>
      <c r="T21" s="71">
        <v>3432</v>
      </c>
      <c r="U21" s="71">
        <v>1420</v>
      </c>
      <c r="V21" s="71">
        <v>13426</v>
      </c>
      <c r="W21" s="71">
        <v>2942</v>
      </c>
      <c r="X21" s="64"/>
    </row>
    <row r="22" spans="1:24">
      <c r="A22" s="44" t="s">
        <v>2414</v>
      </c>
      <c r="B22" s="44" t="s">
        <v>896</v>
      </c>
      <c r="C22" s="35" t="s">
        <v>2287</v>
      </c>
      <c r="D22" s="71">
        <v>92689</v>
      </c>
      <c r="E22" s="72">
        <v>1962</v>
      </c>
      <c r="F22" s="72">
        <v>27106</v>
      </c>
      <c r="G22" s="71">
        <v>2037</v>
      </c>
      <c r="H22" s="71">
        <v>18358</v>
      </c>
      <c r="I22" s="71">
        <v>6711</v>
      </c>
      <c r="J22" s="72">
        <v>63621</v>
      </c>
      <c r="K22" s="71">
        <f t="shared" si="1"/>
        <v>26750</v>
      </c>
      <c r="L22" s="71">
        <v>19026</v>
      </c>
      <c r="M22" s="71">
        <v>4835</v>
      </c>
      <c r="N22" s="71">
        <v>2889</v>
      </c>
      <c r="O22" s="71">
        <v>1140</v>
      </c>
      <c r="P22" s="71">
        <v>2680</v>
      </c>
      <c r="Q22" s="71">
        <v>5284</v>
      </c>
      <c r="R22" s="71">
        <v>4783</v>
      </c>
      <c r="S22" s="71">
        <f t="shared" si="0"/>
        <v>10067</v>
      </c>
      <c r="T22" s="71">
        <v>4646</v>
      </c>
      <c r="U22" s="71">
        <v>3753</v>
      </c>
      <c r="V22" s="71">
        <v>11499</v>
      </c>
      <c r="W22" s="71">
        <v>3086</v>
      </c>
      <c r="X22" s="64"/>
    </row>
    <row r="23" spans="1:24">
      <c r="A23" s="44" t="s">
        <v>2415</v>
      </c>
      <c r="B23" s="44" t="s">
        <v>996</v>
      </c>
      <c r="C23" s="35" t="s">
        <v>2287</v>
      </c>
      <c r="D23" s="71">
        <v>27954</v>
      </c>
      <c r="E23" s="72">
        <v>787</v>
      </c>
      <c r="F23" s="72">
        <v>6513</v>
      </c>
      <c r="G23" s="71">
        <v>209</v>
      </c>
      <c r="H23" s="71">
        <v>3337</v>
      </c>
      <c r="I23" s="71">
        <v>2967</v>
      </c>
      <c r="J23" s="72">
        <v>20654</v>
      </c>
      <c r="K23" s="71">
        <f t="shared" si="1"/>
        <v>6831</v>
      </c>
      <c r="L23" s="71">
        <v>4192</v>
      </c>
      <c r="M23" s="71">
        <v>950</v>
      </c>
      <c r="N23" s="71">
        <v>1689</v>
      </c>
      <c r="O23" s="74">
        <v>418</v>
      </c>
      <c r="P23" s="71">
        <v>430</v>
      </c>
      <c r="Q23" s="71">
        <v>1473</v>
      </c>
      <c r="R23" s="71">
        <v>1661</v>
      </c>
      <c r="S23" s="71">
        <f t="shared" si="0"/>
        <v>3134</v>
      </c>
      <c r="T23" s="71">
        <v>2359</v>
      </c>
      <c r="U23" s="71">
        <v>761</v>
      </c>
      <c r="V23" s="71">
        <v>5550</v>
      </c>
      <c r="W23" s="71">
        <v>1171</v>
      </c>
      <c r="X23" s="64"/>
    </row>
    <row r="24" spans="1:24">
      <c r="A24" s="44" t="s">
        <v>2416</v>
      </c>
      <c r="B24" s="44" t="s">
        <v>1168</v>
      </c>
      <c r="C24" s="35" t="s">
        <v>2287</v>
      </c>
      <c r="D24" s="71">
        <v>79903</v>
      </c>
      <c r="E24" s="72">
        <v>2047</v>
      </c>
      <c r="F24" s="72">
        <v>19276</v>
      </c>
      <c r="G24" s="71">
        <v>1841</v>
      </c>
      <c r="H24" s="71">
        <v>9930</v>
      </c>
      <c r="I24" s="71">
        <v>7505</v>
      </c>
      <c r="J24" s="72">
        <v>58578</v>
      </c>
      <c r="K24" s="71">
        <f t="shared" si="1"/>
        <v>18394</v>
      </c>
      <c r="L24" s="71">
        <v>11874</v>
      </c>
      <c r="M24" s="71">
        <v>3553</v>
      </c>
      <c r="N24" s="71">
        <v>2967</v>
      </c>
      <c r="O24" s="71">
        <v>2871</v>
      </c>
      <c r="P24" s="71">
        <v>1327</v>
      </c>
      <c r="Q24" s="71">
        <v>5048</v>
      </c>
      <c r="R24" s="71">
        <v>3849</v>
      </c>
      <c r="S24" s="71">
        <f t="shared" si="0"/>
        <v>8897</v>
      </c>
      <c r="T24" s="71">
        <v>5457</v>
      </c>
      <c r="U24" s="71">
        <v>3194</v>
      </c>
      <c r="V24" s="71">
        <v>15362</v>
      </c>
      <c r="W24" s="71">
        <v>3076</v>
      </c>
      <c r="X24" s="64"/>
    </row>
    <row r="25" spans="1:24">
      <c r="A25" s="44" t="s">
        <v>2417</v>
      </c>
      <c r="B25" s="44" t="s">
        <v>1499</v>
      </c>
      <c r="C25" s="35" t="s">
        <v>2284</v>
      </c>
      <c r="D25" s="71">
        <v>56524</v>
      </c>
      <c r="E25" s="72">
        <v>1689</v>
      </c>
      <c r="F25" s="72">
        <v>12358</v>
      </c>
      <c r="G25" s="71">
        <v>762</v>
      </c>
      <c r="H25" s="71">
        <v>6064</v>
      </c>
      <c r="I25" s="71">
        <v>5532</v>
      </c>
      <c r="J25" s="72">
        <v>42477</v>
      </c>
      <c r="K25" s="71">
        <f t="shared" si="1"/>
        <v>16330</v>
      </c>
      <c r="L25" s="71">
        <v>11355</v>
      </c>
      <c r="M25" s="71">
        <v>2838</v>
      </c>
      <c r="N25" s="71">
        <v>2137</v>
      </c>
      <c r="O25" s="74" t="s">
        <v>2402</v>
      </c>
      <c r="P25" s="71">
        <v>1452</v>
      </c>
      <c r="Q25" s="71">
        <v>2918</v>
      </c>
      <c r="R25" s="74" t="s">
        <v>2418</v>
      </c>
      <c r="S25" s="71">
        <f>Q25+2178</f>
        <v>5096</v>
      </c>
      <c r="T25" s="71">
        <v>3143</v>
      </c>
      <c r="U25" s="71">
        <v>2522</v>
      </c>
      <c r="V25" s="71">
        <v>11052</v>
      </c>
      <c r="W25" s="71">
        <v>2251</v>
      </c>
      <c r="X25" s="64"/>
    </row>
    <row r="26" spans="1:24">
      <c r="A26" s="44" t="s">
        <v>2419</v>
      </c>
      <c r="B26" s="44" t="s">
        <v>1750</v>
      </c>
      <c r="C26" s="35" t="s">
        <v>2290</v>
      </c>
      <c r="D26" s="71">
        <v>93031</v>
      </c>
      <c r="E26" s="72">
        <v>984</v>
      </c>
      <c r="F26" s="72">
        <v>25896</v>
      </c>
      <c r="G26" s="71">
        <v>1267</v>
      </c>
      <c r="H26" s="71">
        <v>18091</v>
      </c>
      <c r="I26" s="71">
        <v>6538</v>
      </c>
      <c r="J26" s="72">
        <v>66150</v>
      </c>
      <c r="K26" s="71">
        <f t="shared" si="1"/>
        <v>26731</v>
      </c>
      <c r="L26" s="71">
        <v>19383</v>
      </c>
      <c r="M26" s="71">
        <v>4676</v>
      </c>
      <c r="N26" s="71">
        <v>2672</v>
      </c>
      <c r="O26" s="71">
        <v>2040</v>
      </c>
      <c r="P26" s="71">
        <v>1328</v>
      </c>
      <c r="Q26" s="71">
        <v>6373</v>
      </c>
      <c r="R26" s="71">
        <v>5763</v>
      </c>
      <c r="S26" s="71">
        <f t="shared" si="0"/>
        <v>12136</v>
      </c>
      <c r="T26" s="71">
        <v>4778</v>
      </c>
      <c r="U26" s="71">
        <v>2147</v>
      </c>
      <c r="V26" s="71">
        <v>13510</v>
      </c>
      <c r="W26" s="71">
        <v>3480</v>
      </c>
      <c r="X26" s="64"/>
    </row>
    <row r="27" spans="1:24">
      <c r="A27" s="44" t="s">
        <v>2420</v>
      </c>
      <c r="B27" s="44" t="s">
        <v>1942</v>
      </c>
      <c r="C27" s="35" t="s">
        <v>2287</v>
      </c>
      <c r="D27" s="71">
        <v>39381</v>
      </c>
      <c r="E27" s="72">
        <v>1045</v>
      </c>
      <c r="F27" s="72">
        <v>11127</v>
      </c>
      <c r="G27" s="71">
        <v>1212</v>
      </c>
      <c r="H27" s="71">
        <v>6804</v>
      </c>
      <c r="I27" s="71">
        <v>3111</v>
      </c>
      <c r="J27" s="72">
        <v>27208</v>
      </c>
      <c r="K27" s="71">
        <f t="shared" si="1"/>
        <v>7658</v>
      </c>
      <c r="L27" s="71">
        <v>5413</v>
      </c>
      <c r="M27" s="71">
        <v>1480</v>
      </c>
      <c r="N27" s="71">
        <v>765</v>
      </c>
      <c r="O27" s="74" t="s">
        <v>2402</v>
      </c>
      <c r="P27" s="71">
        <v>1670</v>
      </c>
      <c r="Q27" s="71">
        <v>2699</v>
      </c>
      <c r="R27" s="74" t="s">
        <v>2421</v>
      </c>
      <c r="S27" s="71">
        <f>Q27+1882</f>
        <v>4581</v>
      </c>
      <c r="T27" s="71">
        <v>2587</v>
      </c>
      <c r="U27" s="71">
        <v>684</v>
      </c>
      <c r="V27" s="71">
        <v>7482</v>
      </c>
      <c r="W27" s="71">
        <v>1981</v>
      </c>
      <c r="X27" s="64"/>
    </row>
    <row r="28" spans="1:24">
      <c r="A28" s="44" t="s">
        <v>2422</v>
      </c>
      <c r="B28" s="44" t="s">
        <v>2163</v>
      </c>
      <c r="C28" s="35" t="s">
        <v>2290</v>
      </c>
      <c r="D28" s="71">
        <v>86534</v>
      </c>
      <c r="E28" s="72">
        <v>761</v>
      </c>
      <c r="F28" s="72">
        <v>25836</v>
      </c>
      <c r="G28" s="71">
        <v>695</v>
      </c>
      <c r="H28" s="71">
        <v>19438</v>
      </c>
      <c r="I28" s="71">
        <v>5703</v>
      </c>
      <c r="J28" s="72">
        <v>59926</v>
      </c>
      <c r="K28" s="71">
        <f t="shared" si="1"/>
        <v>26902</v>
      </c>
      <c r="L28" s="71">
        <v>19111</v>
      </c>
      <c r="M28" s="71">
        <v>5537</v>
      </c>
      <c r="N28" s="71">
        <v>2254</v>
      </c>
      <c r="O28" s="71">
        <v>1524</v>
      </c>
      <c r="P28" s="71">
        <v>1501</v>
      </c>
      <c r="Q28" s="71">
        <v>4348</v>
      </c>
      <c r="R28" s="71">
        <v>5973</v>
      </c>
      <c r="S28" s="71">
        <f t="shared" si="0"/>
        <v>10321</v>
      </c>
      <c r="T28" s="71">
        <v>3979</v>
      </c>
      <c r="U28" s="71">
        <v>1750</v>
      </c>
      <c r="V28" s="71">
        <v>11327</v>
      </c>
      <c r="W28" s="71">
        <v>2622</v>
      </c>
      <c r="X28" s="64"/>
    </row>
    <row r="29" spans="1:24">
      <c r="A29" s="75" t="s">
        <v>2315</v>
      </c>
      <c r="B29" s="75" t="s">
        <v>2423</v>
      </c>
      <c r="C29" s="75"/>
      <c r="D29" s="76">
        <v>1000100</v>
      </c>
      <c r="E29" s="77">
        <v>14800</v>
      </c>
      <c r="F29" s="77">
        <v>234300</v>
      </c>
      <c r="G29" s="75">
        <v>17400</v>
      </c>
      <c r="H29" s="75">
        <v>149100</v>
      </c>
      <c r="I29" s="75">
        <v>67800</v>
      </c>
      <c r="J29" s="77">
        <v>751000</v>
      </c>
      <c r="K29" s="75">
        <v>267800</v>
      </c>
      <c r="L29" s="75">
        <v>172000</v>
      </c>
      <c r="M29" s="75">
        <v>51800</v>
      </c>
      <c r="N29" s="75">
        <v>44000</v>
      </c>
      <c r="O29" s="75">
        <v>19500</v>
      </c>
      <c r="P29" s="75">
        <v>23400</v>
      </c>
      <c r="Q29" s="75">
        <v>60000</v>
      </c>
      <c r="R29" s="75">
        <v>67700</v>
      </c>
      <c r="S29" s="71">
        <f>Q29+R29</f>
        <v>127700</v>
      </c>
      <c r="T29" s="75">
        <v>64300</v>
      </c>
      <c r="U29" s="75">
        <v>34800</v>
      </c>
      <c r="V29" s="75">
        <v>170700</v>
      </c>
      <c r="W29" s="75">
        <v>42800</v>
      </c>
      <c r="X29" s="65"/>
    </row>
    <row r="30" spans="1:24">
      <c r="A30" s="75"/>
      <c r="B30" s="75"/>
      <c r="C30" s="75"/>
      <c r="D30" s="78">
        <f>D29/$D$29</f>
        <v>1</v>
      </c>
      <c r="E30" s="78">
        <f>E29/$D$29</f>
        <v>1.4798520147985201E-2</v>
      </c>
      <c r="F30" s="78">
        <f t="shared" ref="F30:W30" si="2">F29/$D$29</f>
        <v>0.23427657234276572</v>
      </c>
      <c r="G30" s="78">
        <f t="shared" si="2"/>
        <v>1.7398260173982601E-2</v>
      </c>
      <c r="H30" s="78">
        <f t="shared" si="2"/>
        <v>0.14908509149085092</v>
      </c>
      <c r="I30" s="78">
        <f t="shared" si="2"/>
        <v>6.7793220677932212E-2</v>
      </c>
      <c r="J30" s="78">
        <f t="shared" si="2"/>
        <v>0.75092490750924912</v>
      </c>
      <c r="K30" s="78">
        <f t="shared" si="2"/>
        <v>0.26777322267773224</v>
      </c>
      <c r="L30" s="78">
        <f t="shared" si="2"/>
        <v>0.17198280171982802</v>
      </c>
      <c r="M30" s="78">
        <f t="shared" si="2"/>
        <v>5.1794820517948204E-2</v>
      </c>
      <c r="N30" s="78">
        <f t="shared" si="2"/>
        <v>4.3995600439956005E-2</v>
      </c>
      <c r="O30" s="78">
        <f t="shared" si="2"/>
        <v>1.9498050194980503E-2</v>
      </c>
      <c r="P30" s="78">
        <f t="shared" si="2"/>
        <v>2.3397660233976603E-2</v>
      </c>
      <c r="Q30" s="78">
        <f t="shared" si="2"/>
        <v>5.9994000599940006E-2</v>
      </c>
      <c r="R30" s="78">
        <f t="shared" si="2"/>
        <v>6.7693230676932309E-2</v>
      </c>
      <c r="S30" s="78">
        <f t="shared" si="2"/>
        <v>0.12768723127687232</v>
      </c>
      <c r="T30" s="78">
        <f t="shared" si="2"/>
        <v>6.4293570642935713E-2</v>
      </c>
      <c r="U30" s="78">
        <f t="shared" si="2"/>
        <v>3.4796520347965203E-2</v>
      </c>
      <c r="V30" s="78">
        <f t="shared" si="2"/>
        <v>0.17068293170682933</v>
      </c>
      <c r="W30" s="78">
        <f t="shared" si="2"/>
        <v>4.2795720427957207E-2</v>
      </c>
      <c r="X30" s="65"/>
    </row>
    <row r="31" spans="1:24" s="85" customFormat="1" ht="12" customHeight="1">
      <c r="A31" s="82"/>
      <c r="B31" s="83"/>
      <c r="C31" s="82"/>
      <c r="D31" s="84"/>
      <c r="E31" s="84"/>
      <c r="F31" s="84"/>
      <c r="G31" s="84"/>
      <c r="H31" s="84"/>
      <c r="I31" s="84"/>
      <c r="J31" s="84"/>
      <c r="K31" s="84"/>
      <c r="L31" s="84"/>
      <c r="M31" s="84"/>
      <c r="N31" s="84"/>
      <c r="O31" s="84"/>
      <c r="P31" s="84"/>
      <c r="Q31" s="84"/>
      <c r="R31" s="84"/>
      <c r="S31" s="84"/>
      <c r="T31" s="84"/>
      <c r="U31" s="84"/>
      <c r="V31" s="84"/>
      <c r="W31" s="84"/>
    </row>
    <row r="32" spans="1:24" s="67" customFormat="1">
      <c r="A32" s="79"/>
      <c r="B32" s="79" t="s">
        <v>2424</v>
      </c>
      <c r="C32" s="79"/>
      <c r="D32" s="80">
        <v>406051</v>
      </c>
      <c r="E32" s="80">
        <v>6242</v>
      </c>
      <c r="F32" s="80">
        <v>92228</v>
      </c>
      <c r="G32" s="80">
        <v>7774</v>
      </c>
      <c r="H32" s="80">
        <v>57490</v>
      </c>
      <c r="I32" s="80">
        <v>26964</v>
      </c>
      <c r="J32" s="80">
        <v>307577</v>
      </c>
      <c r="K32" s="80">
        <v>97584</v>
      </c>
      <c r="L32" s="80">
        <v>64772</v>
      </c>
      <c r="M32" s="80">
        <v>19575</v>
      </c>
      <c r="N32" s="80">
        <v>13237</v>
      </c>
      <c r="O32" s="80">
        <v>9371</v>
      </c>
      <c r="P32" s="80">
        <v>12355</v>
      </c>
      <c r="Q32" s="80">
        <v>26394</v>
      </c>
      <c r="R32" s="80">
        <f>R15+R17+R22+R23+R24+1882</f>
        <v>29435</v>
      </c>
      <c r="S32" s="80">
        <v>55829</v>
      </c>
      <c r="T32" s="80">
        <v>27607</v>
      </c>
      <c r="U32" s="80">
        <v>16314</v>
      </c>
      <c r="V32" s="80">
        <v>68186</v>
      </c>
      <c r="W32" s="80">
        <v>19766</v>
      </c>
    </row>
    <row r="33" spans="1:24" s="66" customFormat="1" ht="12" customHeight="1"/>
    <row r="34" spans="1:24" s="66" customFormat="1" ht="12" customHeight="1"/>
    <row r="35" spans="1:24" ht="15.75" customHeight="1">
      <c r="A35" s="81" t="s">
        <v>2425</v>
      </c>
      <c r="D35" s="64"/>
      <c r="E35" s="64"/>
      <c r="F35" s="64"/>
      <c r="G35" s="64"/>
      <c r="H35" s="64"/>
      <c r="I35" s="64"/>
      <c r="J35" s="64"/>
      <c r="K35" s="64"/>
      <c r="L35" s="64"/>
      <c r="M35" s="64"/>
      <c r="N35" s="64"/>
      <c r="O35" s="64"/>
      <c r="P35" s="64"/>
      <c r="Q35" s="64"/>
      <c r="R35" s="64"/>
      <c r="S35" s="64"/>
      <c r="T35" s="64"/>
      <c r="U35" s="64"/>
      <c r="V35" s="64"/>
      <c r="W35" s="64"/>
      <c r="X35" s="64"/>
    </row>
    <row r="36" spans="1:24">
      <c r="A36" s="81" t="s">
        <v>2426</v>
      </c>
    </row>
    <row r="37" spans="1:24">
      <c r="A37" s="81" t="s">
        <v>2427</v>
      </c>
    </row>
    <row r="38" spans="1:24" ht="15.75" customHeight="1">
      <c r="A38" s="81" t="s">
        <v>2428</v>
      </c>
    </row>
    <row r="39" spans="1:24">
      <c r="A39" s="81" t="s">
        <v>2429</v>
      </c>
    </row>
    <row r="45" spans="1:24">
      <c r="P45" s="68"/>
    </row>
  </sheetData>
  <sheetProtection formatCells="0" formatColumns="0" formatRows="0" insertColumns="0" insertRows="0" insertHyperlinks="0" deleteColumns="0" deleteRows="0" sort="0" autoFilter="0" pivotTables="0"/>
  <autoFilter ref="A13:W40"/>
  <mergeCells count="4">
    <mergeCell ref="K6:W6"/>
    <mergeCell ref="L7:N7"/>
    <mergeCell ref="E5:W5"/>
    <mergeCell ref="G6:I6"/>
  </mergeCells>
  <hyperlinks>
    <hyperlink ref="X1" location="'Inhaltsverzeichnis'!A1" tooltip="Inhaltsverzeichnis" display="zurück zum Inhaltsverzeichnis"/>
  </hyperlink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0"/>
  <sheetViews>
    <sheetView workbookViewId="0">
      <selection activeCell="A5" sqref="A5"/>
    </sheetView>
  </sheetViews>
  <sheetFormatPr baseColWidth="10" defaultColWidth="14.54296875" defaultRowHeight="12"/>
  <cols>
    <col min="1" max="1" width="17.26953125" style="14" customWidth="1"/>
    <col min="2" max="2" width="26.54296875" style="14" customWidth="1"/>
    <col min="3" max="3" width="18.81640625" style="14" customWidth="1"/>
    <col min="4" max="10" width="9.54296875" style="14" customWidth="1"/>
    <col min="11" max="11" width="11.1796875" style="14" customWidth="1"/>
    <col min="12" max="13" width="9.54296875" style="14" customWidth="1"/>
    <col min="14" max="14" width="21.26953125" style="14" customWidth="1"/>
    <col min="15" max="16384" width="14.54296875" style="14"/>
  </cols>
  <sheetData>
    <row r="1" spans="1:16" ht="15.75" customHeight="1">
      <c r="A1" s="87" t="s">
        <v>2430</v>
      </c>
      <c r="F1" s="16"/>
      <c r="G1" s="16"/>
      <c r="H1" s="16"/>
      <c r="N1" s="197" t="s">
        <v>26</v>
      </c>
      <c r="O1" s="81" t="s">
        <v>2431</v>
      </c>
    </row>
    <row r="2" spans="1:16">
      <c r="A2" s="46"/>
      <c r="N2" s="81"/>
      <c r="O2" s="81" t="s">
        <v>2432</v>
      </c>
    </row>
    <row r="3" spans="1:16">
      <c r="A3" s="46"/>
      <c r="N3" s="81"/>
      <c r="O3" s="81" t="s">
        <v>2433</v>
      </c>
    </row>
    <row r="4" spans="1:16" ht="15.75" customHeight="1">
      <c r="N4" s="81"/>
      <c r="O4" s="370" t="s">
        <v>2434</v>
      </c>
    </row>
    <row r="5" spans="1:16" ht="15.75" customHeight="1">
      <c r="A5" s="129"/>
      <c r="B5" s="129"/>
      <c r="C5" s="129"/>
      <c r="D5" s="442" t="s">
        <v>2435</v>
      </c>
      <c r="E5" s="442"/>
      <c r="F5" s="442"/>
      <c r="G5" s="442"/>
      <c r="H5" s="442"/>
      <c r="I5" s="442"/>
      <c r="J5" s="442"/>
      <c r="K5" s="442"/>
      <c r="L5" s="442"/>
      <c r="M5" s="442"/>
      <c r="N5" s="63"/>
      <c r="O5" s="27"/>
      <c r="P5" s="86"/>
    </row>
    <row r="6" spans="1:16" ht="13">
      <c r="A6" s="131" t="s">
        <v>2273</v>
      </c>
      <c r="B6" s="131" t="s">
        <v>2274</v>
      </c>
      <c r="C6" s="131" t="s">
        <v>2275</v>
      </c>
      <c r="D6" s="130">
        <v>2010</v>
      </c>
      <c r="E6" s="130">
        <v>2011</v>
      </c>
      <c r="F6" s="130">
        <v>2012</v>
      </c>
      <c r="G6" s="130">
        <v>2013</v>
      </c>
      <c r="H6" s="130">
        <v>2014</v>
      </c>
      <c r="I6" s="130">
        <v>2015</v>
      </c>
      <c r="J6" s="130">
        <v>2016</v>
      </c>
      <c r="K6" s="130">
        <v>2017</v>
      </c>
      <c r="L6" s="130">
        <v>2018</v>
      </c>
      <c r="M6" s="130">
        <v>2019</v>
      </c>
      <c r="N6" s="58"/>
    </row>
    <row r="7" spans="1:16">
      <c r="A7" s="44" t="s">
        <v>2400</v>
      </c>
      <c r="B7" s="88" t="s">
        <v>2401</v>
      </c>
      <c r="C7" s="35" t="s">
        <v>2284</v>
      </c>
      <c r="D7" s="89">
        <v>12.7</v>
      </c>
      <c r="E7" s="89">
        <v>11.8</v>
      </c>
      <c r="F7" s="89">
        <v>11.3</v>
      </c>
      <c r="G7" s="89">
        <v>11.1</v>
      </c>
      <c r="H7" s="89">
        <v>10.5</v>
      </c>
      <c r="I7" s="89">
        <v>10</v>
      </c>
      <c r="J7" s="89">
        <v>9</v>
      </c>
      <c r="K7" s="89">
        <v>8.9</v>
      </c>
      <c r="L7" s="90">
        <v>8.3000000000000007</v>
      </c>
      <c r="M7" s="90">
        <v>8</v>
      </c>
      <c r="N7" s="58"/>
    </row>
    <row r="8" spans="1:16">
      <c r="A8" s="44" t="s">
        <v>2403</v>
      </c>
      <c r="B8" s="88" t="s">
        <v>2404</v>
      </c>
      <c r="C8" s="35" t="s">
        <v>2287</v>
      </c>
      <c r="D8" s="89">
        <v>10.8</v>
      </c>
      <c r="E8" s="89">
        <v>11</v>
      </c>
      <c r="F8" s="89">
        <v>10.1</v>
      </c>
      <c r="G8" s="89">
        <v>10.199999999999999</v>
      </c>
      <c r="H8" s="89">
        <v>10.1</v>
      </c>
      <c r="I8" s="89">
        <v>9.9</v>
      </c>
      <c r="J8" s="89">
        <v>9.6999999999999993</v>
      </c>
      <c r="K8" s="89">
        <v>9.1</v>
      </c>
      <c r="L8" s="90">
        <v>8.1999999999999993</v>
      </c>
      <c r="M8" s="90">
        <v>7.6</v>
      </c>
      <c r="N8" s="58"/>
    </row>
    <row r="9" spans="1:16">
      <c r="A9" s="44" t="s">
        <v>2405</v>
      </c>
      <c r="B9" s="88" t="s">
        <v>2406</v>
      </c>
      <c r="C9" s="35" t="s">
        <v>2290</v>
      </c>
      <c r="D9" s="89">
        <v>11.2</v>
      </c>
      <c r="E9" s="89">
        <v>11</v>
      </c>
      <c r="F9" s="89">
        <v>10.4</v>
      </c>
      <c r="G9" s="89">
        <v>10.4</v>
      </c>
      <c r="H9" s="89">
        <v>10.1</v>
      </c>
      <c r="I9" s="89">
        <v>9.9</v>
      </c>
      <c r="J9" s="89">
        <v>9.1</v>
      </c>
      <c r="K9" s="89">
        <v>8.6</v>
      </c>
      <c r="L9" s="90">
        <v>7.8</v>
      </c>
      <c r="M9" s="90">
        <v>7.3</v>
      </c>
      <c r="N9" s="58"/>
    </row>
    <row r="10" spans="1:16">
      <c r="A10" s="44" t="s">
        <v>2407</v>
      </c>
      <c r="B10" s="88" t="s">
        <v>2408</v>
      </c>
      <c r="C10" s="35" t="s">
        <v>2287</v>
      </c>
      <c r="D10" s="89">
        <v>11.5</v>
      </c>
      <c r="E10" s="89">
        <v>11.2</v>
      </c>
      <c r="F10" s="89">
        <v>11</v>
      </c>
      <c r="G10" s="89">
        <v>11.1</v>
      </c>
      <c r="H10" s="89">
        <v>10.9</v>
      </c>
      <c r="I10" s="89">
        <v>10.199999999999999</v>
      </c>
      <c r="J10" s="89">
        <v>9.6</v>
      </c>
      <c r="K10" s="89">
        <v>9.1999999999999993</v>
      </c>
      <c r="L10" s="90">
        <v>8.3000000000000007</v>
      </c>
      <c r="M10" s="90">
        <v>7.9</v>
      </c>
      <c r="N10" s="58"/>
    </row>
    <row r="11" spans="1:16">
      <c r="A11" s="44" t="s">
        <v>2409</v>
      </c>
      <c r="B11" s="88" t="s">
        <v>54</v>
      </c>
      <c r="C11" s="35" t="s">
        <v>2284</v>
      </c>
      <c r="D11" s="89">
        <v>8.5</v>
      </c>
      <c r="E11" s="89">
        <v>8.4</v>
      </c>
      <c r="F11" s="89">
        <v>8.1</v>
      </c>
      <c r="G11" s="89">
        <v>7.6</v>
      </c>
      <c r="H11" s="89">
        <v>7.4</v>
      </c>
      <c r="I11" s="89">
        <v>7.3</v>
      </c>
      <c r="J11" s="89">
        <v>7.2</v>
      </c>
      <c r="K11" s="89">
        <v>6.8</v>
      </c>
      <c r="L11" s="90">
        <v>6.3</v>
      </c>
      <c r="M11" s="90">
        <v>5.5</v>
      </c>
      <c r="N11" s="58"/>
    </row>
    <row r="12" spans="1:16">
      <c r="A12" s="44" t="s">
        <v>2410</v>
      </c>
      <c r="B12" s="88" t="s">
        <v>289</v>
      </c>
      <c r="C12" s="35" t="s">
        <v>2290</v>
      </c>
      <c r="D12" s="89">
        <v>6.4</v>
      </c>
      <c r="E12" s="89">
        <v>6.2</v>
      </c>
      <c r="F12" s="89">
        <v>6.2</v>
      </c>
      <c r="G12" s="89">
        <v>6.2</v>
      </c>
      <c r="H12" s="89">
        <v>6</v>
      </c>
      <c r="I12" s="89">
        <v>5.8</v>
      </c>
      <c r="J12" s="89">
        <v>5.7</v>
      </c>
      <c r="K12" s="89">
        <v>5.5</v>
      </c>
      <c r="L12" s="90">
        <v>5</v>
      </c>
      <c r="M12" s="90">
        <v>4.7</v>
      </c>
      <c r="N12" s="58"/>
    </row>
    <row r="13" spans="1:16">
      <c r="A13" s="44" t="s">
        <v>2411</v>
      </c>
      <c r="B13" s="88" t="s">
        <v>555</v>
      </c>
      <c r="C13" s="35" t="s">
        <v>2284</v>
      </c>
      <c r="D13" s="89">
        <v>7.5</v>
      </c>
      <c r="E13" s="89">
        <v>7.5</v>
      </c>
      <c r="F13" s="89">
        <v>7</v>
      </c>
      <c r="G13" s="89">
        <v>6.6</v>
      </c>
      <c r="H13" s="89">
        <v>6.4</v>
      </c>
      <c r="I13" s="89">
        <v>6</v>
      </c>
      <c r="J13" s="89">
        <v>6.1</v>
      </c>
      <c r="K13" s="89">
        <v>6.1</v>
      </c>
      <c r="L13" s="90">
        <v>5.3</v>
      </c>
      <c r="M13" s="90">
        <v>4.8</v>
      </c>
      <c r="N13" s="58"/>
    </row>
    <row r="14" spans="1:16">
      <c r="A14" s="44" t="s">
        <v>2413</v>
      </c>
      <c r="B14" s="88" t="s">
        <v>823</v>
      </c>
      <c r="C14" s="35" t="s">
        <v>2290</v>
      </c>
      <c r="D14" s="89">
        <v>7.4</v>
      </c>
      <c r="E14" s="89">
        <v>7</v>
      </c>
      <c r="F14" s="89">
        <v>6.5</v>
      </c>
      <c r="G14" s="89">
        <v>6.5</v>
      </c>
      <c r="H14" s="89">
        <v>6.4</v>
      </c>
      <c r="I14" s="89">
        <v>6.1</v>
      </c>
      <c r="J14" s="89">
        <v>5.8</v>
      </c>
      <c r="K14" s="89">
        <v>5.6</v>
      </c>
      <c r="L14" s="90">
        <v>5.0999999999999996</v>
      </c>
      <c r="M14" s="90">
        <v>5</v>
      </c>
      <c r="N14" s="59"/>
    </row>
    <row r="15" spans="1:16">
      <c r="A15" s="44" t="s">
        <v>2414</v>
      </c>
      <c r="B15" s="88" t="s">
        <v>896</v>
      </c>
      <c r="C15" s="35" t="s">
        <v>2287</v>
      </c>
      <c r="D15" s="89">
        <v>6.1</v>
      </c>
      <c r="E15" s="89">
        <v>5.6</v>
      </c>
      <c r="F15" s="89">
        <v>5.5</v>
      </c>
      <c r="G15" s="89">
        <v>5.4</v>
      </c>
      <c r="H15" s="89">
        <v>5.4</v>
      </c>
      <c r="I15" s="89">
        <v>5.2</v>
      </c>
      <c r="J15" s="89">
        <v>5.2</v>
      </c>
      <c r="K15" s="89">
        <v>5</v>
      </c>
      <c r="L15" s="90">
        <v>4.5999999999999996</v>
      </c>
      <c r="M15" s="90">
        <v>4.5</v>
      </c>
      <c r="N15" s="59"/>
    </row>
    <row r="16" spans="1:16">
      <c r="A16" s="44" t="s">
        <v>2415</v>
      </c>
      <c r="B16" s="88" t="s">
        <v>996</v>
      </c>
      <c r="C16" s="35" t="s">
        <v>2287</v>
      </c>
      <c r="D16" s="89">
        <v>6.3</v>
      </c>
      <c r="E16" s="89">
        <v>6.2</v>
      </c>
      <c r="F16" s="89">
        <v>5.7</v>
      </c>
      <c r="G16" s="89">
        <v>5.6</v>
      </c>
      <c r="H16" s="89">
        <v>5.7</v>
      </c>
      <c r="I16" s="89">
        <v>5.5</v>
      </c>
      <c r="J16" s="89">
        <v>5.4</v>
      </c>
      <c r="K16" s="89">
        <v>5</v>
      </c>
      <c r="L16" s="90">
        <v>4.5</v>
      </c>
      <c r="M16" s="90">
        <v>4</v>
      </c>
      <c r="N16" s="59"/>
    </row>
    <row r="17" spans="1:14">
      <c r="A17" s="44" t="s">
        <v>2416</v>
      </c>
      <c r="B17" s="88" t="s">
        <v>1168</v>
      </c>
      <c r="C17" s="35" t="s">
        <v>2287</v>
      </c>
      <c r="D17" s="89">
        <v>6</v>
      </c>
      <c r="E17" s="89">
        <v>5.6</v>
      </c>
      <c r="F17" s="89">
        <v>5.5</v>
      </c>
      <c r="G17" s="89">
        <v>5.7</v>
      </c>
      <c r="H17" s="89">
        <v>5.5</v>
      </c>
      <c r="I17" s="89">
        <v>5.2</v>
      </c>
      <c r="J17" s="89">
        <v>4.9000000000000004</v>
      </c>
      <c r="K17" s="89">
        <v>4.9000000000000004</v>
      </c>
      <c r="L17" s="90">
        <v>4.3</v>
      </c>
      <c r="M17" s="90">
        <v>3.9</v>
      </c>
      <c r="N17" s="59"/>
    </row>
    <row r="18" spans="1:14">
      <c r="A18" s="44" t="s">
        <v>2417</v>
      </c>
      <c r="B18" s="88" t="s">
        <v>1499</v>
      </c>
      <c r="C18" s="35" t="s">
        <v>2284</v>
      </c>
      <c r="D18" s="89">
        <v>9</v>
      </c>
      <c r="E18" s="89">
        <v>8.5</v>
      </c>
      <c r="F18" s="89">
        <v>7.9</v>
      </c>
      <c r="G18" s="89">
        <v>7.7</v>
      </c>
      <c r="H18" s="89">
        <v>7.3</v>
      </c>
      <c r="I18" s="89">
        <v>6.7</v>
      </c>
      <c r="J18" s="89">
        <v>6.2</v>
      </c>
      <c r="K18" s="89">
        <v>6</v>
      </c>
      <c r="L18" s="90">
        <v>5.3</v>
      </c>
      <c r="M18" s="90">
        <v>4.3</v>
      </c>
      <c r="N18" s="59"/>
    </row>
    <row r="19" spans="1:14">
      <c r="A19" s="44" t="s">
        <v>2419</v>
      </c>
      <c r="B19" s="88" t="s">
        <v>1750</v>
      </c>
      <c r="C19" s="35" t="s">
        <v>2290</v>
      </c>
      <c r="D19" s="89">
        <v>5.4</v>
      </c>
      <c r="E19" s="89">
        <v>5</v>
      </c>
      <c r="F19" s="89">
        <v>4.8</v>
      </c>
      <c r="G19" s="89">
        <v>5.0999999999999996</v>
      </c>
      <c r="H19" s="89">
        <v>5</v>
      </c>
      <c r="I19" s="89">
        <v>4.8</v>
      </c>
      <c r="J19" s="89">
        <v>4.8</v>
      </c>
      <c r="K19" s="89">
        <v>4.7</v>
      </c>
      <c r="L19" s="90">
        <v>4.3</v>
      </c>
      <c r="M19" s="90">
        <v>4</v>
      </c>
      <c r="N19" s="59"/>
    </row>
    <row r="20" spans="1:14">
      <c r="A20" s="44" t="s">
        <v>2420</v>
      </c>
      <c r="B20" s="88" t="s">
        <v>1942</v>
      </c>
      <c r="C20" s="35" t="s">
        <v>2287</v>
      </c>
      <c r="D20" s="89">
        <v>6.3</v>
      </c>
      <c r="E20" s="89">
        <v>6.1</v>
      </c>
      <c r="F20" s="89">
        <v>5.9</v>
      </c>
      <c r="G20" s="89">
        <v>6.1</v>
      </c>
      <c r="H20" s="89">
        <v>6.3</v>
      </c>
      <c r="I20" s="89">
        <v>6.4</v>
      </c>
      <c r="J20" s="89">
        <v>6.3</v>
      </c>
      <c r="K20" s="89">
        <v>6.1</v>
      </c>
      <c r="L20" s="90">
        <v>5.6</v>
      </c>
      <c r="M20" s="90">
        <v>5.0999999999999996</v>
      </c>
      <c r="N20" s="59"/>
    </row>
    <row r="21" spans="1:14">
      <c r="A21" s="44" t="s">
        <v>2422</v>
      </c>
      <c r="B21" s="88" t="s">
        <v>2163</v>
      </c>
      <c r="C21" s="35" t="s">
        <v>2290</v>
      </c>
      <c r="D21" s="89">
        <v>4.4000000000000004</v>
      </c>
      <c r="E21" s="89">
        <v>4.0999999999999996</v>
      </c>
      <c r="F21" s="89">
        <v>4.0999999999999996</v>
      </c>
      <c r="G21" s="89">
        <v>4.2</v>
      </c>
      <c r="H21" s="89">
        <v>4</v>
      </c>
      <c r="I21" s="89">
        <v>3.8</v>
      </c>
      <c r="J21" s="89">
        <v>3.6</v>
      </c>
      <c r="K21" s="89">
        <v>3.4</v>
      </c>
      <c r="L21" s="90">
        <v>3.2</v>
      </c>
      <c r="M21" s="90">
        <v>3.1</v>
      </c>
      <c r="N21" s="59"/>
    </row>
    <row r="22" spans="1:14">
      <c r="A22" s="44"/>
      <c r="B22" s="91" t="s">
        <v>2267</v>
      </c>
      <c r="C22" s="91"/>
      <c r="D22" s="92">
        <v>7.5</v>
      </c>
      <c r="E22" s="92">
        <v>7.2</v>
      </c>
      <c r="F22" s="92">
        <v>6.9</v>
      </c>
      <c r="G22" s="92">
        <v>6.9</v>
      </c>
      <c r="H22" s="92">
        <v>6.8</v>
      </c>
      <c r="I22" s="92">
        <v>6.5</v>
      </c>
      <c r="J22" s="92">
        <v>6.3</v>
      </c>
      <c r="K22" s="92">
        <v>6</v>
      </c>
      <c r="L22" s="79">
        <v>5.5</v>
      </c>
      <c r="M22" s="93">
        <v>5.0999999999999996</v>
      </c>
      <c r="N22" s="59"/>
    </row>
    <row r="23" spans="1:14">
      <c r="A23" s="44"/>
      <c r="B23" s="94" t="s">
        <v>2436</v>
      </c>
      <c r="C23" s="94"/>
      <c r="D23" s="79">
        <v>7.7</v>
      </c>
      <c r="E23" s="79">
        <v>7.1</v>
      </c>
      <c r="F23" s="79">
        <v>6.8</v>
      </c>
      <c r="G23" s="79">
        <v>6.9</v>
      </c>
      <c r="H23" s="79">
        <v>6.7</v>
      </c>
      <c r="I23" s="79">
        <v>6.4</v>
      </c>
      <c r="J23" s="79">
        <v>6.1</v>
      </c>
      <c r="K23" s="79">
        <v>5.7</v>
      </c>
      <c r="L23" s="79">
        <v>5.2</v>
      </c>
      <c r="M23" s="93">
        <v>5</v>
      </c>
      <c r="N23" s="59"/>
    </row>
    <row r="24" spans="1:14">
      <c r="N24" s="59"/>
    </row>
    <row r="25" spans="1:14">
      <c r="N25" s="59"/>
    </row>
    <row r="26" spans="1:14">
      <c r="N26" s="59"/>
    </row>
    <row r="27" spans="1:14">
      <c r="N27" s="59"/>
    </row>
    <row r="28" spans="1:14">
      <c r="N28" s="59"/>
    </row>
    <row r="29" spans="1:14">
      <c r="N29" s="60"/>
    </row>
    <row r="30" spans="1:14">
      <c r="N30" s="59"/>
    </row>
  </sheetData>
  <sheetProtection formatCells="0" formatColumns="0" formatRows="0" insertColumns="0" insertRows="0" insertHyperlinks="0" deleteColumns="0" deleteRows="0" sort="0" autoFilter="0" pivotTables="0"/>
  <autoFilter ref="A6:M23"/>
  <mergeCells count="1">
    <mergeCell ref="D5:M5"/>
  </mergeCells>
  <hyperlinks>
    <hyperlink ref="N1" location="'Inhaltsverzeichnis'!A1" tooltip="Inhaltsverzeichnis" display="zurück zum Inhaltsverzeichnis"/>
    <hyperlink ref="O4" r:id="rId1"/>
  </hyperlinks>
  <pageMargins left="0.7" right="0.7" top="0.75" bottom="0.75" header="0.3" footer="0.3"/>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2"/>
  <sheetViews>
    <sheetView zoomScaleNormal="100" workbookViewId="0">
      <selection activeCell="A8" sqref="A8:A9"/>
    </sheetView>
  </sheetViews>
  <sheetFormatPr baseColWidth="10" defaultColWidth="14.54296875" defaultRowHeight="11.5"/>
  <cols>
    <col min="1" max="1" width="24.7265625" style="27" customWidth="1"/>
    <col min="2" max="8" width="21.7265625" style="27" customWidth="1"/>
    <col min="9" max="9" width="21.26953125" style="27" customWidth="1"/>
    <col min="10" max="16384" width="14.54296875" style="27"/>
  </cols>
  <sheetData>
    <row r="1" spans="1:10" ht="15.5">
      <c r="A1" s="26" t="s">
        <v>5</v>
      </c>
      <c r="I1" s="197" t="s">
        <v>26</v>
      </c>
      <c r="J1" s="81" t="s">
        <v>2437</v>
      </c>
    </row>
    <row r="2" spans="1:10" ht="15.5">
      <c r="A2" s="26"/>
      <c r="I2" s="197"/>
      <c r="J2" s="81" t="s">
        <v>2438</v>
      </c>
    </row>
    <row r="3" spans="1:10" ht="15.5">
      <c r="A3" s="26"/>
      <c r="I3" s="197"/>
      <c r="J3" s="81" t="s">
        <v>2433</v>
      </c>
    </row>
    <row r="4" spans="1:10" ht="12.5">
      <c r="A4" s="271" t="s">
        <v>2439</v>
      </c>
      <c r="I4" s="81"/>
      <c r="J4" s="81" t="s">
        <v>2440</v>
      </c>
    </row>
    <row r="5" spans="1:10" ht="12.5">
      <c r="A5" s="372" t="s">
        <v>2441</v>
      </c>
    </row>
    <row r="7" spans="1:10" ht="13">
      <c r="A7" s="124"/>
      <c r="B7" s="429" t="s">
        <v>2267</v>
      </c>
      <c r="C7" s="429" t="s">
        <v>2442</v>
      </c>
      <c r="D7" s="429" t="s">
        <v>2443</v>
      </c>
      <c r="E7" s="429" t="s">
        <v>896</v>
      </c>
      <c r="F7" s="429" t="s">
        <v>996</v>
      </c>
      <c r="G7" s="429" t="s">
        <v>1168</v>
      </c>
      <c r="H7" s="429" t="s">
        <v>1942</v>
      </c>
      <c r="I7" s="63"/>
    </row>
    <row r="8" spans="1:10">
      <c r="A8" s="443" t="s">
        <v>2444</v>
      </c>
      <c r="B8" s="444" t="s">
        <v>2445</v>
      </c>
      <c r="C8" s="444" t="s">
        <v>2445</v>
      </c>
      <c r="D8" s="444" t="s">
        <v>2445</v>
      </c>
      <c r="E8" s="444" t="s">
        <v>2445</v>
      </c>
      <c r="F8" s="444" t="s">
        <v>2445</v>
      </c>
      <c r="G8" s="444" t="s">
        <v>2445</v>
      </c>
      <c r="H8" s="444" t="s">
        <v>2445</v>
      </c>
      <c r="I8" s="63"/>
    </row>
    <row r="9" spans="1:10">
      <c r="A9" s="443"/>
      <c r="B9" s="444"/>
      <c r="C9" s="444"/>
      <c r="D9" s="444"/>
      <c r="E9" s="444"/>
      <c r="F9" s="444"/>
      <c r="G9" s="444"/>
      <c r="H9" s="444"/>
      <c r="I9" s="63"/>
    </row>
    <row r="10" spans="1:10">
      <c r="A10" s="98" t="s">
        <v>2446</v>
      </c>
      <c r="B10" s="99"/>
      <c r="C10" s="99"/>
      <c r="D10" s="99"/>
      <c r="E10" s="99"/>
      <c r="F10" s="99"/>
      <c r="G10" s="99"/>
      <c r="H10" s="99"/>
      <c r="I10" s="63"/>
    </row>
    <row r="11" spans="1:10">
      <c r="A11" s="79" t="s">
        <v>2447</v>
      </c>
      <c r="B11" s="100">
        <v>79003</v>
      </c>
      <c r="C11" s="100">
        <v>10009</v>
      </c>
      <c r="D11" s="100">
        <v>3282</v>
      </c>
      <c r="E11" s="100">
        <v>7853</v>
      </c>
      <c r="F11" s="100">
        <v>2638</v>
      </c>
      <c r="G11" s="100">
        <v>5286</v>
      </c>
      <c r="H11" s="100">
        <v>3402</v>
      </c>
      <c r="I11" s="63"/>
    </row>
    <row r="12" spans="1:10">
      <c r="A12" s="35" t="s">
        <v>2448</v>
      </c>
      <c r="B12" s="101">
        <v>55280</v>
      </c>
      <c r="C12" s="101">
        <v>6402</v>
      </c>
      <c r="D12" s="101">
        <v>2179</v>
      </c>
      <c r="E12" s="101">
        <v>5797</v>
      </c>
      <c r="F12" s="101">
        <v>1931</v>
      </c>
      <c r="G12" s="101">
        <v>3892</v>
      </c>
      <c r="H12" s="101">
        <v>2291</v>
      </c>
      <c r="I12" s="63"/>
    </row>
    <row r="13" spans="1:10">
      <c r="A13" s="79" t="s">
        <v>2449</v>
      </c>
      <c r="B13" s="100">
        <v>23723</v>
      </c>
      <c r="C13" s="100">
        <v>3607</v>
      </c>
      <c r="D13" s="100">
        <v>1103</v>
      </c>
      <c r="E13" s="100">
        <v>2056</v>
      </c>
      <c r="F13" s="100">
        <v>707</v>
      </c>
      <c r="G13" s="100">
        <v>1394</v>
      </c>
      <c r="H13" s="100">
        <v>1111</v>
      </c>
      <c r="I13" s="63"/>
    </row>
    <row r="14" spans="1:10">
      <c r="A14" s="35" t="s">
        <v>2450</v>
      </c>
      <c r="B14" s="101">
        <v>10892</v>
      </c>
      <c r="C14" s="101">
        <v>1602</v>
      </c>
      <c r="D14" s="101">
        <v>491</v>
      </c>
      <c r="E14" s="101">
        <v>1040</v>
      </c>
      <c r="F14" s="101">
        <v>344</v>
      </c>
      <c r="G14" s="101">
        <v>710</v>
      </c>
      <c r="H14" s="101">
        <v>554</v>
      </c>
      <c r="I14" s="63"/>
    </row>
    <row r="15" spans="1:10">
      <c r="A15" s="35" t="s">
        <v>2451</v>
      </c>
      <c r="B15" s="101">
        <v>4429</v>
      </c>
      <c r="C15" s="101">
        <v>678</v>
      </c>
      <c r="D15" s="101">
        <v>224</v>
      </c>
      <c r="E15" s="101">
        <v>371</v>
      </c>
      <c r="F15" s="101">
        <v>132</v>
      </c>
      <c r="G15" s="101">
        <v>254</v>
      </c>
      <c r="H15" s="101">
        <v>196</v>
      </c>
      <c r="I15" s="63"/>
    </row>
    <row r="16" spans="1:10">
      <c r="A16" s="35" t="s">
        <v>2452</v>
      </c>
      <c r="B16" s="101">
        <v>2555</v>
      </c>
      <c r="C16" s="101">
        <v>434</v>
      </c>
      <c r="D16" s="101">
        <v>126</v>
      </c>
      <c r="E16" s="101">
        <v>209</v>
      </c>
      <c r="F16" s="101">
        <v>73</v>
      </c>
      <c r="G16" s="101">
        <v>152</v>
      </c>
      <c r="H16" s="101">
        <v>117</v>
      </c>
      <c r="I16" s="64"/>
    </row>
    <row r="17" spans="1:9">
      <c r="A17" s="35" t="s">
        <v>2453</v>
      </c>
      <c r="B17" s="101">
        <v>5847</v>
      </c>
      <c r="C17" s="101">
        <v>893</v>
      </c>
      <c r="D17" s="101">
        <v>262</v>
      </c>
      <c r="E17" s="101">
        <v>436</v>
      </c>
      <c r="F17" s="101">
        <v>158</v>
      </c>
      <c r="G17" s="101">
        <v>278</v>
      </c>
      <c r="H17" s="101">
        <v>244</v>
      </c>
      <c r="I17" s="64"/>
    </row>
    <row r="18" spans="1:9" ht="36" customHeight="1">
      <c r="A18" s="91" t="s">
        <v>2454</v>
      </c>
      <c r="B18" s="100">
        <v>36350</v>
      </c>
      <c r="C18" s="100">
        <v>5673</v>
      </c>
      <c r="D18" s="100">
        <v>1893</v>
      </c>
      <c r="E18" s="100">
        <v>3735</v>
      </c>
      <c r="F18" s="100">
        <v>1302</v>
      </c>
      <c r="G18" s="100">
        <v>2789</v>
      </c>
      <c r="H18" s="100">
        <v>2090</v>
      </c>
      <c r="I18" s="64"/>
    </row>
    <row r="19" spans="1:9">
      <c r="A19" s="35" t="s">
        <v>2455</v>
      </c>
      <c r="B19" s="101">
        <v>17273</v>
      </c>
      <c r="C19" s="101">
        <v>2887</v>
      </c>
      <c r="D19" s="101">
        <v>1037</v>
      </c>
      <c r="E19" s="101">
        <v>1880</v>
      </c>
      <c r="F19" s="101">
        <v>653</v>
      </c>
      <c r="G19" s="101">
        <v>1431</v>
      </c>
      <c r="H19" s="101">
        <v>1134</v>
      </c>
      <c r="I19" s="64"/>
    </row>
    <row r="20" spans="1:9">
      <c r="A20" s="35" t="s">
        <v>2456</v>
      </c>
      <c r="B20" s="101">
        <v>19077</v>
      </c>
      <c r="C20" s="101">
        <v>2786</v>
      </c>
      <c r="D20" s="101">
        <v>856</v>
      </c>
      <c r="E20" s="101">
        <v>1855</v>
      </c>
      <c r="F20" s="101">
        <v>649</v>
      </c>
      <c r="G20" s="101">
        <v>1358</v>
      </c>
      <c r="H20" s="101">
        <v>956</v>
      </c>
      <c r="I20" s="64"/>
    </row>
    <row r="21" spans="1:9" ht="36" customHeight="1">
      <c r="A21" s="91" t="s">
        <v>2457</v>
      </c>
      <c r="B21" s="100">
        <v>38688</v>
      </c>
      <c r="C21" s="100">
        <v>6026</v>
      </c>
      <c r="D21" s="100">
        <v>2060</v>
      </c>
      <c r="E21" s="100">
        <v>3903</v>
      </c>
      <c r="F21" s="100">
        <v>1373</v>
      </c>
      <c r="G21" s="100">
        <v>3051</v>
      </c>
      <c r="H21" s="100">
        <v>2345</v>
      </c>
      <c r="I21" s="64"/>
    </row>
    <row r="22" spans="1:9">
      <c r="A22" s="35" t="s">
        <v>2458</v>
      </c>
      <c r="B22" s="101">
        <v>4651</v>
      </c>
      <c r="C22" s="101">
        <v>679</v>
      </c>
      <c r="D22" s="101">
        <v>200</v>
      </c>
      <c r="E22" s="101">
        <v>471</v>
      </c>
      <c r="F22" s="101">
        <v>167</v>
      </c>
      <c r="G22" s="101">
        <v>362</v>
      </c>
      <c r="H22" s="101">
        <v>273</v>
      </c>
      <c r="I22" s="64"/>
    </row>
    <row r="23" spans="1:9">
      <c r="A23" s="35" t="s">
        <v>2459</v>
      </c>
      <c r="B23" s="101">
        <v>1621</v>
      </c>
      <c r="C23" s="101">
        <v>343</v>
      </c>
      <c r="D23" s="101">
        <v>97</v>
      </c>
      <c r="E23" s="101">
        <v>98</v>
      </c>
      <c r="F23" s="101">
        <v>42</v>
      </c>
      <c r="G23" s="101">
        <v>122</v>
      </c>
      <c r="H23" s="101">
        <v>99</v>
      </c>
      <c r="I23" s="64"/>
    </row>
    <row r="24" spans="1:9">
      <c r="A24" s="35" t="s">
        <v>2460</v>
      </c>
      <c r="B24" s="101">
        <v>10339</v>
      </c>
      <c r="C24" s="101">
        <v>1829</v>
      </c>
      <c r="D24" s="101">
        <v>563</v>
      </c>
      <c r="E24" s="101">
        <v>1032</v>
      </c>
      <c r="F24" s="101">
        <v>323</v>
      </c>
      <c r="G24" s="101">
        <v>860</v>
      </c>
      <c r="H24" s="101">
        <v>678</v>
      </c>
      <c r="I24" s="64"/>
    </row>
    <row r="25" spans="1:9" ht="48" customHeight="1">
      <c r="A25" s="88" t="s">
        <v>2461</v>
      </c>
      <c r="B25" s="101">
        <v>21741</v>
      </c>
      <c r="C25" s="101">
        <v>3120</v>
      </c>
      <c r="D25" s="101">
        <v>1190</v>
      </c>
      <c r="E25" s="101">
        <v>2266</v>
      </c>
      <c r="F25" s="101">
        <v>830</v>
      </c>
      <c r="G25" s="101">
        <v>1680</v>
      </c>
      <c r="H25" s="101">
        <v>1283</v>
      </c>
      <c r="I25" s="64"/>
    </row>
    <row r="26" spans="1:9">
      <c r="A26" s="98" t="s">
        <v>2462</v>
      </c>
      <c r="B26" s="99"/>
      <c r="C26" s="99"/>
      <c r="D26" s="99"/>
      <c r="E26" s="99"/>
      <c r="F26" s="99"/>
      <c r="G26" s="99"/>
      <c r="H26" s="99"/>
      <c r="I26" s="64"/>
    </row>
    <row r="27" spans="1:9">
      <c r="A27" s="79" t="s">
        <v>2463</v>
      </c>
      <c r="B27" s="102"/>
      <c r="C27" s="102"/>
      <c r="D27" s="102"/>
      <c r="E27" s="102"/>
      <c r="F27" s="102"/>
      <c r="G27" s="102"/>
      <c r="H27" s="102"/>
      <c r="I27" s="64"/>
    </row>
    <row r="28" spans="1:9">
      <c r="A28" s="35" t="s">
        <v>2464</v>
      </c>
      <c r="B28" s="101">
        <v>710</v>
      </c>
      <c r="C28" s="101">
        <v>78</v>
      </c>
      <c r="D28" s="101">
        <v>40</v>
      </c>
      <c r="E28" s="101">
        <v>31</v>
      </c>
      <c r="F28" s="101">
        <v>21</v>
      </c>
      <c r="G28" s="101">
        <v>33</v>
      </c>
      <c r="H28" s="101">
        <v>49</v>
      </c>
      <c r="I28" s="64"/>
    </row>
    <row r="29" spans="1:9">
      <c r="A29" s="35" t="s">
        <v>2465</v>
      </c>
      <c r="B29" s="101">
        <v>4587</v>
      </c>
      <c r="C29" s="101">
        <v>744</v>
      </c>
      <c r="D29" s="101">
        <v>226</v>
      </c>
      <c r="E29" s="101">
        <v>369</v>
      </c>
      <c r="F29" s="101">
        <v>118</v>
      </c>
      <c r="G29" s="101">
        <v>264</v>
      </c>
      <c r="H29" s="101">
        <v>232</v>
      </c>
      <c r="I29" s="64"/>
    </row>
    <row r="30" spans="1:9">
      <c r="A30" s="35" t="s">
        <v>2466</v>
      </c>
      <c r="B30" s="101">
        <v>5333</v>
      </c>
      <c r="C30" s="101">
        <v>899</v>
      </c>
      <c r="D30" s="101">
        <v>283</v>
      </c>
      <c r="E30" s="101">
        <v>417</v>
      </c>
      <c r="F30" s="101">
        <v>118</v>
      </c>
      <c r="G30" s="101">
        <v>291</v>
      </c>
      <c r="H30" s="101">
        <v>239</v>
      </c>
      <c r="I30" s="64"/>
    </row>
    <row r="31" spans="1:9">
      <c r="A31" s="35" t="s">
        <v>2467</v>
      </c>
      <c r="B31" s="101">
        <v>6101</v>
      </c>
      <c r="C31" s="101">
        <v>1061</v>
      </c>
      <c r="D31" s="101">
        <v>285</v>
      </c>
      <c r="E31" s="101">
        <v>547</v>
      </c>
      <c r="F31" s="101">
        <v>165</v>
      </c>
      <c r="G31" s="101">
        <v>309</v>
      </c>
      <c r="H31" s="101">
        <v>283</v>
      </c>
      <c r="I31" s="65"/>
    </row>
    <row r="32" spans="1:9">
      <c r="A32" s="35" t="s">
        <v>2468</v>
      </c>
      <c r="B32" s="101">
        <v>6992</v>
      </c>
      <c r="C32" s="101">
        <v>825</v>
      </c>
      <c r="D32" s="101">
        <v>269</v>
      </c>
      <c r="E32" s="101">
        <v>692</v>
      </c>
      <c r="F32" s="101">
        <v>285</v>
      </c>
      <c r="G32" s="101">
        <v>497</v>
      </c>
      <c r="H32" s="101">
        <v>308</v>
      </c>
      <c r="I32" s="64"/>
    </row>
    <row r="33" spans="1:10">
      <c r="A33" s="79" t="s">
        <v>2469</v>
      </c>
      <c r="B33" s="101"/>
      <c r="C33" s="101"/>
      <c r="D33" s="101"/>
      <c r="E33" s="101"/>
      <c r="F33" s="101"/>
      <c r="G33" s="101"/>
      <c r="H33" s="101"/>
    </row>
    <row r="34" spans="1:10">
      <c r="A34" s="35" t="s">
        <v>2470</v>
      </c>
      <c r="B34" s="101">
        <v>19443</v>
      </c>
      <c r="C34" s="101">
        <v>2802</v>
      </c>
      <c r="D34" s="101">
        <v>873</v>
      </c>
      <c r="E34" s="101">
        <v>1496</v>
      </c>
      <c r="F34" s="101">
        <v>621</v>
      </c>
      <c r="G34" s="101">
        <v>1206</v>
      </c>
      <c r="H34" s="101">
        <v>964</v>
      </c>
    </row>
    <row r="35" spans="1:10">
      <c r="A35" s="35" t="s">
        <v>2471</v>
      </c>
      <c r="B35" s="101">
        <v>4249</v>
      </c>
      <c r="C35" s="101">
        <v>801</v>
      </c>
      <c r="D35" s="101">
        <v>230</v>
      </c>
      <c r="E35" s="101">
        <v>557</v>
      </c>
      <c r="F35" s="101">
        <v>85</v>
      </c>
      <c r="G35" s="101">
        <v>187</v>
      </c>
      <c r="H35" s="101">
        <v>147</v>
      </c>
    </row>
    <row r="36" spans="1:10" ht="15.75" customHeight="1">
      <c r="A36" s="79" t="s">
        <v>2472</v>
      </c>
      <c r="B36" s="101"/>
      <c r="C36" s="101"/>
      <c r="D36" s="101"/>
      <c r="E36" s="101"/>
      <c r="F36" s="101"/>
      <c r="G36" s="101"/>
      <c r="H36" s="101"/>
    </row>
    <row r="37" spans="1:10">
      <c r="A37" s="35" t="s">
        <v>2473</v>
      </c>
      <c r="B37" s="101">
        <v>14250</v>
      </c>
      <c r="C37" s="101">
        <v>2355</v>
      </c>
      <c r="D37" s="101">
        <v>783</v>
      </c>
      <c r="E37" s="101">
        <v>1136</v>
      </c>
      <c r="F37" s="101">
        <v>365</v>
      </c>
      <c r="G37" s="101">
        <v>744</v>
      </c>
      <c r="H37" s="101">
        <v>671</v>
      </c>
    </row>
    <row r="38" spans="1:10">
      <c r="A38" s="35" t="s">
        <v>2474</v>
      </c>
      <c r="B38" s="101">
        <v>8378</v>
      </c>
      <c r="C38" s="101">
        <v>1044</v>
      </c>
      <c r="D38" s="101">
        <v>288</v>
      </c>
      <c r="E38" s="101">
        <v>786</v>
      </c>
      <c r="F38" s="101">
        <v>310</v>
      </c>
      <c r="G38" s="101">
        <v>582</v>
      </c>
      <c r="H38" s="101">
        <v>405</v>
      </c>
    </row>
    <row r="39" spans="1:10">
      <c r="A39" s="35" t="s">
        <v>2475</v>
      </c>
      <c r="B39" s="101">
        <v>987</v>
      </c>
      <c r="C39" s="101">
        <v>208</v>
      </c>
      <c r="D39" s="101">
        <v>32</v>
      </c>
      <c r="E39" s="101">
        <v>134</v>
      </c>
      <c r="F39" s="101">
        <v>32</v>
      </c>
      <c r="G39" s="101">
        <v>68</v>
      </c>
      <c r="H39" s="101">
        <v>35</v>
      </c>
    </row>
    <row r="40" spans="1:10" ht="15.75" customHeight="1">
      <c r="A40" s="35" t="s">
        <v>2476</v>
      </c>
      <c r="B40" s="101">
        <v>108</v>
      </c>
      <c r="C40" s="101">
        <v>0</v>
      </c>
      <c r="D40" s="101">
        <v>0</v>
      </c>
      <c r="E40" s="101">
        <v>0</v>
      </c>
      <c r="F40" s="101">
        <v>0</v>
      </c>
      <c r="G40" s="101">
        <v>0</v>
      </c>
      <c r="H40" s="101">
        <v>0</v>
      </c>
    </row>
    <row r="41" spans="1:10">
      <c r="J41" s="27" t="s">
        <v>2477</v>
      </c>
    </row>
    <row r="42" spans="1:10">
      <c r="A42" s="106" t="s">
        <v>2326</v>
      </c>
      <c r="B42" s="107">
        <v>79003</v>
      </c>
    </row>
    <row r="43" spans="1:10">
      <c r="A43" s="106" t="s">
        <v>2478</v>
      </c>
      <c r="B43" s="108"/>
    </row>
    <row r="44" spans="1:10">
      <c r="A44" s="109" t="s">
        <v>2479</v>
      </c>
      <c r="B44" s="108">
        <v>44624</v>
      </c>
      <c r="C44" s="95">
        <f>B44/$B$42</f>
        <v>0.56483930989962405</v>
      </c>
    </row>
    <row r="45" spans="1:10">
      <c r="A45" s="109" t="s">
        <v>2480</v>
      </c>
      <c r="B45" s="108">
        <v>34379</v>
      </c>
      <c r="C45" s="95">
        <f>B45/$B$42</f>
        <v>0.43516069010037595</v>
      </c>
    </row>
    <row r="46" spans="1:10">
      <c r="A46" s="106" t="s">
        <v>2481</v>
      </c>
      <c r="B46" s="108"/>
    </row>
    <row r="47" spans="1:10">
      <c r="A47" s="109" t="s">
        <v>2482</v>
      </c>
      <c r="B47" s="108">
        <v>7414</v>
      </c>
      <c r="C47" s="95">
        <f>B47/B42</f>
        <v>9.3844537549206991E-2</v>
      </c>
    </row>
    <row r="48" spans="1:10">
      <c r="A48" s="109" t="s">
        <v>2483</v>
      </c>
      <c r="B48" s="108">
        <v>19535</v>
      </c>
    </row>
    <row r="49" spans="1:3">
      <c r="A49" s="109" t="s">
        <v>2484</v>
      </c>
      <c r="B49" s="108">
        <v>17262</v>
      </c>
      <c r="C49" s="97">
        <f>SUM(B48:B50)</f>
        <v>54245</v>
      </c>
    </row>
    <row r="50" spans="1:3">
      <c r="A50" s="110" t="s">
        <v>2485</v>
      </c>
      <c r="B50" s="108">
        <v>17448</v>
      </c>
      <c r="C50" s="95">
        <f>C49/B42</f>
        <v>0.68661949546219769</v>
      </c>
    </row>
    <row r="51" spans="1:3">
      <c r="A51" s="109" t="s">
        <v>2468</v>
      </c>
      <c r="B51" s="108">
        <v>17344</v>
      </c>
      <c r="C51" s="95">
        <f>B51/B42</f>
        <v>0.21953596698859537</v>
      </c>
    </row>
    <row r="52" spans="1:3">
      <c r="A52" s="106" t="s">
        <v>2486</v>
      </c>
      <c r="B52" s="108"/>
    </row>
    <row r="53" spans="1:3">
      <c r="A53" s="109" t="s">
        <v>2487</v>
      </c>
      <c r="B53" s="108">
        <v>4612</v>
      </c>
    </row>
    <row r="54" spans="1:3">
      <c r="A54" s="109" t="s">
        <v>2488</v>
      </c>
      <c r="B54" s="108">
        <v>74373</v>
      </c>
    </row>
    <row r="55" spans="1:3">
      <c r="A55" s="106" t="s">
        <v>2469</v>
      </c>
      <c r="B55" s="108"/>
    </row>
    <row r="56" spans="1:3">
      <c r="A56" s="109" t="s">
        <v>2470</v>
      </c>
      <c r="B56" s="108">
        <v>60621</v>
      </c>
    </row>
    <row r="57" spans="1:3">
      <c r="A57" s="109" t="s">
        <v>2471</v>
      </c>
      <c r="B57" s="108">
        <v>18269</v>
      </c>
    </row>
    <row r="58" spans="1:3" ht="13.5">
      <c r="A58" s="111" t="s">
        <v>2489</v>
      </c>
      <c r="B58" s="108">
        <v>752</v>
      </c>
    </row>
    <row r="59" spans="1:3" ht="13.5">
      <c r="A59" s="111" t="s">
        <v>2490</v>
      </c>
      <c r="B59" s="108">
        <v>3126</v>
      </c>
    </row>
    <row r="60" spans="1:3" ht="13.5">
      <c r="A60" s="111" t="s">
        <v>2491</v>
      </c>
      <c r="B60" s="108">
        <v>8481</v>
      </c>
    </row>
    <row r="61" spans="1:3">
      <c r="A61" s="106" t="s">
        <v>2492</v>
      </c>
      <c r="B61" s="108"/>
    </row>
    <row r="62" spans="1:3">
      <c r="A62" s="109" t="s">
        <v>2493</v>
      </c>
      <c r="B62" s="108">
        <v>13331</v>
      </c>
    </row>
    <row r="63" spans="1:3">
      <c r="A63" s="109" t="s">
        <v>2494</v>
      </c>
      <c r="B63" s="108">
        <v>28228</v>
      </c>
    </row>
    <row r="64" spans="1:3">
      <c r="A64" s="109" t="s">
        <v>2495</v>
      </c>
      <c r="B64" s="108">
        <v>14716</v>
      </c>
    </row>
    <row r="65" spans="1:2">
      <c r="A65" s="109" t="s">
        <v>2496</v>
      </c>
      <c r="B65" s="108">
        <v>13491</v>
      </c>
    </row>
    <row r="66" spans="1:2" ht="13.5">
      <c r="A66" s="109" t="s">
        <v>2497</v>
      </c>
      <c r="B66" s="108">
        <v>9237</v>
      </c>
    </row>
    <row r="67" spans="1:2">
      <c r="A67" s="106" t="s">
        <v>2498</v>
      </c>
      <c r="B67" s="108"/>
    </row>
    <row r="68" spans="1:2">
      <c r="A68" s="109" t="s">
        <v>2473</v>
      </c>
      <c r="B68" s="108">
        <v>42793</v>
      </c>
    </row>
    <row r="69" spans="1:2">
      <c r="A69" s="109" t="s">
        <v>2474</v>
      </c>
      <c r="B69" s="108">
        <v>30387</v>
      </c>
    </row>
    <row r="70" spans="1:2">
      <c r="A70" s="109" t="s">
        <v>2475</v>
      </c>
      <c r="B70" s="108">
        <v>5484</v>
      </c>
    </row>
    <row r="71" spans="1:2" ht="13.5">
      <c r="A71" s="109" t="s">
        <v>2497</v>
      </c>
      <c r="B71" s="108">
        <v>339</v>
      </c>
    </row>
    <row r="72" spans="1:2">
      <c r="A72" s="106" t="s">
        <v>2499</v>
      </c>
      <c r="B72" s="108"/>
    </row>
    <row r="73" spans="1:2">
      <c r="A73" s="109" t="s">
        <v>2500</v>
      </c>
      <c r="B73" s="108">
        <v>37021</v>
      </c>
    </row>
    <row r="74" spans="1:2">
      <c r="A74" s="109" t="s">
        <v>2501</v>
      </c>
      <c r="B74" s="108">
        <v>29768</v>
      </c>
    </row>
    <row r="75" spans="1:2">
      <c r="A75" s="109" t="s">
        <v>2502</v>
      </c>
      <c r="B75" s="108">
        <v>3987</v>
      </c>
    </row>
    <row r="76" spans="1:2">
      <c r="A76" s="109" t="s">
        <v>2503</v>
      </c>
      <c r="B76" s="108">
        <v>4499</v>
      </c>
    </row>
    <row r="77" spans="1:2" ht="13.5">
      <c r="A77" s="109" t="s">
        <v>2497</v>
      </c>
      <c r="B77" s="108">
        <v>3728</v>
      </c>
    </row>
    <row r="78" spans="1:2">
      <c r="A78" s="106" t="s">
        <v>2504</v>
      </c>
      <c r="B78" s="108"/>
    </row>
    <row r="79" spans="1:2" ht="13.5">
      <c r="A79" s="109" t="s">
        <v>2505</v>
      </c>
      <c r="B79" s="108">
        <v>46403</v>
      </c>
    </row>
    <row r="80" spans="1:2">
      <c r="A80" s="109" t="s">
        <v>2506</v>
      </c>
      <c r="B80" s="108">
        <v>6367</v>
      </c>
    </row>
    <row r="81" spans="1:8">
      <c r="A81" s="110" t="s">
        <v>2507</v>
      </c>
      <c r="B81" s="108">
        <v>1358</v>
      </c>
    </row>
    <row r="82" spans="1:8">
      <c r="A82" s="105"/>
      <c r="B82" s="96"/>
    </row>
    <row r="83" spans="1:8">
      <c r="A83" s="103" t="s">
        <v>2508</v>
      </c>
      <c r="B83" s="104"/>
      <c r="C83" s="81"/>
      <c r="D83" s="81"/>
      <c r="E83" s="81"/>
      <c r="F83" s="81"/>
      <c r="G83" s="81"/>
      <c r="H83" s="81"/>
    </row>
    <row r="84" spans="1:8">
      <c r="A84" s="81"/>
      <c r="B84" s="81"/>
      <c r="C84" s="81"/>
      <c r="D84" s="81"/>
      <c r="E84" s="81"/>
      <c r="F84" s="81"/>
      <c r="G84" s="81"/>
      <c r="H84" s="81"/>
    </row>
    <row r="85" spans="1:8">
      <c r="A85" s="446" t="s">
        <v>2509</v>
      </c>
      <c r="B85" s="446"/>
      <c r="C85" s="446"/>
      <c r="D85" s="446"/>
      <c r="E85" s="446"/>
      <c r="F85" s="446"/>
      <c r="G85" s="446"/>
      <c r="H85" s="446"/>
    </row>
    <row r="86" spans="1:8">
      <c r="A86" s="446" t="s">
        <v>2510</v>
      </c>
      <c r="B86" s="446"/>
      <c r="C86" s="446"/>
      <c r="D86" s="446"/>
      <c r="E86" s="446"/>
      <c r="F86" s="446"/>
      <c r="G86" s="446"/>
      <c r="H86" s="446"/>
    </row>
    <row r="87" spans="1:8">
      <c r="A87" s="445" t="s">
        <v>2511</v>
      </c>
      <c r="B87" s="445"/>
      <c r="C87" s="445"/>
      <c r="D87" s="445"/>
      <c r="E87" s="445"/>
      <c r="F87" s="445"/>
      <c r="G87" s="445"/>
      <c r="H87" s="445"/>
    </row>
    <row r="88" spans="1:8">
      <c r="A88" s="445" t="s">
        <v>2512</v>
      </c>
      <c r="B88" s="445"/>
      <c r="C88" s="445"/>
      <c r="D88" s="445"/>
      <c r="E88" s="445"/>
      <c r="F88" s="445"/>
      <c r="G88" s="445"/>
      <c r="H88" s="445"/>
    </row>
    <row r="89" spans="1:8">
      <c r="A89" s="445" t="s">
        <v>2513</v>
      </c>
      <c r="B89" s="445"/>
      <c r="C89" s="445"/>
      <c r="D89" s="445"/>
      <c r="E89" s="445"/>
      <c r="F89" s="445"/>
      <c r="G89" s="445"/>
      <c r="H89" s="445"/>
    </row>
    <row r="90" spans="1:8">
      <c r="A90" s="445" t="s">
        <v>2514</v>
      </c>
      <c r="B90" s="445"/>
      <c r="C90" s="445"/>
      <c r="D90" s="445"/>
      <c r="E90" s="445"/>
      <c r="F90" s="445"/>
      <c r="G90" s="445"/>
      <c r="H90" s="445"/>
    </row>
    <row r="91" spans="1:8">
      <c r="A91" s="445" t="s">
        <v>2515</v>
      </c>
      <c r="B91" s="445"/>
      <c r="C91" s="445"/>
      <c r="D91" s="445"/>
      <c r="E91" s="445"/>
      <c r="F91" s="445"/>
      <c r="G91" s="445"/>
      <c r="H91" s="445"/>
    </row>
    <row r="92" spans="1:8">
      <c r="A92" s="445" t="s">
        <v>2516</v>
      </c>
      <c r="B92" s="445"/>
      <c r="C92" s="445"/>
      <c r="D92" s="445"/>
      <c r="E92" s="445"/>
      <c r="F92" s="445"/>
      <c r="G92" s="445"/>
      <c r="H92" s="445"/>
    </row>
  </sheetData>
  <sheetProtection formatCells="0" formatColumns="0" formatRows="0" insertColumns="0" insertRows="0" insertHyperlinks="0" deleteColumns="0" deleteRows="0" sort="0" autoFilter="0" pivotTables="0"/>
  <mergeCells count="16">
    <mergeCell ref="A92:H92"/>
    <mergeCell ref="A90:H90"/>
    <mergeCell ref="A91:H91"/>
    <mergeCell ref="A85:H85"/>
    <mergeCell ref="A86:H86"/>
    <mergeCell ref="A87:H87"/>
    <mergeCell ref="A88:H88"/>
    <mergeCell ref="A89:H89"/>
    <mergeCell ref="A8:A9"/>
    <mergeCell ref="B8:B9"/>
    <mergeCell ref="C8:C9"/>
    <mergeCell ref="G8:G9"/>
    <mergeCell ref="H8:H9"/>
    <mergeCell ref="D8:D9"/>
    <mergeCell ref="E8:E9"/>
    <mergeCell ref="F8:F9"/>
  </mergeCells>
  <hyperlinks>
    <hyperlink ref="I1" location="'Inhaltsverzeichnis'!A1" tooltip="Inhaltsverzeichnis" display="zurück zum Inhaltsverzeichnis"/>
  </hyperlink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74"/>
  <sheetViews>
    <sheetView workbookViewId="0">
      <selection activeCell="L1" sqref="L1"/>
    </sheetView>
  </sheetViews>
  <sheetFormatPr baseColWidth="10" defaultColWidth="14.54296875" defaultRowHeight="14.5"/>
  <cols>
    <col min="1" max="1" width="14.7265625" style="10" customWidth="1"/>
    <col min="2" max="11" width="14.1796875" style="10" customWidth="1"/>
    <col min="12" max="12" width="21.26953125" style="14" customWidth="1"/>
    <col min="13" max="16384" width="14.54296875" style="10"/>
  </cols>
  <sheetData>
    <row r="1" spans="1:18" ht="15.75" customHeight="1">
      <c r="A1" s="26" t="s">
        <v>2517</v>
      </c>
      <c r="L1" s="197" t="s">
        <v>26</v>
      </c>
      <c r="M1" s="81" t="s">
        <v>2518</v>
      </c>
      <c r="N1" s="81"/>
      <c r="O1" s="66"/>
    </row>
    <row r="2" spans="1:18" ht="15.75" customHeight="1">
      <c r="A2" s="12"/>
      <c r="L2" s="61"/>
      <c r="M2" s="27"/>
      <c r="N2" s="66"/>
      <c r="O2" s="66"/>
    </row>
    <row r="4" spans="1:18" ht="65">
      <c r="A4" s="33" t="s">
        <v>2519</v>
      </c>
      <c r="B4" s="123" t="s">
        <v>2520</v>
      </c>
      <c r="C4" s="123" t="s">
        <v>2521</v>
      </c>
      <c r="D4" s="123" t="s">
        <v>2522</v>
      </c>
      <c r="E4" s="123" t="s">
        <v>2523</v>
      </c>
      <c r="F4" s="123" t="s">
        <v>2524</v>
      </c>
      <c r="G4" s="123" t="s">
        <v>2525</v>
      </c>
      <c r="H4" s="123" t="s">
        <v>2526</v>
      </c>
      <c r="I4" s="123" t="s">
        <v>2527</v>
      </c>
      <c r="J4" s="123" t="s">
        <v>2528</v>
      </c>
      <c r="K4" s="123" t="s">
        <v>2529</v>
      </c>
    </row>
    <row r="5" spans="1:18" s="66" customFormat="1" ht="24" customHeight="1">
      <c r="A5" s="430" t="s">
        <v>2530</v>
      </c>
      <c r="B5" s="117"/>
      <c r="C5" s="117"/>
      <c r="D5" s="117"/>
      <c r="E5" s="117"/>
      <c r="F5" s="117"/>
      <c r="G5" s="117"/>
      <c r="H5" s="117"/>
      <c r="I5" s="117"/>
      <c r="J5" s="117"/>
      <c r="K5" s="117"/>
      <c r="L5" s="27"/>
    </row>
    <row r="6" spans="1:18" s="66" customFormat="1" ht="15" hidden="1" customHeight="1">
      <c r="A6" s="118">
        <v>2012</v>
      </c>
      <c r="B6" s="122">
        <v>64884</v>
      </c>
      <c r="C6" s="118">
        <v>725</v>
      </c>
      <c r="D6" s="122">
        <v>7362</v>
      </c>
      <c r="E6" s="122">
        <v>18881</v>
      </c>
      <c r="F6" s="122">
        <v>3509</v>
      </c>
      <c r="G6" s="122">
        <v>2390</v>
      </c>
      <c r="H6" s="122">
        <v>3432</v>
      </c>
      <c r="I6" s="122">
        <v>3051</v>
      </c>
      <c r="J6" s="122">
        <v>18353</v>
      </c>
      <c r="K6" s="122">
        <v>7181</v>
      </c>
      <c r="L6" s="63"/>
    </row>
    <row r="7" spans="1:18" s="66" customFormat="1" ht="14" hidden="1">
      <c r="A7" s="118">
        <v>2013</v>
      </c>
      <c r="B7" s="122">
        <v>66227</v>
      </c>
      <c r="C7" s="118">
        <v>740</v>
      </c>
      <c r="D7" s="122">
        <v>7696</v>
      </c>
      <c r="E7" s="122">
        <v>18985</v>
      </c>
      <c r="F7" s="122">
        <v>3526</v>
      </c>
      <c r="G7" s="122">
        <v>2356</v>
      </c>
      <c r="H7" s="122">
        <v>3517</v>
      </c>
      <c r="I7" s="122">
        <v>2995</v>
      </c>
      <c r="J7" s="122">
        <v>19014</v>
      </c>
      <c r="K7" s="122">
        <v>7398</v>
      </c>
      <c r="L7" s="63"/>
    </row>
    <row r="8" spans="1:18" s="66" customFormat="1" ht="14" hidden="1">
      <c r="A8" s="118">
        <v>2014</v>
      </c>
      <c r="B8" s="122">
        <v>63849</v>
      </c>
      <c r="C8" s="118">
        <v>752</v>
      </c>
      <c r="D8" s="122">
        <v>7947</v>
      </c>
      <c r="E8" s="122">
        <v>17899</v>
      </c>
      <c r="F8" s="122">
        <v>3341</v>
      </c>
      <c r="G8" s="122">
        <v>2290</v>
      </c>
      <c r="H8" s="122">
        <v>3395</v>
      </c>
      <c r="I8" s="122">
        <v>2804</v>
      </c>
      <c r="J8" s="122">
        <v>18473</v>
      </c>
      <c r="K8" s="122">
        <v>6948</v>
      </c>
      <c r="L8" s="63"/>
    </row>
    <row r="9" spans="1:18" s="66" customFormat="1" ht="14" hidden="1">
      <c r="A9" s="118">
        <v>2015</v>
      </c>
      <c r="B9" s="122">
        <v>65293</v>
      </c>
      <c r="C9" s="118">
        <v>775</v>
      </c>
      <c r="D9" s="122">
        <v>8117</v>
      </c>
      <c r="E9" s="122">
        <v>17938</v>
      </c>
      <c r="F9" s="122">
        <v>3372</v>
      </c>
      <c r="G9" s="122">
        <v>2292</v>
      </c>
      <c r="H9" s="122">
        <v>3480</v>
      </c>
      <c r="I9" s="122">
        <v>2805</v>
      </c>
      <c r="J9" s="122">
        <v>19237</v>
      </c>
      <c r="K9" s="122">
        <v>7277</v>
      </c>
      <c r="L9" s="63"/>
    </row>
    <row r="10" spans="1:18" s="66" customFormat="1" ht="14" hidden="1">
      <c r="A10" s="118">
        <v>2016</v>
      </c>
      <c r="B10" s="122">
        <v>65653</v>
      </c>
      <c r="C10" s="118">
        <v>785</v>
      </c>
      <c r="D10" s="122">
        <v>8181</v>
      </c>
      <c r="E10" s="122">
        <v>17868</v>
      </c>
      <c r="F10" s="122">
        <v>3368</v>
      </c>
      <c r="G10" s="122">
        <v>2298</v>
      </c>
      <c r="H10" s="122">
        <v>3532</v>
      </c>
      <c r="I10" s="122">
        <v>2814</v>
      </c>
      <c r="J10" s="122">
        <v>19417</v>
      </c>
      <c r="K10" s="122">
        <v>7390</v>
      </c>
      <c r="L10" s="63"/>
    </row>
    <row r="11" spans="1:18" s="66" customFormat="1" ht="14" hidden="1">
      <c r="A11" s="118">
        <v>2017</v>
      </c>
      <c r="B11" s="122">
        <v>67280</v>
      </c>
      <c r="C11" s="118">
        <v>812</v>
      </c>
      <c r="D11" s="122">
        <v>8343</v>
      </c>
      <c r="E11" s="122">
        <v>18205</v>
      </c>
      <c r="F11" s="122">
        <v>3437</v>
      </c>
      <c r="G11" s="122">
        <v>2345</v>
      </c>
      <c r="H11" s="122">
        <v>3642</v>
      </c>
      <c r="I11" s="122">
        <v>2791</v>
      </c>
      <c r="J11" s="122">
        <v>19974</v>
      </c>
      <c r="K11" s="122">
        <v>7640</v>
      </c>
      <c r="L11" s="63"/>
      <c r="N11" s="119"/>
      <c r="O11" s="119"/>
      <c r="P11" s="120"/>
      <c r="Q11" s="120"/>
    </row>
    <row r="12" spans="1:18" s="66" customFormat="1" ht="14">
      <c r="A12" s="118">
        <v>2018</v>
      </c>
      <c r="B12" s="122">
        <v>68585</v>
      </c>
      <c r="C12" s="118">
        <v>863</v>
      </c>
      <c r="D12" s="122">
        <v>8956</v>
      </c>
      <c r="E12" s="122">
        <v>18356</v>
      </c>
      <c r="F12" s="122">
        <v>3496</v>
      </c>
      <c r="G12" s="122">
        <v>2379</v>
      </c>
      <c r="H12" s="122">
        <v>3694</v>
      </c>
      <c r="I12" s="122">
        <v>2815</v>
      </c>
      <c r="J12" s="122">
        <v>20117</v>
      </c>
      <c r="K12" s="122">
        <v>7815</v>
      </c>
      <c r="L12" s="63"/>
      <c r="N12" s="120"/>
      <c r="O12" s="120"/>
      <c r="P12" s="119"/>
      <c r="Q12" s="121"/>
      <c r="R12" s="121"/>
    </row>
    <row r="13" spans="1:18" s="66" customFormat="1" ht="14">
      <c r="A13" s="118">
        <v>2019</v>
      </c>
      <c r="B13" s="122">
        <v>71360</v>
      </c>
      <c r="C13" s="118">
        <v>913</v>
      </c>
      <c r="D13" s="122">
        <v>9540</v>
      </c>
      <c r="E13" s="122">
        <v>19657</v>
      </c>
      <c r="F13" s="122">
        <v>3583</v>
      </c>
      <c r="G13" s="122">
        <v>2500</v>
      </c>
      <c r="H13" s="122">
        <v>3902</v>
      </c>
      <c r="I13" s="122">
        <v>2967</v>
      </c>
      <c r="J13" s="122">
        <v>20751</v>
      </c>
      <c r="K13" s="122">
        <v>8142</v>
      </c>
      <c r="L13" s="63"/>
    </row>
    <row r="14" spans="1:18" s="66" customFormat="1" ht="14">
      <c r="A14" s="118">
        <v>2020</v>
      </c>
      <c r="B14" s="122">
        <v>71883</v>
      </c>
      <c r="C14" s="118">
        <v>937</v>
      </c>
      <c r="D14" s="122">
        <v>9906</v>
      </c>
      <c r="E14" s="122">
        <v>18973</v>
      </c>
      <c r="F14" s="122">
        <v>3605</v>
      </c>
      <c r="G14" s="122">
        <v>2511</v>
      </c>
      <c r="H14" s="122">
        <v>3921</v>
      </c>
      <c r="I14" s="122">
        <v>2998</v>
      </c>
      <c r="J14" s="122">
        <v>20863</v>
      </c>
      <c r="K14" s="122">
        <v>8164</v>
      </c>
      <c r="L14" s="63"/>
    </row>
    <row r="15" spans="1:18" s="66" customFormat="1" ht="14">
      <c r="A15" s="430" t="s">
        <v>2442</v>
      </c>
      <c r="B15" s="117"/>
      <c r="C15" s="117"/>
      <c r="D15" s="117"/>
      <c r="E15" s="117"/>
      <c r="F15" s="117"/>
      <c r="G15" s="117"/>
      <c r="H15" s="117"/>
      <c r="I15" s="117"/>
      <c r="J15" s="117"/>
      <c r="K15" s="117"/>
      <c r="L15" s="63"/>
    </row>
    <row r="16" spans="1:18" s="66" customFormat="1" ht="14" hidden="1">
      <c r="A16" s="118">
        <v>2012</v>
      </c>
      <c r="B16" s="122">
        <v>13162</v>
      </c>
      <c r="C16" s="118">
        <v>24</v>
      </c>
      <c r="D16" s="118">
        <v>857</v>
      </c>
      <c r="E16" s="122">
        <v>3376</v>
      </c>
      <c r="F16" s="118">
        <v>763</v>
      </c>
      <c r="G16" s="118">
        <v>418</v>
      </c>
      <c r="H16" s="122">
        <v>1040</v>
      </c>
      <c r="I16" s="118">
        <v>608</v>
      </c>
      <c r="J16" s="122">
        <v>4589</v>
      </c>
      <c r="K16" s="122">
        <v>1487</v>
      </c>
      <c r="L16" s="64"/>
    </row>
    <row r="17" spans="1:12" s="66" customFormat="1" ht="14" hidden="1">
      <c r="A17" s="118">
        <v>2013</v>
      </c>
      <c r="B17" s="122">
        <v>13602</v>
      </c>
      <c r="C17" s="118">
        <v>25</v>
      </c>
      <c r="D17" s="118">
        <v>843</v>
      </c>
      <c r="E17" s="122">
        <v>3438</v>
      </c>
      <c r="F17" s="118">
        <v>769</v>
      </c>
      <c r="G17" s="118">
        <v>414</v>
      </c>
      <c r="H17" s="122">
        <v>1075</v>
      </c>
      <c r="I17" s="118">
        <v>615</v>
      </c>
      <c r="J17" s="122">
        <v>4910</v>
      </c>
      <c r="K17" s="122">
        <v>1513</v>
      </c>
      <c r="L17" s="64"/>
    </row>
    <row r="18" spans="1:12" s="66" customFormat="1" ht="14" hidden="1">
      <c r="A18" s="118">
        <v>2014</v>
      </c>
      <c r="B18" s="122">
        <v>12926</v>
      </c>
      <c r="C18" s="118">
        <v>26</v>
      </c>
      <c r="D18" s="118">
        <v>881</v>
      </c>
      <c r="E18" s="122">
        <v>3207</v>
      </c>
      <c r="F18" s="118">
        <v>725</v>
      </c>
      <c r="G18" s="118">
        <v>396</v>
      </c>
      <c r="H18" s="122">
        <v>1020</v>
      </c>
      <c r="I18" s="118">
        <v>565</v>
      </c>
      <c r="J18" s="122">
        <v>4648</v>
      </c>
      <c r="K18" s="122">
        <v>1458</v>
      </c>
      <c r="L18" s="64"/>
    </row>
    <row r="19" spans="1:12" s="66" customFormat="1" ht="14" hidden="1">
      <c r="A19" s="118">
        <v>2015</v>
      </c>
      <c r="B19" s="122">
        <v>13191</v>
      </c>
      <c r="C19" s="118">
        <v>28</v>
      </c>
      <c r="D19" s="118">
        <v>906</v>
      </c>
      <c r="E19" s="122">
        <v>3201</v>
      </c>
      <c r="F19" s="118">
        <v>726</v>
      </c>
      <c r="G19" s="118">
        <v>402</v>
      </c>
      <c r="H19" s="122">
        <v>1039</v>
      </c>
      <c r="I19" s="118">
        <v>548</v>
      </c>
      <c r="J19" s="122">
        <v>4804</v>
      </c>
      <c r="K19" s="122">
        <v>1537</v>
      </c>
      <c r="L19" s="64"/>
    </row>
    <row r="20" spans="1:12" s="66" customFormat="1" ht="14" hidden="1">
      <c r="A20" s="118">
        <v>2016</v>
      </c>
      <c r="B20" s="122">
        <v>12978</v>
      </c>
      <c r="C20" s="118">
        <v>23</v>
      </c>
      <c r="D20" s="118">
        <v>894</v>
      </c>
      <c r="E20" s="122">
        <v>3121</v>
      </c>
      <c r="F20" s="118">
        <v>707</v>
      </c>
      <c r="G20" s="118">
        <v>399</v>
      </c>
      <c r="H20" s="122">
        <v>1038</v>
      </c>
      <c r="I20" s="118">
        <v>536</v>
      </c>
      <c r="J20" s="122">
        <v>4720</v>
      </c>
      <c r="K20" s="122">
        <v>1540</v>
      </c>
      <c r="L20" s="64"/>
    </row>
    <row r="21" spans="1:12" s="66" customFormat="1" ht="14" hidden="1">
      <c r="A21" s="118">
        <v>2017</v>
      </c>
      <c r="B21" s="122">
        <v>13218</v>
      </c>
      <c r="C21" s="118">
        <v>28</v>
      </c>
      <c r="D21" s="122">
        <v>887</v>
      </c>
      <c r="E21" s="122">
        <v>3142</v>
      </c>
      <c r="F21" s="122">
        <v>749</v>
      </c>
      <c r="G21" s="122">
        <v>422</v>
      </c>
      <c r="H21" s="122">
        <v>1086</v>
      </c>
      <c r="I21" s="122">
        <v>551</v>
      </c>
      <c r="J21" s="122">
        <v>4730</v>
      </c>
      <c r="K21" s="122">
        <v>1597</v>
      </c>
      <c r="L21" s="64"/>
    </row>
    <row r="22" spans="1:12" s="66" customFormat="1" ht="14">
      <c r="A22" s="118">
        <v>2018</v>
      </c>
      <c r="B22" s="122">
        <v>13149</v>
      </c>
      <c r="C22" s="118">
        <v>30</v>
      </c>
      <c r="D22" s="122">
        <v>923</v>
      </c>
      <c r="E22" s="122">
        <v>3125</v>
      </c>
      <c r="F22" s="122">
        <v>751</v>
      </c>
      <c r="G22" s="122">
        <v>419</v>
      </c>
      <c r="H22" s="122">
        <v>1090</v>
      </c>
      <c r="I22" s="122">
        <v>550</v>
      </c>
      <c r="J22" s="122">
        <v>4630</v>
      </c>
      <c r="K22" s="122">
        <v>1606</v>
      </c>
      <c r="L22" s="64"/>
    </row>
    <row r="23" spans="1:12" s="66" customFormat="1" ht="14">
      <c r="A23" s="118">
        <v>2019</v>
      </c>
      <c r="B23" s="122">
        <v>13233</v>
      </c>
      <c r="C23" s="118">
        <v>28</v>
      </c>
      <c r="D23" s="122">
        <v>980</v>
      </c>
      <c r="E23" s="122">
        <v>3113</v>
      </c>
      <c r="F23" s="122">
        <v>749</v>
      </c>
      <c r="G23" s="122">
        <v>427</v>
      </c>
      <c r="H23" s="122">
        <v>1128</v>
      </c>
      <c r="I23" s="122">
        <v>569</v>
      </c>
      <c r="J23" s="122">
        <v>4601</v>
      </c>
      <c r="K23" s="122">
        <v>1638</v>
      </c>
      <c r="L23" s="64"/>
    </row>
    <row r="24" spans="1:12" s="66" customFormat="1" ht="14">
      <c r="A24" s="118">
        <v>2020</v>
      </c>
      <c r="B24" s="122">
        <v>13673</v>
      </c>
      <c r="C24" s="118">
        <v>23</v>
      </c>
      <c r="D24" s="122">
        <v>1062</v>
      </c>
      <c r="E24" s="122">
        <v>3247</v>
      </c>
      <c r="F24" s="122">
        <v>777</v>
      </c>
      <c r="G24" s="122">
        <v>469</v>
      </c>
      <c r="H24" s="122">
        <v>1174</v>
      </c>
      <c r="I24" s="122">
        <v>619</v>
      </c>
      <c r="J24" s="122">
        <v>4647</v>
      </c>
      <c r="K24" s="122">
        <v>1655</v>
      </c>
      <c r="L24" s="64"/>
    </row>
    <row r="25" spans="1:12" s="66" customFormat="1" ht="14">
      <c r="A25" s="430" t="s">
        <v>2443</v>
      </c>
      <c r="B25" s="117"/>
      <c r="C25" s="117"/>
      <c r="D25" s="117"/>
      <c r="E25" s="117"/>
      <c r="F25" s="117"/>
      <c r="G25" s="117"/>
      <c r="H25" s="117"/>
      <c r="I25" s="117"/>
      <c r="J25" s="117"/>
      <c r="K25" s="117"/>
      <c r="L25" s="64"/>
    </row>
    <row r="26" spans="1:12" s="66" customFormat="1" ht="14" hidden="1">
      <c r="A26" s="118">
        <v>2012</v>
      </c>
      <c r="B26" s="122">
        <v>3879</v>
      </c>
      <c r="C26" s="118">
        <v>15</v>
      </c>
      <c r="D26" s="118">
        <v>459</v>
      </c>
      <c r="E26" s="122">
        <v>1378</v>
      </c>
      <c r="F26" s="118">
        <v>222</v>
      </c>
      <c r="G26" s="118">
        <v>173</v>
      </c>
      <c r="H26" s="118">
        <v>162</v>
      </c>
      <c r="I26" s="118">
        <v>168</v>
      </c>
      <c r="J26" s="118">
        <v>910</v>
      </c>
      <c r="K26" s="118">
        <v>392</v>
      </c>
      <c r="L26" s="64"/>
    </row>
    <row r="27" spans="1:12" s="66" customFormat="1" ht="14" hidden="1">
      <c r="A27" s="118">
        <v>2013</v>
      </c>
      <c r="B27" s="122">
        <v>3898</v>
      </c>
      <c r="C27" s="118">
        <v>17</v>
      </c>
      <c r="D27" s="118">
        <v>465</v>
      </c>
      <c r="E27" s="122">
        <v>1379</v>
      </c>
      <c r="F27" s="118">
        <v>217</v>
      </c>
      <c r="G27" s="118">
        <v>167</v>
      </c>
      <c r="H27" s="118">
        <v>177</v>
      </c>
      <c r="I27" s="118">
        <v>163</v>
      </c>
      <c r="J27" s="118">
        <v>914</v>
      </c>
      <c r="K27" s="118">
        <v>399</v>
      </c>
      <c r="L27" s="64"/>
    </row>
    <row r="28" spans="1:12" s="66" customFormat="1" ht="14" hidden="1">
      <c r="A28" s="118">
        <v>2014</v>
      </c>
      <c r="B28" s="122">
        <v>3809</v>
      </c>
      <c r="C28" s="118">
        <v>17</v>
      </c>
      <c r="D28" s="118">
        <v>483</v>
      </c>
      <c r="E28" s="122">
        <v>1302</v>
      </c>
      <c r="F28" s="118">
        <v>203</v>
      </c>
      <c r="G28" s="118">
        <v>165</v>
      </c>
      <c r="H28" s="118">
        <v>174</v>
      </c>
      <c r="I28" s="118">
        <v>151</v>
      </c>
      <c r="J28" s="118">
        <v>916</v>
      </c>
      <c r="K28" s="118">
        <v>398</v>
      </c>
      <c r="L28" s="64"/>
    </row>
    <row r="29" spans="1:12" s="66" customFormat="1" ht="14" hidden="1">
      <c r="A29" s="118">
        <v>2015</v>
      </c>
      <c r="B29" s="122">
        <v>3865</v>
      </c>
      <c r="C29" s="118">
        <v>18</v>
      </c>
      <c r="D29" s="118">
        <v>484</v>
      </c>
      <c r="E29" s="122">
        <v>1289</v>
      </c>
      <c r="F29" s="118">
        <v>210</v>
      </c>
      <c r="G29" s="118">
        <v>171</v>
      </c>
      <c r="H29" s="118">
        <v>167</v>
      </c>
      <c r="I29" s="118">
        <v>160</v>
      </c>
      <c r="J29" s="118">
        <v>951</v>
      </c>
      <c r="K29" s="118">
        <v>415</v>
      </c>
      <c r="L29" s="64"/>
    </row>
    <row r="30" spans="1:12" s="66" customFormat="1" ht="14" hidden="1">
      <c r="A30" s="118">
        <v>2016</v>
      </c>
      <c r="B30" s="122">
        <v>3918</v>
      </c>
      <c r="C30" s="118">
        <v>15</v>
      </c>
      <c r="D30" s="118">
        <v>494</v>
      </c>
      <c r="E30" s="122">
        <v>1277</v>
      </c>
      <c r="F30" s="118">
        <v>213</v>
      </c>
      <c r="G30" s="118">
        <v>169</v>
      </c>
      <c r="H30" s="118">
        <v>173</v>
      </c>
      <c r="I30" s="118">
        <v>152</v>
      </c>
      <c r="J30" s="118">
        <v>985</v>
      </c>
      <c r="K30" s="118">
        <v>440</v>
      </c>
      <c r="L30" s="64"/>
    </row>
    <row r="31" spans="1:12" s="66" customFormat="1" ht="14" hidden="1">
      <c r="A31" s="118">
        <v>2017</v>
      </c>
      <c r="B31" s="122">
        <v>3985</v>
      </c>
      <c r="C31" s="118">
        <v>15</v>
      </c>
      <c r="D31" s="118">
        <v>473</v>
      </c>
      <c r="E31" s="122">
        <v>1305</v>
      </c>
      <c r="F31" s="118">
        <v>224</v>
      </c>
      <c r="G31" s="118">
        <v>179</v>
      </c>
      <c r="H31" s="118">
        <v>180</v>
      </c>
      <c r="I31" s="118">
        <v>150</v>
      </c>
      <c r="J31" s="118">
        <v>1015</v>
      </c>
      <c r="K31" s="118">
        <v>435</v>
      </c>
      <c r="L31" s="64"/>
    </row>
    <row r="32" spans="1:12" s="66" customFormat="1" ht="14">
      <c r="A32" s="118">
        <v>2018</v>
      </c>
      <c r="B32" s="122">
        <v>4025</v>
      </c>
      <c r="C32" s="118">
        <v>13</v>
      </c>
      <c r="D32" s="118">
        <v>490</v>
      </c>
      <c r="E32" s="122">
        <v>1336</v>
      </c>
      <c r="F32" s="118">
        <v>227</v>
      </c>
      <c r="G32" s="118">
        <v>177</v>
      </c>
      <c r="H32" s="118">
        <v>181</v>
      </c>
      <c r="I32" s="118">
        <v>150</v>
      </c>
      <c r="J32" s="122">
        <v>1022</v>
      </c>
      <c r="K32" s="118">
        <v>420</v>
      </c>
      <c r="L32" s="65"/>
    </row>
    <row r="33" spans="1:12" s="66" customFormat="1" ht="14">
      <c r="A33" s="118">
        <v>2019</v>
      </c>
      <c r="B33" s="122">
        <v>4305</v>
      </c>
      <c r="C33" s="118">
        <v>19</v>
      </c>
      <c r="D33" s="118">
        <v>553</v>
      </c>
      <c r="E33" s="122">
        <v>1458</v>
      </c>
      <c r="F33" s="118">
        <v>239</v>
      </c>
      <c r="G33" s="118">
        <v>195</v>
      </c>
      <c r="H33" s="118">
        <v>186</v>
      </c>
      <c r="I33" s="118">
        <v>161</v>
      </c>
      <c r="J33" s="122">
        <v>1052</v>
      </c>
      <c r="K33" s="118">
        <v>442</v>
      </c>
      <c r="L33" s="64"/>
    </row>
    <row r="34" spans="1:12" s="66" customFormat="1" ht="14">
      <c r="A34" s="118">
        <v>2020</v>
      </c>
      <c r="B34" s="122">
        <v>4371</v>
      </c>
      <c r="C34" s="118">
        <v>19</v>
      </c>
      <c r="D34" s="118">
        <v>564</v>
      </c>
      <c r="E34" s="122">
        <v>1433</v>
      </c>
      <c r="F34" s="118">
        <v>248</v>
      </c>
      <c r="G34" s="118">
        <v>206</v>
      </c>
      <c r="H34" s="118">
        <v>193</v>
      </c>
      <c r="I34" s="118">
        <v>167</v>
      </c>
      <c r="J34" s="122">
        <v>1097</v>
      </c>
      <c r="K34" s="118">
        <v>444</v>
      </c>
      <c r="L34" s="64"/>
    </row>
    <row r="35" spans="1:12" s="66" customFormat="1" ht="14">
      <c r="A35" s="430" t="s">
        <v>896</v>
      </c>
      <c r="B35" s="117"/>
      <c r="C35" s="117"/>
      <c r="D35" s="117"/>
      <c r="E35" s="117"/>
      <c r="F35" s="117"/>
      <c r="G35" s="117"/>
      <c r="H35" s="117"/>
      <c r="I35" s="117"/>
      <c r="J35" s="117"/>
      <c r="K35" s="117"/>
      <c r="L35" s="27"/>
    </row>
    <row r="36" spans="1:12" s="66" customFormat="1" ht="14" hidden="1">
      <c r="A36" s="118">
        <v>2012</v>
      </c>
      <c r="B36" s="122">
        <v>17972</v>
      </c>
      <c r="C36" s="118">
        <v>196</v>
      </c>
      <c r="D36" s="122">
        <v>1684</v>
      </c>
      <c r="E36" s="122">
        <v>5526</v>
      </c>
      <c r="F36" s="118">
        <v>792</v>
      </c>
      <c r="G36" s="118">
        <v>729</v>
      </c>
      <c r="H36" s="118">
        <v>980</v>
      </c>
      <c r="I36" s="118">
        <v>842</v>
      </c>
      <c r="J36" s="122">
        <v>5316</v>
      </c>
      <c r="K36" s="122">
        <v>1907</v>
      </c>
      <c r="L36" s="27"/>
    </row>
    <row r="37" spans="1:12" s="66" customFormat="1" ht="14" hidden="1">
      <c r="A37" s="118">
        <v>2013</v>
      </c>
      <c r="B37" s="122">
        <v>18210</v>
      </c>
      <c r="C37" s="118">
        <v>194</v>
      </c>
      <c r="D37" s="122">
        <v>1723</v>
      </c>
      <c r="E37" s="122">
        <v>5503</v>
      </c>
      <c r="F37" s="118">
        <v>783</v>
      </c>
      <c r="G37" s="118">
        <v>726</v>
      </c>
      <c r="H37" s="122">
        <v>1021</v>
      </c>
      <c r="I37" s="118">
        <v>826</v>
      </c>
      <c r="J37" s="122">
        <v>5445</v>
      </c>
      <c r="K37" s="122">
        <v>1989</v>
      </c>
      <c r="L37" s="27"/>
    </row>
    <row r="38" spans="1:12" s="66" customFormat="1" ht="14" hidden="1">
      <c r="A38" s="118">
        <v>2014</v>
      </c>
      <c r="B38" s="122">
        <v>17671</v>
      </c>
      <c r="C38" s="118">
        <v>185</v>
      </c>
      <c r="D38" s="122">
        <v>1786</v>
      </c>
      <c r="E38" s="122">
        <v>5279</v>
      </c>
      <c r="F38" s="118">
        <v>753</v>
      </c>
      <c r="G38" s="118">
        <v>701</v>
      </c>
      <c r="H38" s="118">
        <v>994</v>
      </c>
      <c r="I38" s="118">
        <v>798</v>
      </c>
      <c r="J38" s="122">
        <v>5301</v>
      </c>
      <c r="K38" s="122">
        <v>1874</v>
      </c>
      <c r="L38" s="27"/>
    </row>
    <row r="39" spans="1:12" s="66" customFormat="1" ht="14" hidden="1">
      <c r="A39" s="118">
        <v>2015</v>
      </c>
      <c r="B39" s="122">
        <v>18201</v>
      </c>
      <c r="C39" s="118">
        <v>182</v>
      </c>
      <c r="D39" s="122">
        <v>1846</v>
      </c>
      <c r="E39" s="122">
        <v>5293</v>
      </c>
      <c r="F39" s="118">
        <v>768</v>
      </c>
      <c r="G39" s="118">
        <v>694</v>
      </c>
      <c r="H39" s="122">
        <v>1042</v>
      </c>
      <c r="I39" s="118">
        <v>810</v>
      </c>
      <c r="J39" s="122">
        <v>5590</v>
      </c>
      <c r="K39" s="122">
        <v>1976</v>
      </c>
      <c r="L39" s="27"/>
    </row>
    <row r="40" spans="1:12" s="66" customFormat="1" ht="14" hidden="1">
      <c r="A40" s="118">
        <v>2016</v>
      </c>
      <c r="B40" s="122">
        <v>18442</v>
      </c>
      <c r="C40" s="118">
        <v>178</v>
      </c>
      <c r="D40" s="122">
        <v>1894</v>
      </c>
      <c r="E40" s="122">
        <v>5306</v>
      </c>
      <c r="F40" s="118">
        <v>792</v>
      </c>
      <c r="G40" s="118">
        <v>697</v>
      </c>
      <c r="H40" s="122">
        <v>1056</v>
      </c>
      <c r="I40" s="118">
        <v>820</v>
      </c>
      <c r="J40" s="122">
        <v>5687</v>
      </c>
      <c r="K40" s="122">
        <v>2012</v>
      </c>
      <c r="L40" s="27"/>
    </row>
    <row r="41" spans="1:12" s="66" customFormat="1" ht="14" hidden="1">
      <c r="A41" s="118">
        <v>2017</v>
      </c>
      <c r="B41" s="122">
        <v>18786</v>
      </c>
      <c r="C41" s="118">
        <v>183</v>
      </c>
      <c r="D41" s="122">
        <v>1933</v>
      </c>
      <c r="E41" s="122">
        <v>5378</v>
      </c>
      <c r="F41" s="118">
        <v>785</v>
      </c>
      <c r="G41" s="118">
        <v>706</v>
      </c>
      <c r="H41" s="122">
        <v>1072</v>
      </c>
      <c r="I41" s="118">
        <v>802</v>
      </c>
      <c r="J41" s="122">
        <v>5836</v>
      </c>
      <c r="K41" s="122">
        <v>2070</v>
      </c>
      <c r="L41" s="27"/>
    </row>
    <row r="42" spans="1:12" s="66" customFormat="1" ht="14">
      <c r="A42" s="118">
        <v>2018</v>
      </c>
      <c r="B42" s="122">
        <v>19203</v>
      </c>
      <c r="C42" s="118">
        <v>185</v>
      </c>
      <c r="D42" s="122">
        <v>2045</v>
      </c>
      <c r="E42" s="122">
        <v>5453</v>
      </c>
      <c r="F42" s="118">
        <v>806</v>
      </c>
      <c r="G42" s="118">
        <v>737</v>
      </c>
      <c r="H42" s="122">
        <v>1104</v>
      </c>
      <c r="I42" s="118">
        <v>811</v>
      </c>
      <c r="J42" s="122">
        <v>5905</v>
      </c>
      <c r="K42" s="122">
        <v>2136</v>
      </c>
      <c r="L42" s="27"/>
    </row>
    <row r="43" spans="1:12" s="66" customFormat="1" ht="14">
      <c r="A43" s="118">
        <v>2019</v>
      </c>
      <c r="B43" s="122">
        <v>19969</v>
      </c>
      <c r="C43" s="118">
        <v>197</v>
      </c>
      <c r="D43" s="122">
        <v>2170</v>
      </c>
      <c r="E43" s="122">
        <v>5598</v>
      </c>
      <c r="F43" s="118">
        <v>849</v>
      </c>
      <c r="G43" s="118">
        <v>778</v>
      </c>
      <c r="H43" s="122">
        <v>1147</v>
      </c>
      <c r="I43" s="118">
        <v>843</v>
      </c>
      <c r="J43" s="122">
        <v>6142</v>
      </c>
      <c r="K43" s="122">
        <v>2243</v>
      </c>
      <c r="L43" s="27"/>
    </row>
    <row r="44" spans="1:12" s="66" customFormat="1" ht="14">
      <c r="A44" s="118">
        <v>2020</v>
      </c>
      <c r="B44" s="122">
        <v>20102</v>
      </c>
      <c r="C44" s="118">
        <v>195</v>
      </c>
      <c r="D44" s="122">
        <v>2219</v>
      </c>
      <c r="E44" s="122">
        <v>5589</v>
      </c>
      <c r="F44" s="118">
        <v>872</v>
      </c>
      <c r="G44" s="118">
        <v>770</v>
      </c>
      <c r="H44" s="122">
        <v>1162</v>
      </c>
      <c r="I44" s="118">
        <v>852</v>
      </c>
      <c r="J44" s="122">
        <v>6181</v>
      </c>
      <c r="K44" s="122">
        <v>2260</v>
      </c>
      <c r="L44" s="27"/>
    </row>
    <row r="45" spans="1:12" s="66" customFormat="1" ht="14">
      <c r="A45" s="430" t="s">
        <v>996</v>
      </c>
      <c r="B45" s="117"/>
      <c r="C45" s="117"/>
      <c r="D45" s="117"/>
      <c r="E45" s="117"/>
      <c r="F45" s="117"/>
      <c r="G45" s="117"/>
      <c r="H45" s="117"/>
      <c r="I45" s="117"/>
      <c r="J45" s="117"/>
      <c r="K45" s="117"/>
      <c r="L45" s="27"/>
    </row>
    <row r="46" spans="1:12" s="66" customFormat="1" ht="14" hidden="1">
      <c r="A46" s="118">
        <v>2012</v>
      </c>
      <c r="B46" s="122">
        <v>6822</v>
      </c>
      <c r="C46" s="118">
        <v>130</v>
      </c>
      <c r="D46" s="118">
        <v>882</v>
      </c>
      <c r="E46" s="122">
        <v>1926</v>
      </c>
      <c r="F46" s="118">
        <v>530</v>
      </c>
      <c r="G46" s="118">
        <v>186</v>
      </c>
      <c r="H46" s="118">
        <v>327</v>
      </c>
      <c r="I46" s="118">
        <v>316</v>
      </c>
      <c r="J46" s="122">
        <v>1770</v>
      </c>
      <c r="K46" s="118">
        <v>755</v>
      </c>
      <c r="L46" s="27"/>
    </row>
    <row r="47" spans="1:12" s="66" customFormat="1" ht="14" hidden="1">
      <c r="A47" s="118">
        <v>2013</v>
      </c>
      <c r="B47" s="122">
        <v>6855</v>
      </c>
      <c r="C47" s="118">
        <v>131</v>
      </c>
      <c r="D47" s="118">
        <v>917</v>
      </c>
      <c r="E47" s="122">
        <v>1931</v>
      </c>
      <c r="F47" s="118">
        <v>533</v>
      </c>
      <c r="G47" s="118">
        <v>179</v>
      </c>
      <c r="H47" s="118">
        <v>315</v>
      </c>
      <c r="I47" s="118">
        <v>306</v>
      </c>
      <c r="J47" s="122">
        <v>1773</v>
      </c>
      <c r="K47" s="118">
        <v>770</v>
      </c>
      <c r="L47" s="27"/>
    </row>
    <row r="48" spans="1:12" s="66" customFormat="1" ht="14" hidden="1">
      <c r="A48" s="118">
        <v>2014</v>
      </c>
      <c r="B48" s="122">
        <v>6520</v>
      </c>
      <c r="C48" s="118">
        <v>132</v>
      </c>
      <c r="D48" s="118">
        <v>925</v>
      </c>
      <c r="E48" s="122">
        <v>1800</v>
      </c>
      <c r="F48" s="118">
        <v>499</v>
      </c>
      <c r="G48" s="118">
        <v>181</v>
      </c>
      <c r="H48" s="118">
        <v>320</v>
      </c>
      <c r="I48" s="118">
        <v>281</v>
      </c>
      <c r="J48" s="122">
        <v>1698</v>
      </c>
      <c r="K48" s="118">
        <v>684</v>
      </c>
      <c r="L48" s="27"/>
    </row>
    <row r="49" spans="1:12" s="66" customFormat="1" ht="15.75" hidden="1" customHeight="1">
      <c r="A49" s="118">
        <v>2015</v>
      </c>
      <c r="B49" s="122">
        <v>6667</v>
      </c>
      <c r="C49" s="118">
        <v>134</v>
      </c>
      <c r="D49" s="118">
        <v>910</v>
      </c>
      <c r="E49" s="122">
        <v>1817</v>
      </c>
      <c r="F49" s="118">
        <v>503</v>
      </c>
      <c r="G49" s="118">
        <v>187</v>
      </c>
      <c r="H49" s="118">
        <v>320</v>
      </c>
      <c r="I49" s="118">
        <v>280</v>
      </c>
      <c r="J49" s="122">
        <v>1786</v>
      </c>
      <c r="K49" s="118">
        <v>730</v>
      </c>
      <c r="L49" s="27"/>
    </row>
    <row r="50" spans="1:12" s="66" customFormat="1" ht="14" hidden="1">
      <c r="A50" s="118">
        <v>2016</v>
      </c>
      <c r="B50" s="122">
        <v>6794</v>
      </c>
      <c r="C50" s="118">
        <v>144</v>
      </c>
      <c r="D50" s="118">
        <v>910</v>
      </c>
      <c r="E50" s="122">
        <v>1834</v>
      </c>
      <c r="F50" s="118">
        <v>501</v>
      </c>
      <c r="G50" s="118">
        <v>182</v>
      </c>
      <c r="H50" s="118">
        <v>343</v>
      </c>
      <c r="I50" s="118">
        <v>283</v>
      </c>
      <c r="J50" s="122">
        <v>1829</v>
      </c>
      <c r="K50" s="118">
        <v>768</v>
      </c>
      <c r="L50" s="27"/>
    </row>
    <row r="51" spans="1:12" s="66" customFormat="1" ht="14" hidden="1">
      <c r="A51" s="118">
        <v>2017</v>
      </c>
      <c r="B51" s="122">
        <v>7039</v>
      </c>
      <c r="C51" s="118">
        <v>140</v>
      </c>
      <c r="D51" s="118">
        <v>948</v>
      </c>
      <c r="E51" s="122">
        <v>1911</v>
      </c>
      <c r="F51" s="118">
        <v>509</v>
      </c>
      <c r="G51" s="118">
        <v>183</v>
      </c>
      <c r="H51" s="118">
        <v>343</v>
      </c>
      <c r="I51" s="118">
        <v>277</v>
      </c>
      <c r="J51" s="122">
        <v>1932</v>
      </c>
      <c r="K51" s="118">
        <v>786</v>
      </c>
      <c r="L51" s="27"/>
    </row>
    <row r="52" spans="1:12" s="66" customFormat="1" ht="14">
      <c r="A52" s="118">
        <v>2018</v>
      </c>
      <c r="B52" s="122">
        <v>7345</v>
      </c>
      <c r="C52" s="118">
        <v>165</v>
      </c>
      <c r="D52" s="118">
        <v>1050</v>
      </c>
      <c r="E52" s="122">
        <v>1947</v>
      </c>
      <c r="F52" s="118">
        <v>527</v>
      </c>
      <c r="G52" s="118">
        <v>190</v>
      </c>
      <c r="H52" s="118">
        <v>354</v>
      </c>
      <c r="I52" s="118">
        <v>298</v>
      </c>
      <c r="J52" s="122">
        <v>1989</v>
      </c>
      <c r="K52" s="118">
        <v>812</v>
      </c>
      <c r="L52" s="27"/>
    </row>
    <row r="53" spans="1:12" s="66" customFormat="1" ht="14">
      <c r="A53" s="118">
        <v>2019</v>
      </c>
      <c r="B53" s="122">
        <v>7552</v>
      </c>
      <c r="C53" s="118">
        <v>177</v>
      </c>
      <c r="D53" s="118">
        <v>1099</v>
      </c>
      <c r="E53" s="122">
        <v>2004</v>
      </c>
      <c r="F53" s="118">
        <v>522</v>
      </c>
      <c r="G53" s="118">
        <v>196</v>
      </c>
      <c r="H53" s="118">
        <v>360</v>
      </c>
      <c r="I53" s="118">
        <v>308</v>
      </c>
      <c r="J53" s="122">
        <v>2055</v>
      </c>
      <c r="K53" s="118">
        <v>831</v>
      </c>
      <c r="L53" s="27"/>
    </row>
    <row r="54" spans="1:12" s="66" customFormat="1" ht="14">
      <c r="A54" s="118">
        <v>2020</v>
      </c>
      <c r="B54" s="122">
        <v>7628</v>
      </c>
      <c r="C54" s="118">
        <v>182</v>
      </c>
      <c r="D54" s="118">
        <v>1152</v>
      </c>
      <c r="E54" s="122">
        <v>2012</v>
      </c>
      <c r="F54" s="118">
        <v>528</v>
      </c>
      <c r="G54" s="118">
        <v>181</v>
      </c>
      <c r="H54" s="118">
        <v>361</v>
      </c>
      <c r="I54" s="118">
        <v>309</v>
      </c>
      <c r="J54" s="122">
        <v>2083</v>
      </c>
      <c r="K54" s="118">
        <v>820</v>
      </c>
      <c r="L54" s="27"/>
    </row>
    <row r="55" spans="1:12" s="66" customFormat="1" ht="14">
      <c r="A55" s="447" t="s">
        <v>1168</v>
      </c>
      <c r="B55" s="447"/>
      <c r="C55" s="117"/>
      <c r="D55" s="117"/>
      <c r="E55" s="117"/>
      <c r="F55" s="117"/>
      <c r="G55" s="117"/>
      <c r="H55" s="117"/>
      <c r="I55" s="117"/>
      <c r="J55" s="117"/>
      <c r="K55" s="117"/>
      <c r="L55" s="27"/>
    </row>
    <row r="56" spans="1:12" s="66" customFormat="1" ht="14" hidden="1">
      <c r="A56" s="118">
        <v>2012</v>
      </c>
      <c r="B56" s="122">
        <v>15317</v>
      </c>
      <c r="C56" s="118">
        <v>239</v>
      </c>
      <c r="D56" s="122">
        <v>2321</v>
      </c>
      <c r="E56" s="122">
        <v>4420</v>
      </c>
      <c r="F56" s="118">
        <v>819</v>
      </c>
      <c r="G56" s="118">
        <v>526</v>
      </c>
      <c r="H56" s="118">
        <v>621</v>
      </c>
      <c r="I56" s="118">
        <v>749</v>
      </c>
      <c r="J56" s="122">
        <v>3860</v>
      </c>
      <c r="K56" s="122">
        <v>1762</v>
      </c>
      <c r="L56" s="27"/>
    </row>
    <row r="57" spans="1:12" s="66" customFormat="1" ht="14" hidden="1">
      <c r="A57" s="118">
        <v>2013</v>
      </c>
      <c r="B57" s="122">
        <v>15904</v>
      </c>
      <c r="C57" s="118">
        <v>250</v>
      </c>
      <c r="D57" s="122">
        <v>2560</v>
      </c>
      <c r="E57" s="122">
        <v>4511</v>
      </c>
      <c r="F57" s="118">
        <v>837</v>
      </c>
      <c r="G57" s="118">
        <v>509</v>
      </c>
      <c r="H57" s="118">
        <v>640</v>
      </c>
      <c r="I57" s="118">
        <v>737</v>
      </c>
      <c r="J57" s="122">
        <v>4008</v>
      </c>
      <c r="K57" s="122">
        <v>1852</v>
      </c>
      <c r="L57" s="27"/>
    </row>
    <row r="58" spans="1:12" s="66" customFormat="1" ht="14" hidden="1">
      <c r="A58" s="118">
        <v>2014</v>
      </c>
      <c r="B58" s="122">
        <v>15373</v>
      </c>
      <c r="C58" s="118">
        <v>252</v>
      </c>
      <c r="D58" s="122">
        <v>2637</v>
      </c>
      <c r="E58" s="122">
        <v>4257</v>
      </c>
      <c r="F58" s="118">
        <v>806</v>
      </c>
      <c r="G58" s="118">
        <v>491</v>
      </c>
      <c r="H58" s="118">
        <v>611</v>
      </c>
      <c r="I58" s="118">
        <v>679</v>
      </c>
      <c r="J58" s="122">
        <v>3919</v>
      </c>
      <c r="K58" s="122">
        <v>1721</v>
      </c>
      <c r="L58" s="27"/>
    </row>
    <row r="59" spans="1:12" s="66" customFormat="1" ht="14" hidden="1">
      <c r="A59" s="118">
        <v>2015</v>
      </c>
      <c r="B59" s="122">
        <v>15669</v>
      </c>
      <c r="C59" s="118">
        <v>265</v>
      </c>
      <c r="D59" s="122">
        <v>2677</v>
      </c>
      <c r="E59" s="122">
        <v>4300</v>
      </c>
      <c r="F59" s="118">
        <v>804</v>
      </c>
      <c r="G59" s="118">
        <v>498</v>
      </c>
      <c r="H59" s="118">
        <v>620</v>
      </c>
      <c r="I59" s="118">
        <v>689</v>
      </c>
      <c r="J59" s="122">
        <v>4046</v>
      </c>
      <c r="K59" s="122">
        <v>1770</v>
      </c>
      <c r="L59" s="27"/>
    </row>
    <row r="60" spans="1:12" s="66" customFormat="1" ht="14" hidden="1">
      <c r="A60" s="118">
        <v>2016</v>
      </c>
      <c r="B60" s="122">
        <v>15715</v>
      </c>
      <c r="C60" s="118">
        <v>275</v>
      </c>
      <c r="D60" s="122">
        <v>2685</v>
      </c>
      <c r="E60" s="122">
        <v>4275</v>
      </c>
      <c r="F60" s="118">
        <v>797</v>
      </c>
      <c r="G60" s="118">
        <v>495</v>
      </c>
      <c r="H60" s="118">
        <v>638</v>
      </c>
      <c r="I60" s="118">
        <v>691</v>
      </c>
      <c r="J60" s="122">
        <v>4100</v>
      </c>
      <c r="K60" s="122">
        <v>1759</v>
      </c>
      <c r="L60" s="27"/>
    </row>
    <row r="61" spans="1:12" s="66" customFormat="1" ht="14" hidden="1">
      <c r="A61" s="118">
        <v>2017</v>
      </c>
      <c r="B61" s="122">
        <v>16292</v>
      </c>
      <c r="C61" s="118">
        <v>299</v>
      </c>
      <c r="D61" s="122">
        <v>2768</v>
      </c>
      <c r="E61" s="122">
        <v>4391</v>
      </c>
      <c r="F61" s="118">
        <v>818</v>
      </c>
      <c r="G61" s="118">
        <v>483</v>
      </c>
      <c r="H61" s="118">
        <v>673</v>
      </c>
      <c r="I61" s="118">
        <v>682</v>
      </c>
      <c r="J61" s="122">
        <v>4313</v>
      </c>
      <c r="K61" s="122">
        <v>1850</v>
      </c>
      <c r="L61" s="27"/>
    </row>
    <row r="62" spans="1:12" s="66" customFormat="1" ht="14">
      <c r="A62" s="118">
        <v>2018</v>
      </c>
      <c r="B62" s="122">
        <v>16691</v>
      </c>
      <c r="C62" s="118">
        <v>316</v>
      </c>
      <c r="D62" s="122">
        <v>2998</v>
      </c>
      <c r="E62" s="122">
        <v>4380</v>
      </c>
      <c r="F62" s="118">
        <v>822</v>
      </c>
      <c r="G62" s="118">
        <v>484</v>
      </c>
      <c r="H62" s="118">
        <v>677</v>
      </c>
      <c r="I62" s="118">
        <v>697</v>
      </c>
      <c r="J62" s="122">
        <v>4402</v>
      </c>
      <c r="K62" s="122">
        <v>1899</v>
      </c>
      <c r="L62" s="27"/>
    </row>
    <row r="63" spans="1:12" s="66" customFormat="1" ht="14">
      <c r="A63" s="118">
        <v>2019</v>
      </c>
      <c r="B63" s="122">
        <v>17306</v>
      </c>
      <c r="C63" s="118">
        <v>332</v>
      </c>
      <c r="D63" s="122">
        <v>3131</v>
      </c>
      <c r="E63" s="122">
        <v>4554</v>
      </c>
      <c r="F63" s="118">
        <v>833</v>
      </c>
      <c r="G63" s="118">
        <v>506</v>
      </c>
      <c r="H63" s="118">
        <v>723</v>
      </c>
      <c r="I63" s="118">
        <v>717</v>
      </c>
      <c r="J63" s="122">
        <v>4534</v>
      </c>
      <c r="K63" s="122">
        <v>1974</v>
      </c>
      <c r="L63" s="27"/>
    </row>
    <row r="64" spans="1:12" s="66" customFormat="1" ht="14">
      <c r="A64" s="118">
        <v>2020</v>
      </c>
      <c r="B64" s="122">
        <v>17658</v>
      </c>
      <c r="C64" s="118">
        <v>345</v>
      </c>
      <c r="D64" s="122">
        <v>3299</v>
      </c>
      <c r="E64" s="122">
        <v>4557</v>
      </c>
      <c r="F64" s="118">
        <v>823</v>
      </c>
      <c r="G64" s="118">
        <v>506</v>
      </c>
      <c r="H64" s="118">
        <v>724</v>
      </c>
      <c r="I64" s="118">
        <v>731</v>
      </c>
      <c r="J64" s="122">
        <v>4666</v>
      </c>
      <c r="K64" s="122">
        <v>2005</v>
      </c>
      <c r="L64" s="27"/>
    </row>
    <row r="65" spans="1:12" s="66" customFormat="1" ht="14">
      <c r="A65" s="430" t="s">
        <v>1942</v>
      </c>
      <c r="B65" s="117"/>
      <c r="C65" s="117"/>
      <c r="D65" s="117"/>
      <c r="E65" s="117"/>
      <c r="F65" s="117"/>
      <c r="G65" s="117"/>
      <c r="H65" s="117"/>
      <c r="I65" s="117"/>
      <c r="J65" s="117"/>
      <c r="K65" s="117"/>
      <c r="L65" s="27"/>
    </row>
    <row r="66" spans="1:12" s="66" customFormat="1" ht="14" hidden="1">
      <c r="A66" s="118">
        <v>2012</v>
      </c>
      <c r="B66" s="122">
        <v>7732</v>
      </c>
      <c r="C66" s="118">
        <v>121</v>
      </c>
      <c r="D66" s="122">
        <v>1159</v>
      </c>
      <c r="E66" s="122">
        <v>2255</v>
      </c>
      <c r="F66" s="118">
        <v>383</v>
      </c>
      <c r="G66" s="118">
        <v>358</v>
      </c>
      <c r="H66" s="118">
        <v>302</v>
      </c>
      <c r="I66" s="118">
        <v>368</v>
      </c>
      <c r="J66" s="122">
        <v>1908</v>
      </c>
      <c r="K66" s="118">
        <v>878</v>
      </c>
      <c r="L66" s="27"/>
    </row>
    <row r="67" spans="1:12" s="66" customFormat="1" ht="14" hidden="1">
      <c r="A67" s="118">
        <v>2013</v>
      </c>
      <c r="B67" s="122">
        <v>7758</v>
      </c>
      <c r="C67" s="118">
        <v>123</v>
      </c>
      <c r="D67" s="122">
        <v>1188</v>
      </c>
      <c r="E67" s="122">
        <v>2223</v>
      </c>
      <c r="F67" s="118">
        <v>387</v>
      </c>
      <c r="G67" s="118">
        <v>361</v>
      </c>
      <c r="H67" s="118">
        <v>289</v>
      </c>
      <c r="I67" s="118">
        <v>348</v>
      </c>
      <c r="J67" s="122">
        <v>1964</v>
      </c>
      <c r="K67" s="118">
        <v>875</v>
      </c>
      <c r="L67" s="27"/>
    </row>
    <row r="68" spans="1:12" s="66" customFormat="1" ht="14" hidden="1">
      <c r="A68" s="118">
        <v>2014</v>
      </c>
      <c r="B68" s="122">
        <v>7550</v>
      </c>
      <c r="C68" s="118">
        <v>140</v>
      </c>
      <c r="D68" s="122">
        <v>1235</v>
      </c>
      <c r="E68" s="122">
        <v>2054</v>
      </c>
      <c r="F68" s="118">
        <v>355</v>
      </c>
      <c r="G68" s="118">
        <v>356</v>
      </c>
      <c r="H68" s="118">
        <v>276</v>
      </c>
      <c r="I68" s="118">
        <v>330</v>
      </c>
      <c r="J68" s="122">
        <v>1991</v>
      </c>
      <c r="K68" s="118">
        <v>813</v>
      </c>
      <c r="L68" s="27"/>
    </row>
    <row r="69" spans="1:12" s="66" customFormat="1" ht="14" hidden="1">
      <c r="A69" s="118">
        <v>2015</v>
      </c>
      <c r="B69" s="122">
        <v>7700</v>
      </c>
      <c r="C69" s="118">
        <v>148</v>
      </c>
      <c r="D69" s="122">
        <v>1294</v>
      </c>
      <c r="E69" s="122">
        <v>2038</v>
      </c>
      <c r="F69" s="118">
        <v>361</v>
      </c>
      <c r="G69" s="118">
        <v>340</v>
      </c>
      <c r="H69" s="118">
        <v>292</v>
      </c>
      <c r="I69" s="118">
        <v>318</v>
      </c>
      <c r="J69" s="122">
        <v>2060</v>
      </c>
      <c r="K69" s="118">
        <v>849</v>
      </c>
      <c r="L69" s="27"/>
    </row>
    <row r="70" spans="1:12" s="66" customFormat="1" ht="14" hidden="1">
      <c r="A70" s="118">
        <v>2016</v>
      </c>
      <c r="B70" s="122">
        <v>7806</v>
      </c>
      <c r="C70" s="118">
        <v>150</v>
      </c>
      <c r="D70" s="122">
        <v>1304</v>
      </c>
      <c r="E70" s="122">
        <v>2055</v>
      </c>
      <c r="F70" s="118">
        <v>358</v>
      </c>
      <c r="G70" s="118">
        <v>356</v>
      </c>
      <c r="H70" s="118">
        <v>284</v>
      </c>
      <c r="I70" s="118">
        <v>332</v>
      </c>
      <c r="J70" s="122">
        <v>2096</v>
      </c>
      <c r="K70" s="118">
        <v>871</v>
      </c>
      <c r="L70" s="27"/>
    </row>
    <row r="71" spans="1:12" s="66" customFormat="1" ht="14" hidden="1">
      <c r="A71" s="118">
        <v>2017</v>
      </c>
      <c r="B71" s="122">
        <v>7960</v>
      </c>
      <c r="C71" s="118">
        <v>147</v>
      </c>
      <c r="D71" s="122">
        <v>1334</v>
      </c>
      <c r="E71" s="122">
        <v>2078</v>
      </c>
      <c r="F71" s="118">
        <v>352</v>
      </c>
      <c r="G71" s="118">
        <v>372</v>
      </c>
      <c r="H71" s="118">
        <v>288</v>
      </c>
      <c r="I71" s="118">
        <v>329</v>
      </c>
      <c r="J71" s="122">
        <v>2184</v>
      </c>
      <c r="K71" s="118">
        <v>902</v>
      </c>
      <c r="L71" s="27"/>
    </row>
    <row r="72" spans="1:12" s="66" customFormat="1" ht="14">
      <c r="A72" s="118">
        <v>2018</v>
      </c>
      <c r="B72" s="122">
        <v>8172</v>
      </c>
      <c r="C72" s="118">
        <v>154</v>
      </c>
      <c r="D72" s="122">
        <v>1450</v>
      </c>
      <c r="E72" s="122">
        <v>2115</v>
      </c>
      <c r="F72" s="118">
        <v>363</v>
      </c>
      <c r="G72" s="118">
        <v>372</v>
      </c>
      <c r="H72" s="118">
        <v>288</v>
      </c>
      <c r="I72" s="118">
        <v>309</v>
      </c>
      <c r="J72" s="122">
        <v>2169</v>
      </c>
      <c r="K72" s="118">
        <v>942</v>
      </c>
      <c r="L72" s="27"/>
    </row>
    <row r="73" spans="1:12" s="66" customFormat="1" ht="14">
      <c r="A73" s="118">
        <v>2019</v>
      </c>
      <c r="B73" s="122">
        <v>8344</v>
      </c>
      <c r="C73" s="118">
        <v>160</v>
      </c>
      <c r="D73" s="122">
        <v>1535</v>
      </c>
      <c r="E73" s="122">
        <v>2137</v>
      </c>
      <c r="F73" s="118">
        <v>365</v>
      </c>
      <c r="G73" s="118">
        <v>371</v>
      </c>
      <c r="H73" s="118">
        <v>305</v>
      </c>
      <c r="I73" s="118">
        <v>316</v>
      </c>
      <c r="J73" s="122">
        <v>2181</v>
      </c>
      <c r="K73" s="118">
        <v>973</v>
      </c>
      <c r="L73" s="27"/>
    </row>
    <row r="74" spans="1:12" s="66" customFormat="1" ht="14">
      <c r="A74" s="118">
        <v>2020</v>
      </c>
      <c r="B74" s="122">
        <v>8451</v>
      </c>
      <c r="C74" s="118">
        <v>173</v>
      </c>
      <c r="D74" s="122">
        <v>1610</v>
      </c>
      <c r="E74" s="122">
        <v>2135</v>
      </c>
      <c r="F74" s="118">
        <v>357</v>
      </c>
      <c r="G74" s="118">
        <v>379</v>
      </c>
      <c r="H74" s="118">
        <v>307</v>
      </c>
      <c r="I74" s="118">
        <v>320</v>
      </c>
      <c r="J74" s="122">
        <v>2189</v>
      </c>
      <c r="K74" s="118">
        <v>980</v>
      </c>
      <c r="L74" s="27"/>
    </row>
  </sheetData>
  <sheetProtection formatCells="0" formatColumns="0" formatRows="0" insertColumns="0" insertRows="0" insertHyperlinks="0" deleteColumns="0" deleteRows="0" sort="0" autoFilter="0" pivotTables="0"/>
  <mergeCells count="1">
    <mergeCell ref="A55:B55"/>
  </mergeCells>
  <hyperlinks>
    <hyperlink ref="L1" location="'Inhaltsverzeichnis'!A1" tooltip="Inhaltsverzeichnis" display="zurück zum Inhaltsverzeichnis"/>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zoomScaleNormal="100" workbookViewId="0">
      <selection activeCell="G1" sqref="G1"/>
    </sheetView>
  </sheetViews>
  <sheetFormatPr baseColWidth="10" defaultColWidth="14.54296875" defaultRowHeight="12"/>
  <cols>
    <col min="1" max="1" width="70.54296875" style="14" customWidth="1"/>
    <col min="2" max="2" width="11.1796875" style="14" customWidth="1"/>
    <col min="3" max="3" width="7.26953125" style="14" customWidth="1"/>
    <col min="4" max="4" width="49.81640625" style="14" customWidth="1"/>
    <col min="5" max="5" width="11.1796875" style="14" customWidth="1"/>
    <col min="6" max="6" width="19.453125" style="14" customWidth="1"/>
    <col min="7" max="7" width="24.453125" style="14" bestFit="1" customWidth="1"/>
    <col min="8" max="16384" width="14.54296875" style="14"/>
  </cols>
  <sheetData>
    <row r="1" spans="1:9" ht="15.75" customHeight="1">
      <c r="A1" s="26" t="s">
        <v>7</v>
      </c>
      <c r="G1" s="362" t="s">
        <v>26</v>
      </c>
      <c r="H1" s="363" t="s">
        <v>2531</v>
      </c>
      <c r="I1" s="363"/>
    </row>
    <row r="2" spans="1:9" ht="15.75" customHeight="1">
      <c r="A2" s="12"/>
      <c r="E2" s="17"/>
    </row>
    <row r="3" spans="1:9" ht="15.75" customHeight="1">
      <c r="A3" s="124" t="s">
        <v>2532</v>
      </c>
      <c r="B3" s="124"/>
      <c r="C3" s="125"/>
      <c r="D3" s="124" t="s">
        <v>2533</v>
      </c>
      <c r="E3" s="126"/>
      <c r="F3" s="124" t="s">
        <v>2534</v>
      </c>
    </row>
    <row r="4" spans="1:9" ht="13">
      <c r="A4" s="124"/>
      <c r="B4" s="127">
        <v>43831</v>
      </c>
      <c r="C4" s="128"/>
      <c r="D4" s="124"/>
      <c r="E4" s="127">
        <v>43831</v>
      </c>
      <c r="F4" s="124"/>
    </row>
    <row r="5" spans="1:9">
      <c r="A5" s="79" t="s">
        <v>2535</v>
      </c>
      <c r="B5" s="112">
        <v>9769</v>
      </c>
      <c r="C5" s="113"/>
      <c r="D5" s="79" t="s">
        <v>2535</v>
      </c>
      <c r="E5" s="112">
        <v>3907</v>
      </c>
      <c r="F5" s="112">
        <f>B5-E5</f>
        <v>5862</v>
      </c>
    </row>
    <row r="6" spans="1:9">
      <c r="A6" s="44" t="s">
        <v>2536</v>
      </c>
      <c r="B6" s="112">
        <v>739</v>
      </c>
      <c r="C6" s="114"/>
      <c r="D6" s="44" t="s">
        <v>2536</v>
      </c>
      <c r="E6" s="112">
        <v>332</v>
      </c>
      <c r="F6" s="112">
        <f t="shared" ref="F6:F40" si="0">B6-E6</f>
        <v>407</v>
      </c>
    </row>
    <row r="7" spans="1:9">
      <c r="A7" s="44" t="s">
        <v>2537</v>
      </c>
      <c r="B7" s="112">
        <v>6111</v>
      </c>
      <c r="C7" s="114"/>
      <c r="D7" s="44" t="s">
        <v>2537</v>
      </c>
      <c r="E7" s="112">
        <v>2526</v>
      </c>
      <c r="F7" s="112">
        <f t="shared" si="0"/>
        <v>3585</v>
      </c>
    </row>
    <row r="8" spans="1:9">
      <c r="A8" s="44" t="s">
        <v>2538</v>
      </c>
      <c r="B8" s="112">
        <v>2705</v>
      </c>
      <c r="C8" s="114"/>
      <c r="D8" s="44" t="s">
        <v>2538</v>
      </c>
      <c r="E8" s="112">
        <v>962</v>
      </c>
      <c r="F8" s="112">
        <f t="shared" si="0"/>
        <v>1743</v>
      </c>
    </row>
    <row r="9" spans="1:9">
      <c r="A9" s="44" t="s">
        <v>2539</v>
      </c>
      <c r="B9" s="112">
        <v>214</v>
      </c>
      <c r="C9" s="114"/>
      <c r="D9" s="44" t="s">
        <v>2539</v>
      </c>
      <c r="E9" s="112">
        <v>87</v>
      </c>
      <c r="F9" s="112">
        <f t="shared" si="0"/>
        <v>127</v>
      </c>
    </row>
    <row r="10" spans="1:9">
      <c r="A10" s="44"/>
      <c r="B10" s="112"/>
      <c r="C10" s="115"/>
      <c r="D10" s="44"/>
      <c r="E10" s="112"/>
      <c r="F10" s="112"/>
    </row>
    <row r="11" spans="1:9">
      <c r="A11" s="79" t="s">
        <v>2540</v>
      </c>
      <c r="B11" s="112"/>
      <c r="C11" s="115"/>
      <c r="D11" s="79" t="s">
        <v>2541</v>
      </c>
      <c r="E11" s="112"/>
      <c r="F11" s="112"/>
    </row>
    <row r="12" spans="1:9">
      <c r="A12" s="44" t="s">
        <v>2542</v>
      </c>
      <c r="B12" s="112">
        <v>853</v>
      </c>
      <c r="C12" s="115"/>
      <c r="D12" s="44" t="s">
        <v>2542</v>
      </c>
      <c r="E12" s="112">
        <v>416</v>
      </c>
      <c r="F12" s="112">
        <f t="shared" si="0"/>
        <v>437</v>
      </c>
    </row>
    <row r="13" spans="1:9">
      <c r="A13" s="44" t="s">
        <v>2543</v>
      </c>
      <c r="B13" s="112">
        <v>748</v>
      </c>
      <c r="C13" s="115"/>
      <c r="D13" s="44" t="s">
        <v>2543</v>
      </c>
      <c r="E13" s="112">
        <v>265</v>
      </c>
      <c r="F13" s="112">
        <f t="shared" si="0"/>
        <v>483</v>
      </c>
    </row>
    <row r="14" spans="1:9">
      <c r="A14" s="44" t="s">
        <v>2544</v>
      </c>
      <c r="B14" s="112">
        <v>704</v>
      </c>
      <c r="C14" s="115"/>
      <c r="D14" s="44" t="s">
        <v>2544</v>
      </c>
      <c r="E14" s="112">
        <v>262</v>
      </c>
      <c r="F14" s="112">
        <f t="shared" si="0"/>
        <v>442</v>
      </c>
    </row>
    <row r="15" spans="1:9">
      <c r="A15" s="44" t="s">
        <v>2545</v>
      </c>
      <c r="B15" s="112">
        <v>599</v>
      </c>
      <c r="C15" s="115"/>
      <c r="D15" s="44" t="s">
        <v>2545</v>
      </c>
      <c r="E15" s="112">
        <v>330</v>
      </c>
      <c r="F15" s="112">
        <f t="shared" si="0"/>
        <v>269</v>
      </c>
    </row>
    <row r="16" spans="1:9">
      <c r="A16" s="44" t="s">
        <v>2546</v>
      </c>
      <c r="B16" s="112">
        <v>454</v>
      </c>
      <c r="C16" s="116"/>
      <c r="D16" s="44" t="s">
        <v>2546</v>
      </c>
      <c r="E16" s="112">
        <v>147</v>
      </c>
      <c r="F16" s="112">
        <f t="shared" si="0"/>
        <v>307</v>
      </c>
    </row>
    <row r="17" spans="1:6">
      <c r="A17" s="44" t="s">
        <v>2547</v>
      </c>
      <c r="B17" s="112">
        <v>408</v>
      </c>
      <c r="C17" s="115"/>
      <c r="D17" s="44" t="s">
        <v>2547</v>
      </c>
      <c r="E17" s="112">
        <v>146</v>
      </c>
      <c r="F17" s="112">
        <f t="shared" si="0"/>
        <v>262</v>
      </c>
    </row>
    <row r="18" spans="1:6">
      <c r="A18" s="44" t="s">
        <v>2548</v>
      </c>
      <c r="B18" s="112">
        <v>291</v>
      </c>
      <c r="C18" s="115"/>
      <c r="D18" s="44" t="s">
        <v>2548</v>
      </c>
      <c r="E18" s="112">
        <v>135</v>
      </c>
      <c r="F18" s="112">
        <f t="shared" si="0"/>
        <v>156</v>
      </c>
    </row>
    <row r="19" spans="1:6">
      <c r="A19" s="44" t="s">
        <v>2549</v>
      </c>
      <c r="B19" s="112">
        <v>233</v>
      </c>
      <c r="C19" s="115"/>
      <c r="D19" s="44" t="s">
        <v>2549</v>
      </c>
      <c r="E19" s="112">
        <v>84</v>
      </c>
      <c r="F19" s="112">
        <f t="shared" si="0"/>
        <v>149</v>
      </c>
    </row>
    <row r="20" spans="1:6">
      <c r="A20" s="44" t="s">
        <v>2550</v>
      </c>
      <c r="B20" s="112">
        <v>198</v>
      </c>
      <c r="C20" s="115"/>
      <c r="D20" s="44" t="s">
        <v>2550</v>
      </c>
      <c r="E20" s="112">
        <v>70</v>
      </c>
      <c r="F20" s="112">
        <f t="shared" si="0"/>
        <v>128</v>
      </c>
    </row>
    <row r="21" spans="1:6">
      <c r="A21" s="44" t="s">
        <v>2551</v>
      </c>
      <c r="B21" s="112">
        <v>186</v>
      </c>
      <c r="C21" s="115"/>
      <c r="D21" s="44" t="s">
        <v>2551</v>
      </c>
      <c r="E21" s="112">
        <v>99</v>
      </c>
      <c r="F21" s="112">
        <f t="shared" si="0"/>
        <v>87</v>
      </c>
    </row>
    <row r="22" spans="1:6">
      <c r="A22" s="44"/>
      <c r="B22" s="112"/>
      <c r="C22" s="115"/>
      <c r="D22" s="44"/>
      <c r="E22" s="112"/>
      <c r="F22" s="112"/>
    </row>
    <row r="23" spans="1:6">
      <c r="A23" s="79" t="s">
        <v>2552</v>
      </c>
      <c r="B23" s="112"/>
      <c r="C23" s="115"/>
      <c r="D23" s="79" t="s">
        <v>2553</v>
      </c>
      <c r="E23" s="112"/>
      <c r="F23" s="112"/>
    </row>
    <row r="24" spans="1:6">
      <c r="A24" s="44" t="s">
        <v>2554</v>
      </c>
      <c r="B24" s="112">
        <v>366</v>
      </c>
      <c r="C24" s="115"/>
      <c r="D24" s="44" t="s">
        <v>2554</v>
      </c>
      <c r="E24" s="112">
        <v>117</v>
      </c>
      <c r="F24" s="112">
        <f t="shared" si="0"/>
        <v>249</v>
      </c>
    </row>
    <row r="25" spans="1:6">
      <c r="A25" s="44" t="s">
        <v>2555</v>
      </c>
      <c r="B25" s="112">
        <v>270</v>
      </c>
      <c r="C25" s="27"/>
      <c r="D25" s="44" t="s">
        <v>2555</v>
      </c>
      <c r="E25" s="112">
        <v>81</v>
      </c>
      <c r="F25" s="112">
        <f t="shared" si="0"/>
        <v>189</v>
      </c>
    </row>
    <row r="26" spans="1:6">
      <c r="A26" s="44" t="s">
        <v>2556</v>
      </c>
      <c r="B26" s="112">
        <v>268</v>
      </c>
      <c r="C26" s="115"/>
      <c r="D26" s="44" t="s">
        <v>2556</v>
      </c>
      <c r="E26" s="112">
        <v>106</v>
      </c>
      <c r="F26" s="112">
        <f t="shared" si="0"/>
        <v>162</v>
      </c>
    </row>
    <row r="27" spans="1:6">
      <c r="A27" s="44" t="s">
        <v>2557</v>
      </c>
      <c r="B27" s="112">
        <v>200</v>
      </c>
      <c r="C27" s="115"/>
      <c r="D27" s="44" t="s">
        <v>2557</v>
      </c>
      <c r="E27" s="112">
        <v>65</v>
      </c>
      <c r="F27" s="112">
        <f t="shared" si="0"/>
        <v>135</v>
      </c>
    </row>
    <row r="28" spans="1:6">
      <c r="A28" s="44" t="s">
        <v>2558</v>
      </c>
      <c r="B28" s="112">
        <v>177</v>
      </c>
      <c r="C28" s="115"/>
      <c r="D28" s="44" t="s">
        <v>2558</v>
      </c>
      <c r="E28" s="112">
        <v>49</v>
      </c>
      <c r="F28" s="112">
        <f t="shared" si="0"/>
        <v>128</v>
      </c>
    </row>
    <row r="29" spans="1:6">
      <c r="A29" s="44" t="s">
        <v>2559</v>
      </c>
      <c r="B29" s="112">
        <v>173</v>
      </c>
      <c r="C29" s="115"/>
      <c r="D29" s="44" t="s">
        <v>2559</v>
      </c>
      <c r="E29" s="112">
        <v>48</v>
      </c>
      <c r="F29" s="112">
        <f t="shared" si="0"/>
        <v>125</v>
      </c>
    </row>
    <row r="30" spans="1:6">
      <c r="A30" s="44" t="s">
        <v>2560</v>
      </c>
      <c r="B30" s="112">
        <v>168</v>
      </c>
      <c r="C30" s="115"/>
      <c r="D30" s="44" t="s">
        <v>2560</v>
      </c>
      <c r="E30" s="112">
        <v>64</v>
      </c>
      <c r="F30" s="112">
        <f t="shared" si="0"/>
        <v>104</v>
      </c>
    </row>
    <row r="31" spans="1:6">
      <c r="A31" s="44" t="s">
        <v>2561</v>
      </c>
      <c r="B31" s="112">
        <v>93</v>
      </c>
      <c r="C31" s="115"/>
      <c r="D31" s="44" t="s">
        <v>2561</v>
      </c>
      <c r="E31" s="112">
        <v>40</v>
      </c>
      <c r="F31" s="112">
        <f t="shared" si="0"/>
        <v>53</v>
      </c>
    </row>
    <row r="32" spans="1:6">
      <c r="A32" s="44" t="s">
        <v>2562</v>
      </c>
      <c r="B32" s="112">
        <v>80</v>
      </c>
      <c r="C32" s="115"/>
      <c r="D32" s="44" t="s">
        <v>2562</v>
      </c>
      <c r="E32" s="112">
        <v>35</v>
      </c>
      <c r="F32" s="112">
        <f t="shared" si="0"/>
        <v>45</v>
      </c>
    </row>
    <row r="33" spans="1:6">
      <c r="A33" s="44" t="s">
        <v>2563</v>
      </c>
      <c r="B33" s="112">
        <v>67</v>
      </c>
      <c r="C33" s="115"/>
      <c r="D33" s="44" t="s">
        <v>2563</v>
      </c>
      <c r="E33" s="112">
        <v>33</v>
      </c>
      <c r="F33" s="112">
        <f t="shared" si="0"/>
        <v>34</v>
      </c>
    </row>
    <row r="34" spans="1:6">
      <c r="A34" s="44"/>
      <c r="B34" s="112"/>
      <c r="C34" s="115"/>
      <c r="D34" s="44"/>
      <c r="E34" s="112"/>
      <c r="F34" s="112"/>
    </row>
    <row r="35" spans="1:6">
      <c r="A35" s="79" t="s">
        <v>2536</v>
      </c>
      <c r="B35" s="112"/>
      <c r="C35" s="115"/>
      <c r="D35" s="79" t="s">
        <v>2536</v>
      </c>
      <c r="E35" s="112"/>
      <c r="F35" s="112"/>
    </row>
    <row r="36" spans="1:6">
      <c r="A36" s="44" t="s">
        <v>2564</v>
      </c>
      <c r="B36" s="112">
        <v>269</v>
      </c>
      <c r="C36" s="115"/>
      <c r="D36" s="44" t="s">
        <v>2564</v>
      </c>
      <c r="E36" s="112">
        <v>122</v>
      </c>
      <c r="F36" s="112">
        <f t="shared" si="0"/>
        <v>147</v>
      </c>
    </row>
    <row r="37" spans="1:6">
      <c r="A37" s="44" t="s">
        <v>2565</v>
      </c>
      <c r="B37" s="112">
        <v>249</v>
      </c>
      <c r="C37" s="115"/>
      <c r="D37" s="44" t="s">
        <v>2565</v>
      </c>
      <c r="E37" s="112">
        <v>108</v>
      </c>
      <c r="F37" s="112">
        <f t="shared" si="0"/>
        <v>141</v>
      </c>
    </row>
    <row r="38" spans="1:6">
      <c r="A38" s="44" t="s">
        <v>2566</v>
      </c>
      <c r="B38" s="112">
        <v>86</v>
      </c>
      <c r="C38" s="27"/>
      <c r="D38" s="44" t="s">
        <v>2566</v>
      </c>
      <c r="E38" s="112">
        <v>39</v>
      </c>
      <c r="F38" s="112">
        <f t="shared" si="0"/>
        <v>47</v>
      </c>
    </row>
    <row r="39" spans="1:6">
      <c r="A39" s="44" t="s">
        <v>2567</v>
      </c>
      <c r="B39" s="112">
        <v>81</v>
      </c>
      <c r="C39" s="115"/>
      <c r="D39" s="44" t="s">
        <v>2567</v>
      </c>
      <c r="E39" s="112">
        <v>40</v>
      </c>
      <c r="F39" s="112">
        <f t="shared" si="0"/>
        <v>41</v>
      </c>
    </row>
    <row r="40" spans="1:6">
      <c r="A40" s="44" t="s">
        <v>2568</v>
      </c>
      <c r="B40" s="112">
        <v>54</v>
      </c>
      <c r="C40" s="115"/>
      <c r="D40" s="44" t="s">
        <v>2568</v>
      </c>
      <c r="E40" s="112">
        <v>23</v>
      </c>
      <c r="F40" s="112">
        <f t="shared" si="0"/>
        <v>31</v>
      </c>
    </row>
  </sheetData>
  <sheetProtection formatCells="0" formatColumns="0" formatRows="0" insertColumns="0" insertRows="0" insertHyperlinks="0" deleteColumns="0" deleteRows="0" sort="0" autoFilter="0" pivotTables="0"/>
  <hyperlinks>
    <hyperlink ref="G1" location="'Inhaltsverzeichnis'!A1" tooltip="Inhaltsverzeichnis" display="zurück zum Inhaltsverzeichnis"/>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92"/>
  <sheetViews>
    <sheetView zoomScaleNormal="100" workbookViewId="0">
      <selection activeCell="N1" sqref="N1"/>
    </sheetView>
  </sheetViews>
  <sheetFormatPr baseColWidth="10" defaultColWidth="14.54296875" defaultRowHeight="11.5"/>
  <cols>
    <col min="1" max="1" width="5" style="150" customWidth="1"/>
    <col min="2" max="2" width="18.26953125" style="150" customWidth="1"/>
    <col min="3" max="12" width="18.453125" style="150" customWidth="1"/>
    <col min="13" max="13" width="11.453125" style="150" customWidth="1"/>
    <col min="14" max="14" width="21.26953125" style="150" customWidth="1"/>
    <col min="15" max="16384" width="14.54296875" style="150"/>
  </cols>
  <sheetData>
    <row r="1" spans="1:15" ht="15.75" customHeight="1">
      <c r="A1" s="147" t="s">
        <v>2569</v>
      </c>
      <c r="N1" s="247" t="s">
        <v>26</v>
      </c>
      <c r="O1" s="371" t="s">
        <v>29</v>
      </c>
    </row>
    <row r="2" spans="1:15">
      <c r="N2" s="371"/>
      <c r="O2" s="371" t="s">
        <v>2570</v>
      </c>
    </row>
    <row r="3" spans="1:15">
      <c r="N3" s="371"/>
      <c r="O3" s="371" t="s">
        <v>2571</v>
      </c>
    </row>
    <row r="4" spans="1:15" ht="24" customHeight="1">
      <c r="A4" s="124"/>
      <c r="B4" s="124" t="s">
        <v>2572</v>
      </c>
      <c r="C4" s="374" t="s">
        <v>2573</v>
      </c>
      <c r="D4" s="375" t="s">
        <v>2574</v>
      </c>
      <c r="E4" s="375" t="s">
        <v>2575</v>
      </c>
      <c r="F4" s="375" t="s">
        <v>2576</v>
      </c>
      <c r="G4" s="375" t="s">
        <v>2577</v>
      </c>
      <c r="H4" s="374" t="s">
        <v>2578</v>
      </c>
      <c r="I4" s="375" t="s">
        <v>2579</v>
      </c>
      <c r="J4" s="375" t="s">
        <v>2580</v>
      </c>
      <c r="K4" s="375" t="s">
        <v>2581</v>
      </c>
      <c r="L4" s="375" t="s">
        <v>2582</v>
      </c>
      <c r="N4" s="371"/>
      <c r="O4" s="373" t="s">
        <v>2583</v>
      </c>
    </row>
    <row r="5" spans="1:15">
      <c r="A5" s="44">
        <v>2018</v>
      </c>
      <c r="B5" s="44" t="s">
        <v>2584</v>
      </c>
      <c r="C5" s="161">
        <v>2005</v>
      </c>
      <c r="D5" s="44">
        <v>1662</v>
      </c>
      <c r="E5" s="44">
        <v>120</v>
      </c>
      <c r="F5" s="44">
        <v>223</v>
      </c>
      <c r="G5" s="44">
        <v>25</v>
      </c>
      <c r="H5" s="161">
        <v>2790</v>
      </c>
      <c r="I5" s="44">
        <v>2392</v>
      </c>
      <c r="J5" s="44">
        <v>202</v>
      </c>
      <c r="K5" s="44">
        <v>166</v>
      </c>
      <c r="L5" s="44">
        <v>30</v>
      </c>
    </row>
    <row r="6" spans="1:15">
      <c r="A6" s="44">
        <v>2018</v>
      </c>
      <c r="B6" s="44" t="s">
        <v>2585</v>
      </c>
      <c r="C6" s="161">
        <v>754</v>
      </c>
      <c r="D6" s="44">
        <v>707</v>
      </c>
      <c r="E6" s="44">
        <v>37</v>
      </c>
      <c r="F6" s="44">
        <v>10</v>
      </c>
      <c r="G6" s="44">
        <v>4</v>
      </c>
      <c r="H6" s="161">
        <v>729</v>
      </c>
      <c r="I6" s="44">
        <v>632</v>
      </c>
      <c r="J6" s="44">
        <v>41</v>
      </c>
      <c r="K6" s="44">
        <v>52</v>
      </c>
      <c r="L6" s="44">
        <v>4</v>
      </c>
    </row>
    <row r="7" spans="1:15">
      <c r="A7" s="44">
        <v>2018</v>
      </c>
      <c r="B7" s="44" t="s">
        <v>2586</v>
      </c>
      <c r="C7" s="161">
        <v>3122</v>
      </c>
      <c r="D7" s="44">
        <v>2456</v>
      </c>
      <c r="E7" s="44">
        <v>487</v>
      </c>
      <c r="F7" s="44">
        <v>179</v>
      </c>
      <c r="G7" s="44">
        <v>13</v>
      </c>
      <c r="H7" s="161">
        <v>2922</v>
      </c>
      <c r="I7" s="44">
        <v>2215</v>
      </c>
      <c r="J7" s="44">
        <v>511</v>
      </c>
      <c r="K7" s="44">
        <v>177</v>
      </c>
      <c r="L7" s="44">
        <v>19</v>
      </c>
    </row>
    <row r="8" spans="1:15">
      <c r="A8" s="44">
        <v>2018</v>
      </c>
      <c r="B8" s="44" t="s">
        <v>2587</v>
      </c>
      <c r="C8" s="161">
        <v>867</v>
      </c>
      <c r="D8" s="44">
        <v>654</v>
      </c>
      <c r="E8" s="44">
        <v>133</v>
      </c>
      <c r="F8" s="44">
        <v>80</v>
      </c>
      <c r="G8" s="44">
        <v>4</v>
      </c>
      <c r="H8" s="161">
        <v>812</v>
      </c>
      <c r="I8" s="44">
        <v>615</v>
      </c>
      <c r="J8" s="44">
        <v>127</v>
      </c>
      <c r="K8" s="44">
        <v>62</v>
      </c>
      <c r="L8" s="44">
        <v>8</v>
      </c>
    </row>
    <row r="9" spans="1:15">
      <c r="A9" s="44">
        <v>2018</v>
      </c>
      <c r="B9" s="44" t="s">
        <v>2588</v>
      </c>
      <c r="C9" s="161">
        <v>2043</v>
      </c>
      <c r="D9" s="44">
        <v>1564</v>
      </c>
      <c r="E9" s="44">
        <v>330</v>
      </c>
      <c r="F9" s="44">
        <v>149</v>
      </c>
      <c r="G9" s="44">
        <v>12</v>
      </c>
      <c r="H9" s="161">
        <v>1781</v>
      </c>
      <c r="I9" s="44">
        <v>1391</v>
      </c>
      <c r="J9" s="44">
        <v>237</v>
      </c>
      <c r="K9" s="44">
        <v>142</v>
      </c>
      <c r="L9" s="44">
        <v>11</v>
      </c>
    </row>
    <row r="10" spans="1:15">
      <c r="A10" s="44">
        <v>2018</v>
      </c>
      <c r="B10" s="44" t="s">
        <v>2589</v>
      </c>
      <c r="C10" s="161">
        <v>1004</v>
      </c>
      <c r="D10" s="44">
        <v>731</v>
      </c>
      <c r="E10" s="44">
        <v>190</v>
      </c>
      <c r="F10" s="44">
        <v>83</v>
      </c>
      <c r="G10" s="44">
        <v>4</v>
      </c>
      <c r="H10" s="161">
        <v>1038</v>
      </c>
      <c r="I10" s="44">
        <v>824</v>
      </c>
      <c r="J10" s="44">
        <v>140</v>
      </c>
      <c r="K10" s="44">
        <v>67</v>
      </c>
      <c r="L10" s="44">
        <v>7</v>
      </c>
    </row>
    <row r="11" spans="1:15">
      <c r="A11" s="44"/>
      <c r="B11" s="44" t="s">
        <v>2590</v>
      </c>
      <c r="C11" s="161">
        <f>SUM(C5:C10)</f>
        <v>9795</v>
      </c>
      <c r="D11" s="161">
        <f t="shared" ref="D11:L11" si="0">SUM(D5:D10)</f>
        <v>7774</v>
      </c>
      <c r="E11" s="161">
        <f t="shared" si="0"/>
        <v>1297</v>
      </c>
      <c r="F11" s="161">
        <f t="shared" si="0"/>
        <v>724</v>
      </c>
      <c r="G11" s="161">
        <f t="shared" si="0"/>
        <v>62</v>
      </c>
      <c r="H11" s="161">
        <f t="shared" si="0"/>
        <v>10072</v>
      </c>
      <c r="I11" s="161">
        <f t="shared" si="0"/>
        <v>8069</v>
      </c>
      <c r="J11" s="161">
        <f t="shared" si="0"/>
        <v>1258</v>
      </c>
      <c r="K11" s="161">
        <f t="shared" si="0"/>
        <v>666</v>
      </c>
      <c r="L11" s="161">
        <f t="shared" si="0"/>
        <v>79</v>
      </c>
    </row>
    <row r="12" spans="1:15">
      <c r="A12" s="44">
        <v>2018</v>
      </c>
      <c r="B12" s="79" t="s">
        <v>2591</v>
      </c>
      <c r="C12" s="98">
        <v>24752</v>
      </c>
      <c r="D12" s="79">
        <v>19413</v>
      </c>
      <c r="E12" s="79">
        <v>3484</v>
      </c>
      <c r="F12" s="79">
        <v>1855</v>
      </c>
      <c r="G12" s="79">
        <v>151</v>
      </c>
      <c r="H12" s="98">
        <v>23545</v>
      </c>
      <c r="I12" s="79">
        <v>18454</v>
      </c>
      <c r="J12" s="79">
        <v>3079</v>
      </c>
      <c r="K12" s="79">
        <v>1833</v>
      </c>
      <c r="L12" s="79">
        <v>179</v>
      </c>
    </row>
    <row r="13" spans="1:15">
      <c r="L13" s="152"/>
    </row>
    <row r="14" spans="1:15">
      <c r="B14" s="371" t="s">
        <v>2592</v>
      </c>
      <c r="C14" s="371"/>
      <c r="L14" s="152"/>
    </row>
    <row r="15" spans="1:15">
      <c r="B15" s="371" t="s">
        <v>2593</v>
      </c>
      <c r="C15" s="371" t="s">
        <v>2594</v>
      </c>
      <c r="L15" s="153"/>
    </row>
    <row r="16" spans="1:15">
      <c r="B16" s="371" t="s">
        <v>2595</v>
      </c>
      <c r="C16" s="371" t="s">
        <v>2596</v>
      </c>
      <c r="L16" s="153"/>
    </row>
    <row r="17" spans="1:12">
      <c r="B17" s="371" t="s">
        <v>2597</v>
      </c>
      <c r="C17" s="371" t="s">
        <v>2598</v>
      </c>
      <c r="L17" s="153"/>
    </row>
    <row r="18" spans="1:12">
      <c r="B18" s="371"/>
      <c r="C18" s="371"/>
      <c r="L18" s="153"/>
    </row>
    <row r="19" spans="1:12">
      <c r="B19" s="371" t="s">
        <v>2599</v>
      </c>
      <c r="C19" s="371"/>
      <c r="L19" s="153"/>
    </row>
    <row r="20" spans="1:12">
      <c r="L20" s="153"/>
    </row>
    <row r="21" spans="1:12" ht="24" customHeight="1">
      <c r="A21" s="124"/>
      <c r="B21" s="124" t="s">
        <v>2572</v>
      </c>
      <c r="C21" s="374" t="s">
        <v>2573</v>
      </c>
      <c r="D21" s="375" t="s">
        <v>2574</v>
      </c>
      <c r="E21" s="375" t="s">
        <v>2575</v>
      </c>
      <c r="F21" s="375" t="s">
        <v>2576</v>
      </c>
      <c r="G21" s="375" t="s">
        <v>2577</v>
      </c>
      <c r="H21" s="374" t="s">
        <v>2578</v>
      </c>
      <c r="I21" s="375" t="s">
        <v>2579</v>
      </c>
      <c r="J21" s="375" t="s">
        <v>2580</v>
      </c>
      <c r="K21" s="375" t="s">
        <v>2581</v>
      </c>
      <c r="L21" s="375" t="s">
        <v>2582</v>
      </c>
    </row>
    <row r="22" spans="1:12">
      <c r="A22" s="44">
        <v>2017</v>
      </c>
      <c r="B22" s="44" t="s">
        <v>2584</v>
      </c>
      <c r="C22" s="161">
        <v>2073</v>
      </c>
      <c r="D22" s="44">
        <v>1750</v>
      </c>
      <c r="E22" s="44">
        <v>127</v>
      </c>
      <c r="F22" s="44">
        <v>196</v>
      </c>
      <c r="G22" s="44">
        <v>10</v>
      </c>
      <c r="H22" s="161">
        <v>2368</v>
      </c>
      <c r="I22" s="44">
        <v>1964</v>
      </c>
      <c r="J22" s="44">
        <v>216</v>
      </c>
      <c r="K22" s="44">
        <v>173</v>
      </c>
      <c r="L22" s="44">
        <v>15</v>
      </c>
    </row>
    <row r="23" spans="1:12">
      <c r="A23" s="44">
        <v>2017</v>
      </c>
      <c r="B23" s="44" t="s">
        <v>2585</v>
      </c>
      <c r="C23" s="161">
        <v>750</v>
      </c>
      <c r="D23" s="44">
        <v>685</v>
      </c>
      <c r="E23" s="44">
        <v>57</v>
      </c>
      <c r="F23" s="44">
        <v>8</v>
      </c>
      <c r="G23" s="44">
        <v>1</v>
      </c>
      <c r="H23" s="161">
        <v>749</v>
      </c>
      <c r="I23" s="44">
        <v>662</v>
      </c>
      <c r="J23" s="44">
        <v>44</v>
      </c>
      <c r="K23" s="44">
        <v>39</v>
      </c>
      <c r="L23" s="44">
        <v>4</v>
      </c>
    </row>
    <row r="24" spans="1:12">
      <c r="A24" s="44">
        <v>2017</v>
      </c>
      <c r="B24" s="44" t="s">
        <v>2586</v>
      </c>
      <c r="C24" s="161">
        <v>3181</v>
      </c>
      <c r="D24" s="44">
        <v>2410</v>
      </c>
      <c r="E24" s="44">
        <v>540</v>
      </c>
      <c r="F24" s="44">
        <v>231</v>
      </c>
      <c r="G24" s="44">
        <v>9</v>
      </c>
      <c r="H24" s="161">
        <v>3041</v>
      </c>
      <c r="I24" s="44">
        <v>2288</v>
      </c>
      <c r="J24" s="44">
        <v>517</v>
      </c>
      <c r="K24" s="44">
        <v>224</v>
      </c>
      <c r="L24" s="44">
        <v>12</v>
      </c>
    </row>
    <row r="25" spans="1:12">
      <c r="A25" s="44">
        <v>2017</v>
      </c>
      <c r="B25" s="44" t="s">
        <v>2587</v>
      </c>
      <c r="C25" s="161">
        <v>905</v>
      </c>
      <c r="D25" s="44">
        <v>670</v>
      </c>
      <c r="E25" s="44">
        <v>157</v>
      </c>
      <c r="F25" s="44">
        <v>78</v>
      </c>
      <c r="G25" s="44">
        <v>2</v>
      </c>
      <c r="H25" s="161">
        <v>845</v>
      </c>
      <c r="I25" s="44">
        <v>664</v>
      </c>
      <c r="J25" s="44">
        <v>106</v>
      </c>
      <c r="K25" s="44">
        <v>72</v>
      </c>
      <c r="L25" s="44">
        <v>3</v>
      </c>
    </row>
    <row r="26" spans="1:12">
      <c r="A26" s="44">
        <v>2017</v>
      </c>
      <c r="B26" s="44" t="s">
        <v>2588</v>
      </c>
      <c r="C26" s="161">
        <v>2138</v>
      </c>
      <c r="D26" s="44">
        <v>1634</v>
      </c>
      <c r="E26" s="44">
        <v>350</v>
      </c>
      <c r="F26" s="44">
        <v>154</v>
      </c>
      <c r="G26" s="44">
        <v>12</v>
      </c>
      <c r="H26" s="161">
        <v>1828</v>
      </c>
      <c r="I26" s="44">
        <v>1403</v>
      </c>
      <c r="J26" s="44">
        <v>266</v>
      </c>
      <c r="K26" s="44">
        <v>149</v>
      </c>
      <c r="L26" s="44">
        <v>10</v>
      </c>
    </row>
    <row r="27" spans="1:12">
      <c r="A27" s="44">
        <v>2017</v>
      </c>
      <c r="B27" s="44" t="s">
        <v>2589</v>
      </c>
      <c r="C27" s="161">
        <v>1045</v>
      </c>
      <c r="D27" s="44">
        <v>829</v>
      </c>
      <c r="E27" s="44">
        <v>139</v>
      </c>
      <c r="F27" s="44">
        <v>77</v>
      </c>
      <c r="G27" s="44">
        <v>3</v>
      </c>
      <c r="H27" s="161">
        <v>1025</v>
      </c>
      <c r="I27" s="44">
        <v>787</v>
      </c>
      <c r="J27" s="44">
        <v>137</v>
      </c>
      <c r="K27" s="44">
        <v>98</v>
      </c>
      <c r="L27" s="44">
        <v>3</v>
      </c>
    </row>
    <row r="28" spans="1:12">
      <c r="A28" s="44"/>
      <c r="B28" s="44" t="s">
        <v>2590</v>
      </c>
      <c r="C28" s="161">
        <f>SUM(C22:C27)</f>
        <v>10092</v>
      </c>
      <c r="D28" s="161">
        <f t="shared" ref="D28:L28" si="1">SUM(D22:D27)</f>
        <v>7978</v>
      </c>
      <c r="E28" s="161">
        <f t="shared" si="1"/>
        <v>1370</v>
      </c>
      <c r="F28" s="161">
        <f t="shared" si="1"/>
        <v>744</v>
      </c>
      <c r="G28" s="161">
        <f t="shared" si="1"/>
        <v>37</v>
      </c>
      <c r="H28" s="161">
        <f t="shared" si="1"/>
        <v>9856</v>
      </c>
      <c r="I28" s="161">
        <f t="shared" si="1"/>
        <v>7768</v>
      </c>
      <c r="J28" s="161">
        <f t="shared" si="1"/>
        <v>1286</v>
      </c>
      <c r="K28" s="161">
        <f t="shared" si="1"/>
        <v>755</v>
      </c>
      <c r="L28" s="161">
        <f t="shared" si="1"/>
        <v>47</v>
      </c>
    </row>
    <row r="29" spans="1:12">
      <c r="A29" s="44">
        <v>2017</v>
      </c>
      <c r="B29" s="79" t="s">
        <v>2591</v>
      </c>
      <c r="C29" s="98">
        <v>25561</v>
      </c>
      <c r="D29" s="79">
        <v>20008</v>
      </c>
      <c r="E29" s="79">
        <v>3590</v>
      </c>
      <c r="F29" s="79">
        <v>1963</v>
      </c>
      <c r="G29" s="79">
        <v>129</v>
      </c>
      <c r="H29" s="98">
        <v>24417</v>
      </c>
      <c r="I29" s="79">
        <v>19058</v>
      </c>
      <c r="J29" s="79">
        <v>3240</v>
      </c>
      <c r="K29" s="79">
        <v>1943</v>
      </c>
      <c r="L29" s="79">
        <v>176</v>
      </c>
    </row>
    <row r="30" spans="1:12" ht="14">
      <c r="B30" s="151"/>
      <c r="C30" s="154"/>
      <c r="D30" s="154"/>
      <c r="E30" s="154"/>
      <c r="F30" s="154"/>
      <c r="G30" s="154"/>
      <c r="H30" s="154"/>
      <c r="I30" s="154"/>
      <c r="J30" s="154"/>
      <c r="K30" s="154"/>
      <c r="L30" s="154"/>
    </row>
    <row r="31" spans="1:12" ht="12.5">
      <c r="A31" s="325" t="s">
        <v>2600</v>
      </c>
      <c r="L31" s="153"/>
    </row>
    <row r="32" spans="1:12" ht="24" customHeight="1">
      <c r="A32" s="159"/>
      <c r="B32" s="376" t="s">
        <v>2572</v>
      </c>
      <c r="C32" s="377" t="s">
        <v>2573</v>
      </c>
      <c r="D32" s="378" t="s">
        <v>2574</v>
      </c>
      <c r="E32" s="378" t="s">
        <v>2575</v>
      </c>
      <c r="F32" s="378" t="s">
        <v>2576</v>
      </c>
      <c r="G32" s="378" t="s">
        <v>2577</v>
      </c>
      <c r="H32" s="377" t="s">
        <v>2578</v>
      </c>
      <c r="I32" s="378" t="s">
        <v>2579</v>
      </c>
      <c r="J32" s="378" t="s">
        <v>2580</v>
      </c>
      <c r="K32" s="378" t="s">
        <v>2581</v>
      </c>
      <c r="L32" s="378" t="s">
        <v>2582</v>
      </c>
    </row>
    <row r="33" spans="1:15">
      <c r="A33" s="44"/>
      <c r="B33" s="44" t="s">
        <v>2584</v>
      </c>
      <c r="C33" s="162">
        <f>C5/C22-1</f>
        <v>-3.2802701398938705E-2</v>
      </c>
      <c r="D33" s="163">
        <f t="shared" ref="D33:L33" si="2">D5/D22-1</f>
        <v>-5.0285714285714267E-2</v>
      </c>
      <c r="E33" s="163">
        <f t="shared" si="2"/>
        <v>-5.5118110236220486E-2</v>
      </c>
      <c r="F33" s="163">
        <f t="shared" si="2"/>
        <v>0.13775510204081631</v>
      </c>
      <c r="G33" s="163">
        <f t="shared" si="2"/>
        <v>1.5</v>
      </c>
      <c r="H33" s="162">
        <f t="shared" si="2"/>
        <v>0.17820945945945943</v>
      </c>
      <c r="I33" s="163">
        <f t="shared" si="2"/>
        <v>0.2179226069246436</v>
      </c>
      <c r="J33" s="163">
        <f t="shared" si="2"/>
        <v>-6.481481481481477E-2</v>
      </c>
      <c r="K33" s="163">
        <f t="shared" si="2"/>
        <v>-4.0462427745664775E-2</v>
      </c>
      <c r="L33" s="163">
        <f t="shared" si="2"/>
        <v>1</v>
      </c>
    </row>
    <row r="34" spans="1:15">
      <c r="A34" s="44"/>
      <c r="B34" s="44" t="s">
        <v>2585</v>
      </c>
      <c r="C34" s="162">
        <f t="shared" ref="C34:L34" si="3">C6/C23-1</f>
        <v>5.3333333333334121E-3</v>
      </c>
      <c r="D34" s="163">
        <f t="shared" si="3"/>
        <v>3.2116788321167933E-2</v>
      </c>
      <c r="E34" s="163">
        <f t="shared" si="3"/>
        <v>-0.35087719298245612</v>
      </c>
      <c r="F34" s="163">
        <f t="shared" si="3"/>
        <v>0.25</v>
      </c>
      <c r="G34" s="163">
        <f t="shared" si="3"/>
        <v>3</v>
      </c>
      <c r="H34" s="162">
        <f t="shared" si="3"/>
        <v>-2.6702269692923886E-2</v>
      </c>
      <c r="I34" s="163">
        <f t="shared" si="3"/>
        <v>-4.5317220543806602E-2</v>
      </c>
      <c r="J34" s="163">
        <f t="shared" si="3"/>
        <v>-6.8181818181818232E-2</v>
      </c>
      <c r="K34" s="163">
        <f t="shared" si="3"/>
        <v>0.33333333333333326</v>
      </c>
      <c r="L34" s="163">
        <f t="shared" si="3"/>
        <v>0</v>
      </c>
    </row>
    <row r="35" spans="1:15">
      <c r="A35" s="44"/>
      <c r="B35" s="44" t="s">
        <v>2586</v>
      </c>
      <c r="C35" s="162">
        <f t="shared" ref="C35:L35" si="4">C7/C24-1</f>
        <v>-1.8547626532536943E-2</v>
      </c>
      <c r="D35" s="163">
        <f t="shared" si="4"/>
        <v>1.9087136929460513E-2</v>
      </c>
      <c r="E35" s="163">
        <f t="shared" si="4"/>
        <v>-9.8148148148148096E-2</v>
      </c>
      <c r="F35" s="163">
        <f t="shared" si="4"/>
        <v>-0.22510822510822515</v>
      </c>
      <c r="G35" s="163">
        <f t="shared" si="4"/>
        <v>0.44444444444444442</v>
      </c>
      <c r="H35" s="162">
        <f t="shared" si="4"/>
        <v>-3.913186451825057E-2</v>
      </c>
      <c r="I35" s="163">
        <f t="shared" si="4"/>
        <v>-3.1905594405594373E-2</v>
      </c>
      <c r="J35" s="163">
        <f t="shared" si="4"/>
        <v>-1.1605415860735047E-2</v>
      </c>
      <c r="K35" s="163">
        <f t="shared" si="4"/>
        <v>-0.2098214285714286</v>
      </c>
      <c r="L35" s="163">
        <f t="shared" si="4"/>
        <v>0.58333333333333326</v>
      </c>
    </row>
    <row r="36" spans="1:15">
      <c r="A36" s="44"/>
      <c r="B36" s="44" t="s">
        <v>2587</v>
      </c>
      <c r="C36" s="162">
        <f t="shared" ref="C36:L36" si="5">C8/C25-1</f>
        <v>-4.1988950276243053E-2</v>
      </c>
      <c r="D36" s="163">
        <f t="shared" si="5"/>
        <v>-2.3880597014925398E-2</v>
      </c>
      <c r="E36" s="163">
        <f t="shared" si="5"/>
        <v>-0.15286624203821653</v>
      </c>
      <c r="F36" s="163">
        <f t="shared" si="5"/>
        <v>2.564102564102555E-2</v>
      </c>
      <c r="G36" s="163">
        <f t="shared" si="5"/>
        <v>1</v>
      </c>
      <c r="H36" s="162">
        <f t="shared" si="5"/>
        <v>-3.9053254437869778E-2</v>
      </c>
      <c r="I36" s="163">
        <f t="shared" si="5"/>
        <v>-7.3795180722891596E-2</v>
      </c>
      <c r="J36" s="163">
        <f t="shared" si="5"/>
        <v>0.19811320754716988</v>
      </c>
      <c r="K36" s="163">
        <f t="shared" si="5"/>
        <v>-0.13888888888888884</v>
      </c>
      <c r="L36" s="163">
        <f t="shared" si="5"/>
        <v>1.6666666666666665</v>
      </c>
    </row>
    <row r="37" spans="1:15">
      <c r="A37" s="44"/>
      <c r="B37" s="44" t="s">
        <v>2588</v>
      </c>
      <c r="C37" s="162">
        <f t="shared" ref="C37:L37" si="6">C9/C26-1</f>
        <v>-4.4434050514499557E-2</v>
      </c>
      <c r="D37" s="163">
        <f t="shared" si="6"/>
        <v>-4.283965728274175E-2</v>
      </c>
      <c r="E37" s="163">
        <f t="shared" si="6"/>
        <v>-5.7142857142857162E-2</v>
      </c>
      <c r="F37" s="163">
        <f t="shared" si="6"/>
        <v>-3.2467532467532423E-2</v>
      </c>
      <c r="G37" s="163">
        <f t="shared" si="6"/>
        <v>0</v>
      </c>
      <c r="H37" s="162">
        <f t="shared" si="6"/>
        <v>-2.5711159737417888E-2</v>
      </c>
      <c r="I37" s="163">
        <f t="shared" si="6"/>
        <v>-8.5531004989308768E-3</v>
      </c>
      <c r="J37" s="163">
        <f t="shared" si="6"/>
        <v>-0.10902255639097747</v>
      </c>
      <c r="K37" s="163">
        <f t="shared" si="6"/>
        <v>-4.6979865771812124E-2</v>
      </c>
      <c r="L37" s="163">
        <f t="shared" si="6"/>
        <v>0.10000000000000009</v>
      </c>
    </row>
    <row r="38" spans="1:15">
      <c r="A38" s="44"/>
      <c r="B38" s="44" t="s">
        <v>2589</v>
      </c>
      <c r="C38" s="162">
        <f t="shared" ref="C38:L38" si="7">C10/C27-1</f>
        <v>-3.9234449760765511E-2</v>
      </c>
      <c r="D38" s="163">
        <f t="shared" si="7"/>
        <v>-0.11821471652593485</v>
      </c>
      <c r="E38" s="163">
        <f t="shared" si="7"/>
        <v>0.36690647482014382</v>
      </c>
      <c r="F38" s="163">
        <f t="shared" si="7"/>
        <v>7.7922077922077948E-2</v>
      </c>
      <c r="G38" s="163">
        <f t="shared" si="7"/>
        <v>0.33333333333333326</v>
      </c>
      <c r="H38" s="162">
        <f t="shared" si="7"/>
        <v>1.2682926829268304E-2</v>
      </c>
      <c r="I38" s="163">
        <f t="shared" si="7"/>
        <v>4.7013977128335549E-2</v>
      </c>
      <c r="J38" s="163">
        <f t="shared" si="7"/>
        <v>2.1897810218978186E-2</v>
      </c>
      <c r="K38" s="163">
        <f t="shared" si="7"/>
        <v>-0.31632653061224492</v>
      </c>
      <c r="L38" s="163">
        <f t="shared" si="7"/>
        <v>1.3333333333333335</v>
      </c>
    </row>
    <row r="39" spans="1:15">
      <c r="A39" s="44"/>
      <c r="B39" s="44" t="s">
        <v>2590</v>
      </c>
      <c r="C39" s="162">
        <f t="shared" ref="C39:L39" si="8">C11/C28-1</f>
        <v>-2.9429250891795489E-2</v>
      </c>
      <c r="D39" s="162">
        <f t="shared" si="8"/>
        <v>-2.5570318375532697E-2</v>
      </c>
      <c r="E39" s="162">
        <f t="shared" si="8"/>
        <v>-5.3284671532846661E-2</v>
      </c>
      <c r="F39" s="162">
        <f t="shared" si="8"/>
        <v>-2.6881720430107503E-2</v>
      </c>
      <c r="G39" s="162">
        <f t="shared" si="8"/>
        <v>0.67567567567567566</v>
      </c>
      <c r="H39" s="162">
        <f t="shared" si="8"/>
        <v>2.1915584415584499E-2</v>
      </c>
      <c r="I39" s="162">
        <f t="shared" si="8"/>
        <v>3.8748712667353136E-2</v>
      </c>
      <c r="J39" s="162">
        <f t="shared" si="8"/>
        <v>-2.1772939346811793E-2</v>
      </c>
      <c r="K39" s="162">
        <f t="shared" si="8"/>
        <v>-0.11788079470198676</v>
      </c>
      <c r="L39" s="162">
        <f t="shared" si="8"/>
        <v>0.68085106382978733</v>
      </c>
    </row>
    <row r="40" spans="1:15">
      <c r="A40" s="44"/>
      <c r="B40" s="79" t="s">
        <v>2591</v>
      </c>
      <c r="C40" s="164">
        <f t="shared" ref="C40:L40" si="9">C12/C29-1</f>
        <v>-3.1649778960134545E-2</v>
      </c>
      <c r="D40" s="165">
        <f t="shared" si="9"/>
        <v>-2.9738104758096795E-2</v>
      </c>
      <c r="E40" s="165">
        <f t="shared" si="9"/>
        <v>-2.9526462395543129E-2</v>
      </c>
      <c r="F40" s="165">
        <f t="shared" si="9"/>
        <v>-5.5017829852266886E-2</v>
      </c>
      <c r="G40" s="165">
        <f t="shared" si="9"/>
        <v>0.17054263565891481</v>
      </c>
      <c r="H40" s="164">
        <f>H12/H29-1</f>
        <v>-3.5712823033132612E-2</v>
      </c>
      <c r="I40" s="165">
        <f t="shared" si="9"/>
        <v>-3.1692727463532355E-2</v>
      </c>
      <c r="J40" s="165">
        <f t="shared" si="9"/>
        <v>-4.9691358024691379E-2</v>
      </c>
      <c r="K40" s="165">
        <f t="shared" si="9"/>
        <v>-5.6613484302624806E-2</v>
      </c>
      <c r="L40" s="165">
        <f t="shared" si="9"/>
        <v>1.7045454545454586E-2</v>
      </c>
    </row>
    <row r="41" spans="1:15">
      <c r="L41" s="153"/>
      <c r="O41" s="371"/>
    </row>
    <row r="42" spans="1:15">
      <c r="L42" s="153"/>
      <c r="O42" s="371" t="s">
        <v>29</v>
      </c>
    </row>
    <row r="43" spans="1:15">
      <c r="L43" s="153"/>
      <c r="O43" s="371" t="s">
        <v>2601</v>
      </c>
    </row>
    <row r="44" spans="1:15" ht="15.75" customHeight="1">
      <c r="A44" s="147" t="s">
        <v>2602</v>
      </c>
      <c r="B44" s="147"/>
      <c r="C44" s="147"/>
      <c r="D44" s="147"/>
      <c r="E44" s="147"/>
      <c r="F44" s="147"/>
      <c r="G44" s="147"/>
      <c r="H44" s="147"/>
      <c r="I44" s="147"/>
      <c r="J44" s="147"/>
      <c r="K44" s="147"/>
      <c r="L44" s="153"/>
      <c r="O44" s="166" t="s">
        <v>2603</v>
      </c>
    </row>
    <row r="45" spans="1:15" ht="15.75" customHeight="1">
      <c r="A45" s="147"/>
      <c r="B45" s="147"/>
      <c r="C45" s="147"/>
      <c r="D45" s="147"/>
      <c r="E45" s="147"/>
      <c r="F45" s="147"/>
      <c r="G45" s="147"/>
      <c r="H45" s="147"/>
      <c r="I45" s="147"/>
      <c r="J45" s="147"/>
      <c r="K45" s="147"/>
      <c r="L45" s="153"/>
      <c r="O45" s="150" t="s">
        <v>2604</v>
      </c>
    </row>
    <row r="46" spans="1:15" ht="15.75" customHeight="1">
      <c r="A46" s="448" t="s">
        <v>2605</v>
      </c>
      <c r="B46" s="448" t="s">
        <v>2606</v>
      </c>
      <c r="C46" s="448" t="s">
        <v>2607</v>
      </c>
      <c r="D46" s="451" t="s">
        <v>2608</v>
      </c>
      <c r="E46" s="451"/>
      <c r="F46" s="451"/>
      <c r="G46" s="451" t="s">
        <v>2609</v>
      </c>
      <c r="H46" s="451" t="s">
        <v>2610</v>
      </c>
      <c r="I46" s="451"/>
      <c r="J46" s="451"/>
      <c r="K46" s="451"/>
    </row>
    <row r="47" spans="1:15" ht="15.75" customHeight="1">
      <c r="A47" s="448"/>
      <c r="B47" s="448"/>
      <c r="C47" s="448"/>
      <c r="D47" s="451"/>
      <c r="E47" s="451"/>
      <c r="F47" s="451"/>
      <c r="G47" s="451"/>
      <c r="H47" s="451"/>
      <c r="I47" s="451"/>
      <c r="J47" s="451"/>
      <c r="K47" s="451"/>
    </row>
    <row r="48" spans="1:15" ht="15.75" customHeight="1">
      <c r="A48" s="448"/>
      <c r="B48" s="448"/>
      <c r="C48" s="448"/>
      <c r="D48" s="448" t="s">
        <v>36</v>
      </c>
      <c r="E48" s="448" t="s">
        <v>2611</v>
      </c>
      <c r="F48" s="448" t="s">
        <v>2612</v>
      </c>
      <c r="G48" s="451"/>
      <c r="H48" s="448" t="s">
        <v>36</v>
      </c>
      <c r="I48" s="448" t="s">
        <v>2613</v>
      </c>
      <c r="J48" s="448" t="s">
        <v>2614</v>
      </c>
      <c r="K48" s="448" t="s">
        <v>2615</v>
      </c>
      <c r="O48" s="155"/>
    </row>
    <row r="49" spans="1:11" ht="15.75" customHeight="1">
      <c r="A49" s="448"/>
      <c r="B49" s="448"/>
      <c r="C49" s="448"/>
      <c r="D49" s="448"/>
      <c r="E49" s="448"/>
      <c r="F49" s="448"/>
      <c r="G49" s="451"/>
      <c r="H49" s="448"/>
      <c r="I49" s="448"/>
      <c r="J49" s="448"/>
      <c r="K49" s="448"/>
    </row>
    <row r="50" spans="1:11" ht="15.75" customHeight="1">
      <c r="A50" s="448"/>
      <c r="B50" s="448"/>
      <c r="C50" s="448"/>
      <c r="D50" s="448"/>
      <c r="E50" s="448"/>
      <c r="F50" s="448"/>
      <c r="G50" s="451"/>
      <c r="H50" s="448"/>
      <c r="I50" s="448"/>
      <c r="J50" s="448"/>
      <c r="K50" s="448"/>
    </row>
    <row r="51" spans="1:11" ht="15.75" customHeight="1">
      <c r="A51" s="170"/>
      <c r="B51" s="171"/>
      <c r="C51" s="170"/>
      <c r="D51" s="171"/>
      <c r="E51" s="170"/>
      <c r="F51" s="170"/>
      <c r="G51" s="171"/>
      <c r="H51" s="171"/>
      <c r="I51" s="170"/>
      <c r="J51" s="170"/>
      <c r="K51" s="170"/>
    </row>
    <row r="52" spans="1:11" ht="34.5">
      <c r="A52" s="172" t="s">
        <v>2382</v>
      </c>
      <c r="B52" s="94" t="s">
        <v>2616</v>
      </c>
      <c r="C52" s="173">
        <v>263</v>
      </c>
      <c r="D52" s="173">
        <v>219</v>
      </c>
      <c r="E52" s="173">
        <v>218</v>
      </c>
      <c r="F52" s="173">
        <v>1</v>
      </c>
      <c r="G52" s="173">
        <v>26</v>
      </c>
      <c r="H52" s="173">
        <v>18</v>
      </c>
      <c r="I52" s="173">
        <v>2</v>
      </c>
      <c r="J52" s="173">
        <v>5</v>
      </c>
      <c r="K52" s="173">
        <v>11</v>
      </c>
    </row>
    <row r="53" spans="1:11" ht="34.5">
      <c r="A53" s="172" t="s">
        <v>2617</v>
      </c>
      <c r="B53" s="94" t="s">
        <v>2618</v>
      </c>
      <c r="C53" s="173">
        <v>4</v>
      </c>
      <c r="D53" s="173">
        <v>4</v>
      </c>
      <c r="E53" s="173">
        <v>3</v>
      </c>
      <c r="F53" s="173">
        <v>1</v>
      </c>
      <c r="G53" s="173">
        <v>0</v>
      </c>
      <c r="H53" s="173">
        <v>0</v>
      </c>
      <c r="I53" s="173">
        <v>0</v>
      </c>
      <c r="J53" s="173">
        <v>0</v>
      </c>
      <c r="K53" s="173">
        <v>0</v>
      </c>
    </row>
    <row r="54" spans="1:11" ht="23">
      <c r="A54" s="174" t="s">
        <v>2385</v>
      </c>
      <c r="B54" s="94" t="s">
        <v>18</v>
      </c>
      <c r="C54" s="173">
        <v>1259</v>
      </c>
      <c r="D54" s="173">
        <v>1025</v>
      </c>
      <c r="E54" s="173">
        <v>1012</v>
      </c>
      <c r="F54" s="173">
        <v>13</v>
      </c>
      <c r="G54" s="173">
        <v>162</v>
      </c>
      <c r="H54" s="173">
        <v>72</v>
      </c>
      <c r="I54" s="173">
        <v>21</v>
      </c>
      <c r="J54" s="173">
        <v>9</v>
      </c>
      <c r="K54" s="173">
        <v>42</v>
      </c>
    </row>
    <row r="55" spans="1:11" ht="34.5">
      <c r="A55" s="175">
        <v>10</v>
      </c>
      <c r="B55" s="88" t="s">
        <v>2619</v>
      </c>
      <c r="C55" s="176">
        <v>105</v>
      </c>
      <c r="D55" s="176">
        <v>76</v>
      </c>
      <c r="E55" s="176">
        <v>76</v>
      </c>
      <c r="F55" s="176">
        <v>0</v>
      </c>
      <c r="G55" s="176">
        <v>9</v>
      </c>
      <c r="H55" s="176">
        <v>20</v>
      </c>
      <c r="I55" s="176">
        <v>2</v>
      </c>
      <c r="J55" s="176">
        <v>3</v>
      </c>
      <c r="K55" s="176">
        <v>15</v>
      </c>
    </row>
    <row r="56" spans="1:11">
      <c r="A56" s="35">
        <v>11</v>
      </c>
      <c r="B56" s="88" t="s">
        <v>2620</v>
      </c>
      <c r="C56" s="176">
        <v>16</v>
      </c>
      <c r="D56" s="176">
        <v>13</v>
      </c>
      <c r="E56" s="176">
        <v>13</v>
      </c>
      <c r="F56" s="176">
        <v>0</v>
      </c>
      <c r="G56" s="176">
        <v>2</v>
      </c>
      <c r="H56" s="176">
        <v>1</v>
      </c>
      <c r="I56" s="176">
        <v>0</v>
      </c>
      <c r="J56" s="176">
        <v>1</v>
      </c>
      <c r="K56" s="176">
        <v>0</v>
      </c>
    </row>
    <row r="57" spans="1:11" ht="23">
      <c r="A57" s="35" t="s">
        <v>2621</v>
      </c>
      <c r="B57" s="88" t="s">
        <v>2622</v>
      </c>
      <c r="C57" s="176">
        <v>210</v>
      </c>
      <c r="D57" s="176">
        <v>186</v>
      </c>
      <c r="E57" s="176">
        <v>186</v>
      </c>
      <c r="F57" s="176">
        <v>0</v>
      </c>
      <c r="G57" s="176">
        <v>21</v>
      </c>
      <c r="H57" s="176">
        <v>3</v>
      </c>
      <c r="I57" s="176">
        <v>2</v>
      </c>
      <c r="J57" s="176">
        <v>0</v>
      </c>
      <c r="K57" s="176">
        <v>1</v>
      </c>
    </row>
    <row r="58" spans="1:11" ht="23">
      <c r="A58" s="35" t="s">
        <v>2623</v>
      </c>
      <c r="B58" s="88" t="s">
        <v>2624</v>
      </c>
      <c r="C58" s="176">
        <v>108</v>
      </c>
      <c r="D58" s="176">
        <v>93</v>
      </c>
      <c r="E58" s="176">
        <v>92</v>
      </c>
      <c r="F58" s="176">
        <v>1</v>
      </c>
      <c r="G58" s="176">
        <v>12</v>
      </c>
      <c r="H58" s="176">
        <v>3</v>
      </c>
      <c r="I58" s="176">
        <v>1</v>
      </c>
      <c r="J58" s="176">
        <v>1</v>
      </c>
      <c r="K58" s="176">
        <v>1</v>
      </c>
    </row>
    <row r="59" spans="1:11" ht="34.5">
      <c r="A59" s="175" t="s">
        <v>2625</v>
      </c>
      <c r="B59" s="88" t="s">
        <v>2626</v>
      </c>
      <c r="C59" s="176">
        <v>8</v>
      </c>
      <c r="D59" s="176">
        <v>7</v>
      </c>
      <c r="E59" s="176">
        <v>7</v>
      </c>
      <c r="F59" s="176">
        <v>0</v>
      </c>
      <c r="G59" s="176">
        <v>1</v>
      </c>
      <c r="H59" s="176">
        <v>0</v>
      </c>
      <c r="I59" s="176">
        <v>0</v>
      </c>
      <c r="J59" s="176">
        <v>0</v>
      </c>
      <c r="K59" s="176">
        <v>0</v>
      </c>
    </row>
    <row r="60" spans="1:11" ht="46">
      <c r="A60" s="175" t="s">
        <v>2627</v>
      </c>
      <c r="B60" s="88" t="s">
        <v>2628</v>
      </c>
      <c r="C60" s="176">
        <v>35</v>
      </c>
      <c r="D60" s="176">
        <v>32</v>
      </c>
      <c r="E60" s="176">
        <v>30</v>
      </c>
      <c r="F60" s="176">
        <v>2</v>
      </c>
      <c r="G60" s="176">
        <v>2</v>
      </c>
      <c r="H60" s="176">
        <v>1</v>
      </c>
      <c r="I60" s="176">
        <v>0</v>
      </c>
      <c r="J60" s="176">
        <v>1</v>
      </c>
      <c r="K60" s="176">
        <v>0</v>
      </c>
    </row>
    <row r="61" spans="1:11" ht="69">
      <c r="A61" s="175" t="s">
        <v>2629</v>
      </c>
      <c r="B61" s="88" t="s">
        <v>2630</v>
      </c>
      <c r="C61" s="176">
        <v>55</v>
      </c>
      <c r="D61" s="176">
        <v>45</v>
      </c>
      <c r="E61" s="176">
        <v>43</v>
      </c>
      <c r="F61" s="176">
        <v>2</v>
      </c>
      <c r="G61" s="176">
        <v>8</v>
      </c>
      <c r="H61" s="176">
        <v>2</v>
      </c>
      <c r="I61" s="176">
        <v>2</v>
      </c>
      <c r="J61" s="176">
        <v>0</v>
      </c>
      <c r="K61" s="176">
        <v>0</v>
      </c>
    </row>
    <row r="62" spans="1:11" ht="34.5">
      <c r="A62" s="175">
        <v>20</v>
      </c>
      <c r="B62" s="88" t="s">
        <v>2631</v>
      </c>
      <c r="C62" s="176">
        <v>18</v>
      </c>
      <c r="D62" s="176">
        <v>12</v>
      </c>
      <c r="E62" s="176">
        <v>11</v>
      </c>
      <c r="F62" s="176">
        <v>1</v>
      </c>
      <c r="G62" s="176">
        <v>5</v>
      </c>
      <c r="H62" s="176">
        <v>1</v>
      </c>
      <c r="I62" s="176">
        <v>1</v>
      </c>
      <c r="J62" s="176">
        <v>0</v>
      </c>
      <c r="K62" s="176">
        <v>0</v>
      </c>
    </row>
    <row r="63" spans="1:11" ht="57.5">
      <c r="A63" s="175" t="s">
        <v>2632</v>
      </c>
      <c r="B63" s="88" t="s">
        <v>2633</v>
      </c>
      <c r="C63" s="176">
        <v>34</v>
      </c>
      <c r="D63" s="176">
        <v>22</v>
      </c>
      <c r="E63" s="176">
        <v>20</v>
      </c>
      <c r="F63" s="176">
        <v>2</v>
      </c>
      <c r="G63" s="176">
        <v>7</v>
      </c>
      <c r="H63" s="176">
        <v>5</v>
      </c>
      <c r="I63" s="176">
        <v>2</v>
      </c>
      <c r="J63" s="176">
        <v>2</v>
      </c>
      <c r="K63" s="176">
        <v>1</v>
      </c>
    </row>
    <row r="64" spans="1:11" ht="23">
      <c r="A64" s="35">
        <v>25</v>
      </c>
      <c r="B64" s="88" t="s">
        <v>2634</v>
      </c>
      <c r="C64" s="176">
        <v>102</v>
      </c>
      <c r="D64" s="176">
        <v>75</v>
      </c>
      <c r="E64" s="176">
        <v>74</v>
      </c>
      <c r="F64" s="176">
        <v>1</v>
      </c>
      <c r="G64" s="176">
        <v>12</v>
      </c>
      <c r="H64" s="176">
        <v>15</v>
      </c>
      <c r="I64" s="176">
        <v>5</v>
      </c>
      <c r="J64" s="176">
        <v>1</v>
      </c>
      <c r="K64" s="176">
        <v>9</v>
      </c>
    </row>
    <row r="65" spans="1:11" ht="46">
      <c r="A65" s="175">
        <v>26</v>
      </c>
      <c r="B65" s="88" t="s">
        <v>2635</v>
      </c>
      <c r="C65" s="176">
        <v>16</v>
      </c>
      <c r="D65" s="176">
        <v>11</v>
      </c>
      <c r="E65" s="176">
        <v>11</v>
      </c>
      <c r="F65" s="176">
        <v>0</v>
      </c>
      <c r="G65" s="176">
        <v>3</v>
      </c>
      <c r="H65" s="176">
        <v>2</v>
      </c>
      <c r="I65" s="176">
        <v>1</v>
      </c>
      <c r="J65" s="176">
        <v>0</v>
      </c>
      <c r="K65" s="176">
        <v>1</v>
      </c>
    </row>
    <row r="66" spans="1:11" ht="34.5">
      <c r="A66" s="175">
        <v>27</v>
      </c>
      <c r="B66" s="88" t="s">
        <v>2636</v>
      </c>
      <c r="C66" s="176">
        <v>9</v>
      </c>
      <c r="D66" s="176">
        <v>8</v>
      </c>
      <c r="E66" s="176">
        <v>8</v>
      </c>
      <c r="F66" s="176">
        <v>0</v>
      </c>
      <c r="G66" s="176">
        <v>0</v>
      </c>
      <c r="H66" s="176">
        <v>1</v>
      </c>
      <c r="I66" s="176">
        <v>0</v>
      </c>
      <c r="J66" s="176">
        <v>0</v>
      </c>
      <c r="K66" s="176">
        <v>1</v>
      </c>
    </row>
    <row r="67" spans="1:11">
      <c r="A67" s="35">
        <v>28</v>
      </c>
      <c r="B67" s="88" t="s">
        <v>2637</v>
      </c>
      <c r="C67" s="176">
        <v>31</v>
      </c>
      <c r="D67" s="176">
        <v>19</v>
      </c>
      <c r="E67" s="176">
        <v>19</v>
      </c>
      <c r="F67" s="176">
        <v>0</v>
      </c>
      <c r="G67" s="176">
        <v>6</v>
      </c>
      <c r="H67" s="176">
        <v>6</v>
      </c>
      <c r="I67" s="176">
        <v>1</v>
      </c>
      <c r="J67" s="176">
        <v>0</v>
      </c>
      <c r="K67" s="176">
        <v>5</v>
      </c>
    </row>
    <row r="68" spans="1:11" ht="34.5">
      <c r="A68" s="175">
        <v>29</v>
      </c>
      <c r="B68" s="88" t="s">
        <v>2638</v>
      </c>
      <c r="C68" s="176">
        <v>3</v>
      </c>
      <c r="D68" s="176">
        <v>3</v>
      </c>
      <c r="E68" s="176">
        <v>3</v>
      </c>
      <c r="F68" s="176">
        <v>0</v>
      </c>
      <c r="G68" s="176">
        <v>0</v>
      </c>
      <c r="H68" s="176">
        <v>0</v>
      </c>
      <c r="I68" s="176">
        <v>0</v>
      </c>
      <c r="J68" s="176">
        <v>0</v>
      </c>
      <c r="K68" s="176">
        <v>0</v>
      </c>
    </row>
    <row r="69" spans="1:11" ht="23">
      <c r="A69" s="35" t="s">
        <v>2639</v>
      </c>
      <c r="B69" s="88" t="s">
        <v>2640</v>
      </c>
      <c r="C69" s="176">
        <v>13</v>
      </c>
      <c r="D69" s="176">
        <v>12</v>
      </c>
      <c r="E69" s="176">
        <v>12</v>
      </c>
      <c r="F69" s="176">
        <v>0</v>
      </c>
      <c r="G69" s="176">
        <v>1</v>
      </c>
      <c r="H69" s="176">
        <v>0</v>
      </c>
      <c r="I69" s="176">
        <v>0</v>
      </c>
      <c r="J69" s="176">
        <v>0</v>
      </c>
      <c r="K69" s="176">
        <v>0</v>
      </c>
    </row>
    <row r="70" spans="1:11">
      <c r="A70" s="35">
        <v>31</v>
      </c>
      <c r="B70" s="88" t="s">
        <v>2641</v>
      </c>
      <c r="C70" s="176">
        <v>20</v>
      </c>
      <c r="D70" s="176">
        <v>14</v>
      </c>
      <c r="E70" s="176">
        <v>14</v>
      </c>
      <c r="F70" s="176">
        <v>0</v>
      </c>
      <c r="G70" s="176">
        <v>6</v>
      </c>
      <c r="H70" s="176">
        <v>0</v>
      </c>
      <c r="I70" s="176">
        <v>0</v>
      </c>
      <c r="J70" s="176">
        <v>0</v>
      </c>
      <c r="K70" s="176">
        <v>0</v>
      </c>
    </row>
    <row r="71" spans="1:11" ht="23">
      <c r="A71" s="35" t="s">
        <v>2642</v>
      </c>
      <c r="B71" s="88" t="s">
        <v>2643</v>
      </c>
      <c r="C71" s="176">
        <v>351</v>
      </c>
      <c r="D71" s="176">
        <v>307</v>
      </c>
      <c r="E71" s="176">
        <v>305</v>
      </c>
      <c r="F71" s="176">
        <v>2</v>
      </c>
      <c r="G71" s="176">
        <v>39</v>
      </c>
      <c r="H71" s="176">
        <v>5</v>
      </c>
      <c r="I71" s="176">
        <v>2</v>
      </c>
      <c r="J71" s="176">
        <v>0</v>
      </c>
      <c r="K71" s="176">
        <v>3</v>
      </c>
    </row>
    <row r="72" spans="1:11" ht="46">
      <c r="A72" s="175" t="s">
        <v>2644</v>
      </c>
      <c r="B72" s="88" t="s">
        <v>2645</v>
      </c>
      <c r="C72" s="176">
        <v>96</v>
      </c>
      <c r="D72" s="176">
        <v>70</v>
      </c>
      <c r="E72" s="176">
        <v>69</v>
      </c>
      <c r="F72" s="176">
        <v>1</v>
      </c>
      <c r="G72" s="176">
        <v>22</v>
      </c>
      <c r="H72" s="176">
        <v>4</v>
      </c>
      <c r="I72" s="176">
        <v>1</v>
      </c>
      <c r="J72" s="176">
        <v>0</v>
      </c>
      <c r="K72" s="176">
        <v>3</v>
      </c>
    </row>
    <row r="73" spans="1:11">
      <c r="A73" s="174" t="s">
        <v>2646</v>
      </c>
      <c r="B73" s="94" t="s">
        <v>2647</v>
      </c>
      <c r="C73" s="173">
        <v>427</v>
      </c>
      <c r="D73" s="173">
        <v>289</v>
      </c>
      <c r="E73" s="173">
        <v>285</v>
      </c>
      <c r="F73" s="173">
        <v>4</v>
      </c>
      <c r="G73" s="173">
        <v>91</v>
      </c>
      <c r="H73" s="173">
        <v>47</v>
      </c>
      <c r="I73" s="173">
        <v>5</v>
      </c>
      <c r="J73" s="173">
        <v>9</v>
      </c>
      <c r="K73" s="173">
        <v>33</v>
      </c>
    </row>
    <row r="74" spans="1:11" ht="80.5">
      <c r="A74" s="172" t="s">
        <v>2648</v>
      </c>
      <c r="B74" s="94" t="s">
        <v>2649</v>
      </c>
      <c r="C74" s="173">
        <v>22</v>
      </c>
      <c r="D74" s="173">
        <v>16</v>
      </c>
      <c r="E74" s="173">
        <v>16</v>
      </c>
      <c r="F74" s="173">
        <v>0</v>
      </c>
      <c r="G74" s="173">
        <v>4</v>
      </c>
      <c r="H74" s="173">
        <v>2</v>
      </c>
      <c r="I74" s="173">
        <v>1</v>
      </c>
      <c r="J74" s="173">
        <v>0</v>
      </c>
      <c r="K74" s="173">
        <v>1</v>
      </c>
    </row>
    <row r="75" spans="1:11" ht="46">
      <c r="A75" s="175">
        <v>38</v>
      </c>
      <c r="B75" s="88" t="s">
        <v>2650</v>
      </c>
      <c r="C75" s="176">
        <v>17</v>
      </c>
      <c r="D75" s="176">
        <v>12</v>
      </c>
      <c r="E75" s="176">
        <v>12</v>
      </c>
      <c r="F75" s="176">
        <v>0</v>
      </c>
      <c r="G75" s="176">
        <v>3</v>
      </c>
      <c r="H75" s="176">
        <v>2</v>
      </c>
      <c r="I75" s="176">
        <v>1</v>
      </c>
      <c r="J75" s="176">
        <v>0</v>
      </c>
      <c r="K75" s="176">
        <v>1</v>
      </c>
    </row>
    <row r="76" spans="1:11">
      <c r="A76" s="174" t="s">
        <v>2386</v>
      </c>
      <c r="B76" s="94" t="s">
        <v>2651</v>
      </c>
      <c r="C76" s="173">
        <v>2856</v>
      </c>
      <c r="D76" s="173">
        <v>2241</v>
      </c>
      <c r="E76" s="173">
        <v>2232</v>
      </c>
      <c r="F76" s="173">
        <v>9</v>
      </c>
      <c r="G76" s="173">
        <v>477</v>
      </c>
      <c r="H76" s="173">
        <v>138</v>
      </c>
      <c r="I76" s="173">
        <v>72</v>
      </c>
      <c r="J76" s="173">
        <v>23</v>
      </c>
      <c r="K76" s="173">
        <v>43</v>
      </c>
    </row>
    <row r="77" spans="1:11">
      <c r="A77" s="35">
        <v>41</v>
      </c>
      <c r="B77" s="88" t="s">
        <v>2652</v>
      </c>
      <c r="C77" s="176">
        <v>73</v>
      </c>
      <c r="D77" s="176">
        <v>54</v>
      </c>
      <c r="E77" s="176">
        <v>53</v>
      </c>
      <c r="F77" s="176">
        <v>1</v>
      </c>
      <c r="G77" s="176">
        <v>17</v>
      </c>
      <c r="H77" s="176">
        <v>2</v>
      </c>
      <c r="I77" s="176">
        <v>2</v>
      </c>
      <c r="J77" s="176">
        <v>0</v>
      </c>
      <c r="K77" s="176">
        <v>0</v>
      </c>
    </row>
    <row r="78" spans="1:11">
      <c r="A78" s="35">
        <v>42</v>
      </c>
      <c r="B78" s="88" t="s">
        <v>2653</v>
      </c>
      <c r="C78" s="176">
        <v>61</v>
      </c>
      <c r="D78" s="176">
        <v>48</v>
      </c>
      <c r="E78" s="176">
        <v>46</v>
      </c>
      <c r="F78" s="176">
        <v>2</v>
      </c>
      <c r="G78" s="176">
        <v>7</v>
      </c>
      <c r="H78" s="176">
        <v>6</v>
      </c>
      <c r="I78" s="176">
        <v>3</v>
      </c>
      <c r="J78" s="176">
        <v>1</v>
      </c>
      <c r="K78" s="176">
        <v>2</v>
      </c>
    </row>
    <row r="79" spans="1:11" ht="57.5">
      <c r="A79" s="175">
        <v>43</v>
      </c>
      <c r="B79" s="88" t="s">
        <v>2654</v>
      </c>
      <c r="C79" s="176">
        <v>2722</v>
      </c>
      <c r="D79" s="176">
        <v>2139</v>
      </c>
      <c r="E79" s="176">
        <v>2133</v>
      </c>
      <c r="F79" s="176">
        <v>6</v>
      </c>
      <c r="G79" s="176">
        <v>453</v>
      </c>
      <c r="H79" s="176">
        <v>130</v>
      </c>
      <c r="I79" s="176">
        <v>67</v>
      </c>
      <c r="J79" s="176">
        <v>22</v>
      </c>
      <c r="K79" s="176">
        <v>41</v>
      </c>
    </row>
    <row r="80" spans="1:11" ht="46">
      <c r="A80" s="177" t="s">
        <v>2389</v>
      </c>
      <c r="B80" s="178" t="s">
        <v>2655</v>
      </c>
      <c r="C80" s="173">
        <v>5145</v>
      </c>
      <c r="D80" s="173">
        <v>4050</v>
      </c>
      <c r="E80" s="173">
        <v>4006</v>
      </c>
      <c r="F80" s="173">
        <v>44</v>
      </c>
      <c r="G80" s="173">
        <v>632</v>
      </c>
      <c r="H80" s="173">
        <v>463</v>
      </c>
      <c r="I80" s="173">
        <v>117</v>
      </c>
      <c r="J80" s="173">
        <v>27</v>
      </c>
      <c r="K80" s="173">
        <v>319</v>
      </c>
    </row>
    <row r="81" spans="1:11" ht="34.5">
      <c r="A81" s="175">
        <v>45</v>
      </c>
      <c r="B81" s="88" t="s">
        <v>2656</v>
      </c>
      <c r="C81" s="176">
        <v>757</v>
      </c>
      <c r="D81" s="176">
        <v>578</v>
      </c>
      <c r="E81" s="176">
        <v>569</v>
      </c>
      <c r="F81" s="176">
        <v>9</v>
      </c>
      <c r="G81" s="176">
        <v>114</v>
      </c>
      <c r="H81" s="176">
        <v>65</v>
      </c>
      <c r="I81" s="176">
        <v>19</v>
      </c>
      <c r="J81" s="176">
        <v>1</v>
      </c>
      <c r="K81" s="176">
        <v>45</v>
      </c>
    </row>
    <row r="82" spans="1:11" ht="34.5">
      <c r="A82" s="179">
        <v>46</v>
      </c>
      <c r="B82" s="180" t="s">
        <v>2657</v>
      </c>
      <c r="C82" s="176">
        <v>1058</v>
      </c>
      <c r="D82" s="176">
        <v>788</v>
      </c>
      <c r="E82" s="176">
        <v>774</v>
      </c>
      <c r="F82" s="176">
        <v>14</v>
      </c>
      <c r="G82" s="176">
        <v>207</v>
      </c>
      <c r="H82" s="176">
        <v>63</v>
      </c>
      <c r="I82" s="176">
        <v>28</v>
      </c>
      <c r="J82" s="176">
        <v>8</v>
      </c>
      <c r="K82" s="176">
        <v>27</v>
      </c>
    </row>
    <row r="83" spans="1:11" ht="34.5">
      <c r="A83" s="175">
        <v>47</v>
      </c>
      <c r="B83" s="88" t="s">
        <v>2658</v>
      </c>
      <c r="C83" s="176">
        <v>3330</v>
      </c>
      <c r="D83" s="176">
        <v>2684</v>
      </c>
      <c r="E83" s="176">
        <v>2663</v>
      </c>
      <c r="F83" s="176">
        <v>21</v>
      </c>
      <c r="G83" s="176">
        <v>311</v>
      </c>
      <c r="H83" s="176">
        <v>335</v>
      </c>
      <c r="I83" s="176">
        <v>70</v>
      </c>
      <c r="J83" s="176">
        <v>18</v>
      </c>
      <c r="K83" s="176">
        <v>247</v>
      </c>
    </row>
    <row r="84" spans="1:11">
      <c r="A84" s="174" t="s">
        <v>2390</v>
      </c>
      <c r="B84" s="94" t="s">
        <v>2525</v>
      </c>
      <c r="C84" s="173">
        <v>744</v>
      </c>
      <c r="D84" s="173">
        <v>573</v>
      </c>
      <c r="E84" s="173">
        <v>568</v>
      </c>
      <c r="F84" s="173">
        <v>5</v>
      </c>
      <c r="G84" s="173">
        <v>118</v>
      </c>
      <c r="H84" s="173">
        <v>53</v>
      </c>
      <c r="I84" s="173">
        <v>19</v>
      </c>
      <c r="J84" s="173">
        <v>2</v>
      </c>
      <c r="K84" s="173">
        <v>32</v>
      </c>
    </row>
    <row r="85" spans="1:11" ht="34.5">
      <c r="A85" s="175">
        <v>49</v>
      </c>
      <c r="B85" s="88" t="s">
        <v>2659</v>
      </c>
      <c r="C85" s="176">
        <v>321</v>
      </c>
      <c r="D85" s="176">
        <v>251</v>
      </c>
      <c r="E85" s="176">
        <v>251</v>
      </c>
      <c r="F85" s="176">
        <v>0</v>
      </c>
      <c r="G85" s="176">
        <v>44</v>
      </c>
      <c r="H85" s="176">
        <v>26</v>
      </c>
      <c r="I85" s="176">
        <v>4</v>
      </c>
      <c r="J85" s="176">
        <v>2</v>
      </c>
      <c r="K85" s="176">
        <v>20</v>
      </c>
    </row>
    <row r="86" spans="1:11">
      <c r="A86" s="175">
        <v>53</v>
      </c>
      <c r="B86" s="35" t="s">
        <v>2660</v>
      </c>
      <c r="C86" s="176">
        <v>200</v>
      </c>
      <c r="D86" s="176">
        <v>160</v>
      </c>
      <c r="E86" s="176">
        <v>158</v>
      </c>
      <c r="F86" s="176">
        <v>2</v>
      </c>
      <c r="G86" s="176">
        <v>35</v>
      </c>
      <c r="H86" s="176">
        <v>5</v>
      </c>
      <c r="I86" s="176">
        <v>4</v>
      </c>
      <c r="J86" s="176">
        <v>0</v>
      </c>
      <c r="K86" s="176">
        <v>1</v>
      </c>
    </row>
    <row r="87" spans="1:11">
      <c r="A87" s="181" t="s">
        <v>2391</v>
      </c>
      <c r="B87" s="182" t="s">
        <v>2524</v>
      </c>
      <c r="C87" s="173">
        <v>1653</v>
      </c>
      <c r="D87" s="173">
        <v>1015</v>
      </c>
      <c r="E87" s="173">
        <v>1010</v>
      </c>
      <c r="F87" s="173">
        <v>5</v>
      </c>
      <c r="G87" s="173">
        <v>45</v>
      </c>
      <c r="H87" s="173">
        <v>593</v>
      </c>
      <c r="I87" s="173">
        <v>44</v>
      </c>
      <c r="J87" s="173">
        <v>22</v>
      </c>
      <c r="K87" s="173">
        <v>527</v>
      </c>
    </row>
    <row r="88" spans="1:11">
      <c r="A88" s="35">
        <v>55</v>
      </c>
      <c r="B88" s="88" t="s">
        <v>2661</v>
      </c>
      <c r="C88" s="176">
        <v>204</v>
      </c>
      <c r="D88" s="176">
        <v>149</v>
      </c>
      <c r="E88" s="176">
        <v>146</v>
      </c>
      <c r="F88" s="176">
        <v>3</v>
      </c>
      <c r="G88" s="176">
        <v>3</v>
      </c>
      <c r="H88" s="176">
        <v>52</v>
      </c>
      <c r="I88" s="176">
        <v>6</v>
      </c>
      <c r="J88" s="176">
        <v>6</v>
      </c>
      <c r="K88" s="176">
        <v>40</v>
      </c>
    </row>
    <row r="89" spans="1:11">
      <c r="A89" s="35">
        <v>56</v>
      </c>
      <c r="B89" s="88" t="s">
        <v>2662</v>
      </c>
      <c r="C89" s="176">
        <v>1449</v>
      </c>
      <c r="D89" s="176">
        <v>866</v>
      </c>
      <c r="E89" s="176">
        <v>864</v>
      </c>
      <c r="F89" s="176">
        <v>2</v>
      </c>
      <c r="G89" s="176">
        <v>42</v>
      </c>
      <c r="H89" s="176">
        <v>541</v>
      </c>
      <c r="I89" s="176">
        <v>38</v>
      </c>
      <c r="J89" s="176">
        <v>16</v>
      </c>
      <c r="K89" s="176">
        <v>487</v>
      </c>
    </row>
    <row r="90" spans="1:11" ht="23">
      <c r="A90" s="183" t="s">
        <v>2392</v>
      </c>
      <c r="B90" s="94" t="s">
        <v>2663</v>
      </c>
      <c r="C90" s="173">
        <v>1094</v>
      </c>
      <c r="D90" s="173">
        <v>846</v>
      </c>
      <c r="E90" s="173">
        <v>839</v>
      </c>
      <c r="F90" s="173">
        <v>7</v>
      </c>
      <c r="G90" s="173">
        <v>219</v>
      </c>
      <c r="H90" s="173">
        <v>29</v>
      </c>
      <c r="I90" s="173">
        <v>20</v>
      </c>
      <c r="J90" s="173">
        <v>3</v>
      </c>
      <c r="K90" s="173">
        <v>6</v>
      </c>
    </row>
    <row r="91" spans="1:11">
      <c r="A91" s="35">
        <v>58</v>
      </c>
      <c r="B91" s="88" t="s">
        <v>2664</v>
      </c>
      <c r="C91" s="176">
        <v>64</v>
      </c>
      <c r="D91" s="176">
        <v>41</v>
      </c>
      <c r="E91" s="176">
        <v>39</v>
      </c>
      <c r="F91" s="176">
        <v>2</v>
      </c>
      <c r="G91" s="176">
        <v>18</v>
      </c>
      <c r="H91" s="176">
        <v>5</v>
      </c>
      <c r="I91" s="176">
        <v>2</v>
      </c>
      <c r="J91" s="176">
        <v>0</v>
      </c>
      <c r="K91" s="176">
        <v>3</v>
      </c>
    </row>
    <row r="92" spans="1:11" ht="92">
      <c r="A92" s="175">
        <v>59</v>
      </c>
      <c r="B92" s="88" t="s">
        <v>2665</v>
      </c>
      <c r="C92" s="176">
        <v>101</v>
      </c>
      <c r="D92" s="176">
        <v>89</v>
      </c>
      <c r="E92" s="176">
        <v>89</v>
      </c>
      <c r="F92" s="176">
        <v>0</v>
      </c>
      <c r="G92" s="176">
        <v>12</v>
      </c>
      <c r="H92" s="176">
        <v>0</v>
      </c>
      <c r="I92" s="176">
        <v>0</v>
      </c>
      <c r="J92" s="176">
        <v>0</v>
      </c>
      <c r="K92" s="176">
        <v>0</v>
      </c>
    </row>
    <row r="93" spans="1:11">
      <c r="A93" s="35">
        <v>61</v>
      </c>
      <c r="B93" s="88" t="s">
        <v>2666</v>
      </c>
      <c r="C93" s="176">
        <v>17</v>
      </c>
      <c r="D93" s="176">
        <v>16</v>
      </c>
      <c r="E93" s="176">
        <v>15</v>
      </c>
      <c r="F93" s="176">
        <v>1</v>
      </c>
      <c r="G93" s="176">
        <v>0</v>
      </c>
      <c r="H93" s="176">
        <v>1</v>
      </c>
      <c r="I93" s="176">
        <v>0</v>
      </c>
      <c r="J93" s="176">
        <v>0</v>
      </c>
      <c r="K93" s="176">
        <v>1</v>
      </c>
    </row>
    <row r="94" spans="1:11" ht="46">
      <c r="A94" s="175">
        <v>62</v>
      </c>
      <c r="B94" s="88" t="s">
        <v>2667</v>
      </c>
      <c r="C94" s="176">
        <v>695</v>
      </c>
      <c r="D94" s="176">
        <v>507</v>
      </c>
      <c r="E94" s="176">
        <v>503</v>
      </c>
      <c r="F94" s="176">
        <v>4</v>
      </c>
      <c r="G94" s="176">
        <v>167</v>
      </c>
      <c r="H94" s="176">
        <v>21</v>
      </c>
      <c r="I94" s="176">
        <v>17</v>
      </c>
      <c r="J94" s="176">
        <v>3</v>
      </c>
      <c r="K94" s="176">
        <v>1</v>
      </c>
    </row>
    <row r="95" spans="1:11" ht="23">
      <c r="A95" s="35">
        <v>63</v>
      </c>
      <c r="B95" s="88" t="s">
        <v>2668</v>
      </c>
      <c r="C95" s="176">
        <v>215</v>
      </c>
      <c r="D95" s="176">
        <v>191</v>
      </c>
      <c r="E95" s="176">
        <v>191</v>
      </c>
      <c r="F95" s="176">
        <v>0</v>
      </c>
      <c r="G95" s="176">
        <v>22</v>
      </c>
      <c r="H95" s="176">
        <v>2</v>
      </c>
      <c r="I95" s="176">
        <v>1</v>
      </c>
      <c r="J95" s="176">
        <v>0</v>
      </c>
      <c r="K95" s="176">
        <v>1</v>
      </c>
    </row>
    <row r="96" spans="1:11" ht="46">
      <c r="A96" s="172" t="s">
        <v>2393</v>
      </c>
      <c r="B96" s="94" t="s">
        <v>2669</v>
      </c>
      <c r="C96" s="173">
        <v>844</v>
      </c>
      <c r="D96" s="173">
        <v>597</v>
      </c>
      <c r="E96" s="173">
        <v>591</v>
      </c>
      <c r="F96" s="173">
        <v>6</v>
      </c>
      <c r="G96" s="173">
        <v>224</v>
      </c>
      <c r="H96" s="173">
        <v>23</v>
      </c>
      <c r="I96" s="173">
        <v>14</v>
      </c>
      <c r="J96" s="173">
        <v>3</v>
      </c>
      <c r="K96" s="173">
        <v>6</v>
      </c>
    </row>
    <row r="97" spans="1:11" ht="57.5">
      <c r="A97" s="175">
        <v>66</v>
      </c>
      <c r="B97" s="88" t="s">
        <v>2670</v>
      </c>
      <c r="C97" s="176">
        <v>712</v>
      </c>
      <c r="D97" s="176">
        <v>494</v>
      </c>
      <c r="E97" s="176">
        <v>493</v>
      </c>
      <c r="F97" s="176">
        <v>1</v>
      </c>
      <c r="G97" s="176">
        <v>199</v>
      </c>
      <c r="H97" s="176">
        <v>19</v>
      </c>
      <c r="I97" s="176">
        <v>11</v>
      </c>
      <c r="J97" s="176">
        <v>3</v>
      </c>
      <c r="K97" s="176">
        <v>5</v>
      </c>
    </row>
    <row r="98" spans="1:11" ht="23">
      <c r="A98" s="172" t="s">
        <v>2671</v>
      </c>
      <c r="B98" s="94" t="s">
        <v>2672</v>
      </c>
      <c r="C98" s="173">
        <v>759</v>
      </c>
      <c r="D98" s="173">
        <v>590</v>
      </c>
      <c r="E98" s="173">
        <v>587</v>
      </c>
      <c r="F98" s="173">
        <v>3</v>
      </c>
      <c r="G98" s="173">
        <v>137</v>
      </c>
      <c r="H98" s="173">
        <v>32</v>
      </c>
      <c r="I98" s="173">
        <v>19</v>
      </c>
      <c r="J98" s="173">
        <v>7</v>
      </c>
      <c r="K98" s="173">
        <v>6</v>
      </c>
    </row>
    <row r="99" spans="1:11" ht="80.5">
      <c r="A99" s="172" t="s">
        <v>2673</v>
      </c>
      <c r="B99" s="94" t="s">
        <v>2674</v>
      </c>
      <c r="C99" s="173">
        <v>2677</v>
      </c>
      <c r="D99" s="173">
        <v>2153</v>
      </c>
      <c r="E99" s="173">
        <v>2149</v>
      </c>
      <c r="F99" s="173">
        <v>4</v>
      </c>
      <c r="G99" s="173">
        <v>469</v>
      </c>
      <c r="H99" s="173">
        <v>55</v>
      </c>
      <c r="I99" s="173">
        <v>29</v>
      </c>
      <c r="J99" s="173">
        <v>8</v>
      </c>
      <c r="K99" s="173">
        <v>18</v>
      </c>
    </row>
    <row r="100" spans="1:11" ht="57.5">
      <c r="A100" s="175">
        <v>70</v>
      </c>
      <c r="B100" s="88" t="s">
        <v>2675</v>
      </c>
      <c r="C100" s="176">
        <v>655</v>
      </c>
      <c r="D100" s="176">
        <v>500</v>
      </c>
      <c r="E100" s="176">
        <v>500</v>
      </c>
      <c r="F100" s="176">
        <v>0</v>
      </c>
      <c r="G100" s="176">
        <v>137</v>
      </c>
      <c r="H100" s="176">
        <v>18</v>
      </c>
      <c r="I100" s="176">
        <v>8</v>
      </c>
      <c r="J100" s="176">
        <v>4</v>
      </c>
      <c r="K100" s="176">
        <v>6</v>
      </c>
    </row>
    <row r="101" spans="1:11" ht="69">
      <c r="A101" s="175">
        <v>71</v>
      </c>
      <c r="B101" s="88" t="s">
        <v>2676</v>
      </c>
      <c r="C101" s="176">
        <v>255</v>
      </c>
      <c r="D101" s="176">
        <v>192</v>
      </c>
      <c r="E101" s="176">
        <v>190</v>
      </c>
      <c r="F101" s="176">
        <v>2</v>
      </c>
      <c r="G101" s="176">
        <v>55</v>
      </c>
      <c r="H101" s="176">
        <v>8</v>
      </c>
      <c r="I101" s="176">
        <v>5</v>
      </c>
      <c r="J101" s="176">
        <v>2</v>
      </c>
      <c r="K101" s="176">
        <v>1</v>
      </c>
    </row>
    <row r="102" spans="1:11" ht="23">
      <c r="A102" s="35">
        <v>73</v>
      </c>
      <c r="B102" s="88" t="s">
        <v>2677</v>
      </c>
      <c r="C102" s="176">
        <v>760</v>
      </c>
      <c r="D102" s="176">
        <v>638</v>
      </c>
      <c r="E102" s="176">
        <v>638</v>
      </c>
      <c r="F102" s="176">
        <v>0</v>
      </c>
      <c r="G102" s="176">
        <v>110</v>
      </c>
      <c r="H102" s="176">
        <v>12</v>
      </c>
      <c r="I102" s="176">
        <v>7</v>
      </c>
      <c r="J102" s="176">
        <v>0</v>
      </c>
      <c r="K102" s="176">
        <v>5</v>
      </c>
    </row>
    <row r="103" spans="1:11" ht="57.5">
      <c r="A103" s="172" t="s">
        <v>2395</v>
      </c>
      <c r="B103" s="94" t="s">
        <v>2678</v>
      </c>
      <c r="C103" s="173">
        <v>3377</v>
      </c>
      <c r="D103" s="173">
        <v>2839</v>
      </c>
      <c r="E103" s="173">
        <v>2830</v>
      </c>
      <c r="F103" s="173">
        <v>9</v>
      </c>
      <c r="G103" s="173">
        <v>437</v>
      </c>
      <c r="H103" s="173">
        <v>101</v>
      </c>
      <c r="I103" s="173">
        <v>37</v>
      </c>
      <c r="J103" s="173">
        <v>29</v>
      </c>
      <c r="K103" s="173">
        <v>35</v>
      </c>
    </row>
    <row r="104" spans="1:11" ht="23">
      <c r="A104" s="184">
        <v>77</v>
      </c>
      <c r="B104" s="185" t="s">
        <v>2679</v>
      </c>
      <c r="C104" s="176">
        <v>243</v>
      </c>
      <c r="D104" s="176">
        <v>207</v>
      </c>
      <c r="E104" s="176">
        <v>207</v>
      </c>
      <c r="F104" s="176">
        <v>0</v>
      </c>
      <c r="G104" s="176">
        <v>23</v>
      </c>
      <c r="H104" s="176">
        <v>13</v>
      </c>
      <c r="I104" s="176">
        <v>6</v>
      </c>
      <c r="J104" s="176">
        <v>3</v>
      </c>
      <c r="K104" s="176">
        <v>4</v>
      </c>
    </row>
    <row r="105" spans="1:11" ht="34.5">
      <c r="A105" s="175">
        <v>78</v>
      </c>
      <c r="B105" s="88" t="s">
        <v>2680</v>
      </c>
      <c r="C105" s="176">
        <v>118</v>
      </c>
      <c r="D105" s="176">
        <v>98</v>
      </c>
      <c r="E105" s="176">
        <v>97</v>
      </c>
      <c r="F105" s="176">
        <v>1</v>
      </c>
      <c r="G105" s="176">
        <v>15</v>
      </c>
      <c r="H105" s="176">
        <v>5</v>
      </c>
      <c r="I105" s="176">
        <v>2</v>
      </c>
      <c r="J105" s="176">
        <v>1</v>
      </c>
      <c r="K105" s="176">
        <v>2</v>
      </c>
    </row>
    <row r="106" spans="1:11" ht="46">
      <c r="A106" s="175">
        <v>79</v>
      </c>
      <c r="B106" s="88" t="s">
        <v>2681</v>
      </c>
      <c r="C106" s="176">
        <v>101</v>
      </c>
      <c r="D106" s="176">
        <v>71</v>
      </c>
      <c r="E106" s="176">
        <v>71</v>
      </c>
      <c r="F106" s="176">
        <v>0</v>
      </c>
      <c r="G106" s="176">
        <v>20</v>
      </c>
      <c r="H106" s="176">
        <v>10</v>
      </c>
      <c r="I106" s="176">
        <v>2</v>
      </c>
      <c r="J106" s="176">
        <v>2</v>
      </c>
      <c r="K106" s="176">
        <v>6</v>
      </c>
    </row>
    <row r="107" spans="1:11" ht="34.5">
      <c r="A107" s="175">
        <v>81</v>
      </c>
      <c r="B107" s="88" t="s">
        <v>2682</v>
      </c>
      <c r="C107" s="176">
        <v>1857</v>
      </c>
      <c r="D107" s="176">
        <v>1574</v>
      </c>
      <c r="E107" s="176">
        <v>1569</v>
      </c>
      <c r="F107" s="176">
        <v>5</v>
      </c>
      <c r="G107" s="176">
        <v>227</v>
      </c>
      <c r="H107" s="176">
        <v>56</v>
      </c>
      <c r="I107" s="176">
        <v>20</v>
      </c>
      <c r="J107" s="176">
        <v>20</v>
      </c>
      <c r="K107" s="176">
        <v>16</v>
      </c>
    </row>
    <row r="108" spans="1:11" ht="23">
      <c r="A108" s="174" t="s">
        <v>2397</v>
      </c>
      <c r="B108" s="94" t="s">
        <v>2683</v>
      </c>
      <c r="C108" s="173">
        <v>661</v>
      </c>
      <c r="D108" s="173">
        <v>544</v>
      </c>
      <c r="E108" s="173">
        <v>543</v>
      </c>
      <c r="F108" s="173">
        <v>1</v>
      </c>
      <c r="G108" s="173">
        <v>90</v>
      </c>
      <c r="H108" s="173">
        <v>27</v>
      </c>
      <c r="I108" s="173">
        <v>13</v>
      </c>
      <c r="J108" s="173">
        <v>2</v>
      </c>
      <c r="K108" s="173">
        <v>12</v>
      </c>
    </row>
    <row r="109" spans="1:11" ht="23">
      <c r="A109" s="186" t="s">
        <v>2398</v>
      </c>
      <c r="B109" s="178" t="s">
        <v>2684</v>
      </c>
      <c r="C109" s="173">
        <v>577</v>
      </c>
      <c r="D109" s="173">
        <v>471</v>
      </c>
      <c r="E109" s="173">
        <v>454</v>
      </c>
      <c r="F109" s="173">
        <v>17</v>
      </c>
      <c r="G109" s="173">
        <v>55</v>
      </c>
      <c r="H109" s="173">
        <v>51</v>
      </c>
      <c r="I109" s="173">
        <v>11</v>
      </c>
      <c r="J109" s="173">
        <v>21</v>
      </c>
      <c r="K109" s="173">
        <v>19</v>
      </c>
    </row>
    <row r="110" spans="1:11" ht="23">
      <c r="A110" s="174" t="s">
        <v>2685</v>
      </c>
      <c r="B110" s="94" t="s">
        <v>2686</v>
      </c>
      <c r="C110" s="173">
        <v>501</v>
      </c>
      <c r="D110" s="173">
        <v>405</v>
      </c>
      <c r="E110" s="173">
        <v>405</v>
      </c>
      <c r="F110" s="173">
        <v>0</v>
      </c>
      <c r="G110" s="173">
        <v>74</v>
      </c>
      <c r="H110" s="173">
        <v>22</v>
      </c>
      <c r="I110" s="173">
        <v>1</v>
      </c>
      <c r="J110" s="173">
        <v>2</v>
      </c>
      <c r="K110" s="173">
        <v>19</v>
      </c>
    </row>
    <row r="111" spans="1:11" ht="34.5">
      <c r="A111" s="183" t="s">
        <v>2687</v>
      </c>
      <c r="B111" s="94" t="s">
        <v>2688</v>
      </c>
      <c r="C111" s="173">
        <v>1889</v>
      </c>
      <c r="D111" s="173">
        <v>1536</v>
      </c>
      <c r="E111" s="173">
        <v>1514</v>
      </c>
      <c r="F111" s="173">
        <v>22</v>
      </c>
      <c r="G111" s="173">
        <v>224</v>
      </c>
      <c r="H111" s="173">
        <v>129</v>
      </c>
      <c r="I111" s="173">
        <v>14</v>
      </c>
      <c r="J111" s="173">
        <v>6</v>
      </c>
      <c r="K111" s="173">
        <v>109</v>
      </c>
    </row>
    <row r="112" spans="1:11" ht="34.5">
      <c r="A112" s="175">
        <v>95</v>
      </c>
      <c r="B112" s="88" t="s">
        <v>2689</v>
      </c>
      <c r="C112" s="176">
        <v>115</v>
      </c>
      <c r="D112" s="176">
        <v>90</v>
      </c>
      <c r="E112" s="176">
        <v>90</v>
      </c>
      <c r="F112" s="176">
        <v>0</v>
      </c>
      <c r="G112" s="176">
        <v>15</v>
      </c>
      <c r="H112" s="176">
        <v>10</v>
      </c>
      <c r="I112" s="176">
        <v>1</v>
      </c>
      <c r="J112" s="176">
        <v>0</v>
      </c>
      <c r="K112" s="176">
        <v>9</v>
      </c>
    </row>
    <row r="113" spans="1:11">
      <c r="A113" s="187" t="s">
        <v>2690</v>
      </c>
      <c r="B113" s="188" t="s">
        <v>2691</v>
      </c>
      <c r="C113" s="189">
        <v>24752</v>
      </c>
      <c r="D113" s="189">
        <v>19413</v>
      </c>
      <c r="E113" s="189">
        <v>19262</v>
      </c>
      <c r="F113" s="189">
        <v>151</v>
      </c>
      <c r="G113" s="189">
        <v>3484</v>
      </c>
      <c r="H113" s="189">
        <v>1855</v>
      </c>
      <c r="I113" s="189">
        <v>439</v>
      </c>
      <c r="J113" s="189">
        <v>178</v>
      </c>
      <c r="K113" s="189">
        <v>1238</v>
      </c>
    </row>
    <row r="114" spans="1:11">
      <c r="A114" s="157"/>
      <c r="B114" s="158"/>
      <c r="C114" s="158"/>
      <c r="D114" s="158"/>
      <c r="E114" s="158"/>
      <c r="F114" s="158"/>
      <c r="G114" s="158"/>
      <c r="H114" s="158"/>
      <c r="I114" s="158"/>
      <c r="J114" s="158"/>
      <c r="K114" s="158"/>
    </row>
    <row r="115" spans="1:11">
      <c r="A115" s="449" t="s">
        <v>2692</v>
      </c>
      <c r="B115" s="450"/>
      <c r="C115" s="450"/>
      <c r="D115" s="450"/>
      <c r="E115" s="450"/>
      <c r="F115" s="450"/>
      <c r="G115" s="450"/>
      <c r="H115" s="450"/>
      <c r="I115" s="450"/>
      <c r="J115" s="450"/>
      <c r="K115" s="450"/>
    </row>
    <row r="116" spans="1:11">
      <c r="A116" s="449" t="s">
        <v>2693</v>
      </c>
      <c r="B116" s="450"/>
      <c r="C116" s="450"/>
      <c r="D116" s="450"/>
      <c r="E116" s="450"/>
      <c r="F116" s="450"/>
      <c r="G116" s="450"/>
      <c r="H116" s="450"/>
      <c r="I116" s="450"/>
      <c r="J116" s="450"/>
      <c r="K116" s="450"/>
    </row>
    <row r="120" spans="1:11" ht="15.5">
      <c r="A120" s="147" t="s">
        <v>2694</v>
      </c>
    </row>
    <row r="121" spans="1:11" ht="15.5">
      <c r="A121" s="147"/>
    </row>
    <row r="122" spans="1:11">
      <c r="A122" s="452" t="s">
        <v>2605</v>
      </c>
      <c r="B122" s="452" t="s">
        <v>2695</v>
      </c>
      <c r="C122" s="452" t="s">
        <v>2696</v>
      </c>
      <c r="D122" s="454" t="s">
        <v>2697</v>
      </c>
      <c r="E122" s="454"/>
      <c r="F122" s="454"/>
      <c r="G122" s="454" t="s">
        <v>2698</v>
      </c>
      <c r="H122" s="454" t="s">
        <v>2699</v>
      </c>
      <c r="I122" s="454"/>
      <c r="J122" s="454"/>
      <c r="K122" s="454"/>
    </row>
    <row r="123" spans="1:11">
      <c r="A123" s="453"/>
      <c r="B123" s="453"/>
      <c r="C123" s="453"/>
      <c r="D123" s="455"/>
      <c r="E123" s="455"/>
      <c r="F123" s="455"/>
      <c r="G123" s="455"/>
      <c r="H123" s="455"/>
      <c r="I123" s="455"/>
      <c r="J123" s="455"/>
      <c r="K123" s="455"/>
    </row>
    <row r="124" spans="1:11">
      <c r="A124" s="453"/>
      <c r="B124" s="453"/>
      <c r="C124" s="453"/>
      <c r="D124" s="453" t="s">
        <v>36</v>
      </c>
      <c r="E124" s="453" t="s">
        <v>2700</v>
      </c>
      <c r="F124" s="453" t="s">
        <v>2612</v>
      </c>
      <c r="G124" s="455"/>
      <c r="H124" s="453" t="s">
        <v>36</v>
      </c>
      <c r="I124" s="453" t="s">
        <v>2613</v>
      </c>
      <c r="J124" s="453" t="s">
        <v>2701</v>
      </c>
      <c r="K124" s="453" t="s">
        <v>2702</v>
      </c>
    </row>
    <row r="125" spans="1:11">
      <c r="A125" s="453"/>
      <c r="B125" s="453"/>
      <c r="C125" s="453"/>
      <c r="D125" s="455"/>
      <c r="E125" s="453"/>
      <c r="F125" s="453"/>
      <c r="G125" s="455"/>
      <c r="H125" s="455"/>
      <c r="I125" s="453"/>
      <c r="J125" s="453"/>
      <c r="K125" s="453"/>
    </row>
    <row r="126" spans="1:11">
      <c r="A126" s="453"/>
      <c r="B126" s="453"/>
      <c r="C126" s="453"/>
      <c r="D126" s="455"/>
      <c r="E126" s="453"/>
      <c r="F126" s="453"/>
      <c r="G126" s="455"/>
      <c r="H126" s="455"/>
      <c r="I126" s="453"/>
      <c r="J126" s="453"/>
      <c r="K126" s="453"/>
    </row>
    <row r="127" spans="1:11">
      <c r="A127" s="167"/>
      <c r="B127" s="168"/>
      <c r="C127" s="167"/>
      <c r="D127" s="168"/>
      <c r="E127" s="167"/>
      <c r="F127" s="167"/>
      <c r="G127" s="168"/>
      <c r="H127" s="168"/>
      <c r="I127" s="167"/>
      <c r="J127" s="167"/>
      <c r="K127" s="167"/>
    </row>
    <row r="128" spans="1:11" ht="34.5">
      <c r="A128" s="172" t="s">
        <v>2382</v>
      </c>
      <c r="B128" s="94" t="s">
        <v>2521</v>
      </c>
      <c r="C128" s="173">
        <v>217</v>
      </c>
      <c r="D128" s="173">
        <v>173</v>
      </c>
      <c r="E128" s="173">
        <v>173</v>
      </c>
      <c r="F128" s="173">
        <v>0</v>
      </c>
      <c r="G128" s="173">
        <v>32</v>
      </c>
      <c r="H128" s="173">
        <v>12</v>
      </c>
      <c r="I128" s="173">
        <v>5</v>
      </c>
      <c r="J128" s="173">
        <v>3</v>
      </c>
      <c r="K128" s="173">
        <v>4</v>
      </c>
    </row>
    <row r="129" spans="1:11" ht="34.5">
      <c r="A129" s="172" t="s">
        <v>2617</v>
      </c>
      <c r="B129" s="94" t="s">
        <v>2703</v>
      </c>
      <c r="C129" s="173">
        <v>1</v>
      </c>
      <c r="D129" s="173">
        <v>1</v>
      </c>
      <c r="E129" s="173">
        <v>1</v>
      </c>
      <c r="F129" s="173">
        <v>0</v>
      </c>
      <c r="G129" s="173">
        <v>0</v>
      </c>
      <c r="H129" s="173">
        <v>0</v>
      </c>
      <c r="I129" s="173">
        <v>0</v>
      </c>
      <c r="J129" s="173">
        <v>0</v>
      </c>
      <c r="K129" s="173">
        <v>0</v>
      </c>
    </row>
    <row r="130" spans="1:11" ht="23">
      <c r="A130" s="174" t="s">
        <v>2385</v>
      </c>
      <c r="B130" s="94" t="s">
        <v>18</v>
      </c>
      <c r="C130" s="173">
        <v>1009</v>
      </c>
      <c r="D130" s="173">
        <v>811</v>
      </c>
      <c r="E130" s="173">
        <v>799</v>
      </c>
      <c r="F130" s="173">
        <v>12</v>
      </c>
      <c r="G130" s="173">
        <v>130</v>
      </c>
      <c r="H130" s="173">
        <v>68</v>
      </c>
      <c r="I130" s="173">
        <v>21</v>
      </c>
      <c r="J130" s="173">
        <v>6</v>
      </c>
      <c r="K130" s="173">
        <v>41</v>
      </c>
    </row>
    <row r="131" spans="1:11" ht="34.5">
      <c r="A131" s="175">
        <v>10</v>
      </c>
      <c r="B131" s="88" t="s">
        <v>2704</v>
      </c>
      <c r="C131" s="176">
        <v>113</v>
      </c>
      <c r="D131" s="176">
        <v>90</v>
      </c>
      <c r="E131" s="176">
        <v>85</v>
      </c>
      <c r="F131" s="176">
        <v>5</v>
      </c>
      <c r="G131" s="176">
        <v>10</v>
      </c>
      <c r="H131" s="176">
        <v>13</v>
      </c>
      <c r="I131" s="176">
        <v>2</v>
      </c>
      <c r="J131" s="176">
        <v>1</v>
      </c>
      <c r="K131" s="176">
        <v>10</v>
      </c>
    </row>
    <row r="132" spans="1:11">
      <c r="A132" s="35">
        <v>11</v>
      </c>
      <c r="B132" s="88" t="s">
        <v>2620</v>
      </c>
      <c r="C132" s="176">
        <v>9</v>
      </c>
      <c r="D132" s="176">
        <v>5</v>
      </c>
      <c r="E132" s="176">
        <v>5</v>
      </c>
      <c r="F132" s="176">
        <v>0</v>
      </c>
      <c r="G132" s="176">
        <v>3</v>
      </c>
      <c r="H132" s="176">
        <v>1</v>
      </c>
      <c r="I132" s="176">
        <v>0</v>
      </c>
      <c r="J132" s="176">
        <v>1</v>
      </c>
      <c r="K132" s="176">
        <v>0</v>
      </c>
    </row>
    <row r="133" spans="1:11" ht="23">
      <c r="A133" s="35" t="s">
        <v>2621</v>
      </c>
      <c r="B133" s="88" t="s">
        <v>2622</v>
      </c>
      <c r="C133" s="176">
        <v>153</v>
      </c>
      <c r="D133" s="176">
        <v>139</v>
      </c>
      <c r="E133" s="176">
        <v>139</v>
      </c>
      <c r="F133" s="176">
        <v>0</v>
      </c>
      <c r="G133" s="176">
        <v>11</v>
      </c>
      <c r="H133" s="176">
        <v>3</v>
      </c>
      <c r="I133" s="176">
        <v>2</v>
      </c>
      <c r="J133" s="176">
        <v>0</v>
      </c>
      <c r="K133" s="176">
        <v>1</v>
      </c>
    </row>
    <row r="134" spans="1:11" ht="23">
      <c r="A134" s="35" t="s">
        <v>2623</v>
      </c>
      <c r="B134" s="88" t="s">
        <v>2624</v>
      </c>
      <c r="C134" s="176">
        <v>84</v>
      </c>
      <c r="D134" s="176">
        <v>74</v>
      </c>
      <c r="E134" s="176">
        <v>74</v>
      </c>
      <c r="F134" s="176">
        <v>0</v>
      </c>
      <c r="G134" s="176">
        <v>8</v>
      </c>
      <c r="H134" s="176">
        <v>2</v>
      </c>
      <c r="I134" s="176">
        <v>0</v>
      </c>
      <c r="J134" s="176">
        <v>0</v>
      </c>
      <c r="K134" s="176">
        <v>2</v>
      </c>
    </row>
    <row r="135" spans="1:11" ht="34.5">
      <c r="A135" s="175" t="s">
        <v>2625</v>
      </c>
      <c r="B135" s="88" t="s">
        <v>2705</v>
      </c>
      <c r="C135" s="176">
        <v>14</v>
      </c>
      <c r="D135" s="176">
        <v>12</v>
      </c>
      <c r="E135" s="176">
        <v>12</v>
      </c>
      <c r="F135" s="176">
        <v>0</v>
      </c>
      <c r="G135" s="176">
        <v>2</v>
      </c>
      <c r="H135" s="176">
        <v>0</v>
      </c>
      <c r="I135" s="176">
        <v>0</v>
      </c>
      <c r="J135" s="176">
        <v>0</v>
      </c>
      <c r="K135" s="176">
        <v>0</v>
      </c>
    </row>
    <row r="136" spans="1:11" ht="46">
      <c r="A136" s="175" t="s">
        <v>2627</v>
      </c>
      <c r="B136" s="88" t="s">
        <v>2706</v>
      </c>
      <c r="C136" s="176">
        <v>44</v>
      </c>
      <c r="D136" s="176">
        <v>37</v>
      </c>
      <c r="E136" s="176">
        <v>37</v>
      </c>
      <c r="F136" s="176">
        <v>0</v>
      </c>
      <c r="G136" s="176">
        <v>5</v>
      </c>
      <c r="H136" s="176">
        <v>2</v>
      </c>
      <c r="I136" s="176">
        <v>0</v>
      </c>
      <c r="J136" s="176">
        <v>1</v>
      </c>
      <c r="K136" s="176">
        <v>1</v>
      </c>
    </row>
    <row r="137" spans="1:11" ht="57.5">
      <c r="A137" s="175" t="s">
        <v>2629</v>
      </c>
      <c r="B137" s="88" t="s">
        <v>2707</v>
      </c>
      <c r="C137" s="176">
        <v>67</v>
      </c>
      <c r="D137" s="176">
        <v>54</v>
      </c>
      <c r="E137" s="176">
        <v>53</v>
      </c>
      <c r="F137" s="176">
        <v>1</v>
      </c>
      <c r="G137" s="176">
        <v>9</v>
      </c>
      <c r="H137" s="176">
        <v>4</v>
      </c>
      <c r="I137" s="176">
        <v>2</v>
      </c>
      <c r="J137" s="176">
        <v>0</v>
      </c>
      <c r="K137" s="176">
        <v>2</v>
      </c>
    </row>
    <row r="138" spans="1:11" ht="34.5">
      <c r="A138" s="175">
        <v>20</v>
      </c>
      <c r="B138" s="88" t="s">
        <v>2708</v>
      </c>
      <c r="C138" s="176">
        <v>14</v>
      </c>
      <c r="D138" s="176">
        <v>8</v>
      </c>
      <c r="E138" s="176">
        <v>8</v>
      </c>
      <c r="F138" s="176">
        <v>0</v>
      </c>
      <c r="G138" s="176">
        <v>3</v>
      </c>
      <c r="H138" s="176">
        <v>3</v>
      </c>
      <c r="I138" s="176">
        <v>3</v>
      </c>
      <c r="J138" s="176">
        <v>0</v>
      </c>
      <c r="K138" s="176">
        <v>0</v>
      </c>
    </row>
    <row r="139" spans="1:11" ht="46">
      <c r="A139" s="175" t="s">
        <v>2632</v>
      </c>
      <c r="B139" s="88" t="s">
        <v>2709</v>
      </c>
      <c r="C139" s="176">
        <v>32</v>
      </c>
      <c r="D139" s="176">
        <v>20</v>
      </c>
      <c r="E139" s="176">
        <v>19</v>
      </c>
      <c r="F139" s="176">
        <v>1</v>
      </c>
      <c r="G139" s="176">
        <v>4</v>
      </c>
      <c r="H139" s="176">
        <v>8</v>
      </c>
      <c r="I139" s="176">
        <v>1</v>
      </c>
      <c r="J139" s="176">
        <v>1</v>
      </c>
      <c r="K139" s="176">
        <v>6</v>
      </c>
    </row>
    <row r="140" spans="1:11" ht="23">
      <c r="A140" s="35">
        <v>25</v>
      </c>
      <c r="B140" s="88" t="s">
        <v>2634</v>
      </c>
      <c r="C140" s="176">
        <v>101</v>
      </c>
      <c r="D140" s="176">
        <v>72</v>
      </c>
      <c r="E140" s="176">
        <v>72</v>
      </c>
      <c r="F140" s="176">
        <v>0</v>
      </c>
      <c r="G140" s="176">
        <v>14</v>
      </c>
      <c r="H140" s="176">
        <v>15</v>
      </c>
      <c r="I140" s="176">
        <v>4</v>
      </c>
      <c r="J140" s="176">
        <v>1</v>
      </c>
      <c r="K140" s="176">
        <v>10</v>
      </c>
    </row>
    <row r="141" spans="1:11" ht="46">
      <c r="A141" s="175">
        <v>26</v>
      </c>
      <c r="B141" s="88" t="s">
        <v>2710</v>
      </c>
      <c r="C141" s="176">
        <v>25</v>
      </c>
      <c r="D141" s="176">
        <v>18</v>
      </c>
      <c r="E141" s="176">
        <v>18</v>
      </c>
      <c r="F141" s="176">
        <v>0</v>
      </c>
      <c r="G141" s="176">
        <v>6</v>
      </c>
      <c r="H141" s="176">
        <v>1</v>
      </c>
      <c r="I141" s="176">
        <v>1</v>
      </c>
      <c r="J141" s="176">
        <v>0</v>
      </c>
      <c r="K141" s="176">
        <v>0</v>
      </c>
    </row>
    <row r="142" spans="1:11" ht="34.5">
      <c r="A142" s="175">
        <v>27</v>
      </c>
      <c r="B142" s="88" t="s">
        <v>2711</v>
      </c>
      <c r="C142" s="176">
        <v>8</v>
      </c>
      <c r="D142" s="176">
        <v>5</v>
      </c>
      <c r="E142" s="176">
        <v>5</v>
      </c>
      <c r="F142" s="176">
        <v>0</v>
      </c>
      <c r="G142" s="176">
        <v>3</v>
      </c>
      <c r="H142" s="176">
        <v>0</v>
      </c>
      <c r="I142" s="176">
        <v>0</v>
      </c>
      <c r="J142" s="176">
        <v>0</v>
      </c>
      <c r="K142" s="176">
        <v>0</v>
      </c>
    </row>
    <row r="143" spans="1:11">
      <c r="A143" s="35">
        <v>28</v>
      </c>
      <c r="B143" s="88" t="s">
        <v>2637</v>
      </c>
      <c r="C143" s="176">
        <v>11</v>
      </c>
      <c r="D143" s="176">
        <v>11</v>
      </c>
      <c r="E143" s="176">
        <v>10</v>
      </c>
      <c r="F143" s="176">
        <v>1</v>
      </c>
      <c r="G143" s="176">
        <v>0</v>
      </c>
      <c r="H143" s="176">
        <v>0</v>
      </c>
      <c r="I143" s="176">
        <v>0</v>
      </c>
      <c r="J143" s="176">
        <v>0</v>
      </c>
      <c r="K143" s="176">
        <v>0</v>
      </c>
    </row>
    <row r="144" spans="1:11" ht="34.5">
      <c r="A144" s="175">
        <v>29</v>
      </c>
      <c r="B144" s="88" t="s">
        <v>2638</v>
      </c>
      <c r="C144" s="176">
        <v>2</v>
      </c>
      <c r="D144" s="176">
        <v>1</v>
      </c>
      <c r="E144" s="176">
        <v>1</v>
      </c>
      <c r="F144" s="176">
        <v>0</v>
      </c>
      <c r="G144" s="176">
        <v>1</v>
      </c>
      <c r="H144" s="176">
        <v>0</v>
      </c>
      <c r="I144" s="176">
        <v>0</v>
      </c>
      <c r="J144" s="176">
        <v>0</v>
      </c>
      <c r="K144" s="176">
        <v>0</v>
      </c>
    </row>
    <row r="145" spans="1:11" ht="23">
      <c r="A145" s="35" t="s">
        <v>2639</v>
      </c>
      <c r="B145" s="88" t="s">
        <v>2640</v>
      </c>
      <c r="C145" s="176">
        <v>13</v>
      </c>
      <c r="D145" s="176">
        <v>10</v>
      </c>
      <c r="E145" s="176">
        <v>9</v>
      </c>
      <c r="F145" s="176">
        <v>1</v>
      </c>
      <c r="G145" s="176">
        <v>2</v>
      </c>
      <c r="H145" s="176">
        <v>1</v>
      </c>
      <c r="I145" s="176">
        <v>0</v>
      </c>
      <c r="J145" s="176">
        <v>0</v>
      </c>
      <c r="K145" s="176">
        <v>1</v>
      </c>
    </row>
    <row r="146" spans="1:11">
      <c r="A146" s="35">
        <v>31</v>
      </c>
      <c r="B146" s="88" t="s">
        <v>2641</v>
      </c>
      <c r="C146" s="176">
        <v>18</v>
      </c>
      <c r="D146" s="176">
        <v>12</v>
      </c>
      <c r="E146" s="176">
        <v>12</v>
      </c>
      <c r="F146" s="176">
        <v>0</v>
      </c>
      <c r="G146" s="176">
        <v>6</v>
      </c>
      <c r="H146" s="176">
        <v>0</v>
      </c>
      <c r="I146" s="176">
        <v>0</v>
      </c>
      <c r="J146" s="176">
        <v>0</v>
      </c>
      <c r="K146" s="176">
        <v>0</v>
      </c>
    </row>
    <row r="147" spans="1:11" ht="23">
      <c r="A147" s="35" t="s">
        <v>2642</v>
      </c>
      <c r="B147" s="88" t="s">
        <v>2643</v>
      </c>
      <c r="C147" s="176">
        <v>218</v>
      </c>
      <c r="D147" s="176">
        <v>191</v>
      </c>
      <c r="E147" s="176">
        <v>189</v>
      </c>
      <c r="F147" s="176">
        <v>2</v>
      </c>
      <c r="G147" s="176">
        <v>23</v>
      </c>
      <c r="H147" s="176">
        <v>4</v>
      </c>
      <c r="I147" s="176">
        <v>2</v>
      </c>
      <c r="J147" s="176">
        <v>1</v>
      </c>
      <c r="K147" s="176">
        <v>1</v>
      </c>
    </row>
    <row r="148" spans="1:11" ht="46">
      <c r="A148" s="175" t="s">
        <v>2644</v>
      </c>
      <c r="B148" s="88" t="s">
        <v>2712</v>
      </c>
      <c r="C148" s="176">
        <v>66</v>
      </c>
      <c r="D148" s="176">
        <v>40</v>
      </c>
      <c r="E148" s="176">
        <v>40</v>
      </c>
      <c r="F148" s="176">
        <v>0</v>
      </c>
      <c r="G148" s="176">
        <v>16</v>
      </c>
      <c r="H148" s="176">
        <v>10</v>
      </c>
      <c r="I148" s="176">
        <v>4</v>
      </c>
      <c r="J148" s="176">
        <v>0</v>
      </c>
      <c r="K148" s="176">
        <v>6</v>
      </c>
    </row>
    <row r="149" spans="1:11">
      <c r="A149" s="174" t="s">
        <v>2646</v>
      </c>
      <c r="B149" s="94" t="s">
        <v>2647</v>
      </c>
      <c r="C149" s="173">
        <v>241</v>
      </c>
      <c r="D149" s="173">
        <v>120</v>
      </c>
      <c r="E149" s="173">
        <v>119</v>
      </c>
      <c r="F149" s="173">
        <v>1</v>
      </c>
      <c r="G149" s="173">
        <v>60</v>
      </c>
      <c r="H149" s="173">
        <v>61</v>
      </c>
      <c r="I149" s="173">
        <v>5</v>
      </c>
      <c r="J149" s="173">
        <v>10</v>
      </c>
      <c r="K149" s="173">
        <v>46</v>
      </c>
    </row>
    <row r="150" spans="1:11" ht="80.5">
      <c r="A150" s="172" t="s">
        <v>2648</v>
      </c>
      <c r="B150" s="94" t="s">
        <v>2713</v>
      </c>
      <c r="C150" s="173">
        <v>24</v>
      </c>
      <c r="D150" s="173">
        <v>15</v>
      </c>
      <c r="E150" s="173">
        <v>14</v>
      </c>
      <c r="F150" s="173">
        <v>1</v>
      </c>
      <c r="G150" s="173">
        <v>6</v>
      </c>
      <c r="H150" s="173">
        <v>3</v>
      </c>
      <c r="I150" s="173">
        <v>1</v>
      </c>
      <c r="J150" s="173">
        <v>0</v>
      </c>
      <c r="K150" s="173">
        <v>2</v>
      </c>
    </row>
    <row r="151" spans="1:11" ht="46">
      <c r="A151" s="175">
        <v>38</v>
      </c>
      <c r="B151" s="88" t="s">
        <v>2714</v>
      </c>
      <c r="C151" s="176">
        <v>19</v>
      </c>
      <c r="D151" s="176">
        <v>11</v>
      </c>
      <c r="E151" s="176">
        <v>11</v>
      </c>
      <c r="F151" s="176">
        <v>0</v>
      </c>
      <c r="G151" s="176">
        <v>5</v>
      </c>
      <c r="H151" s="176">
        <v>3</v>
      </c>
      <c r="I151" s="176">
        <v>1</v>
      </c>
      <c r="J151" s="176">
        <v>0</v>
      </c>
      <c r="K151" s="176">
        <v>2</v>
      </c>
    </row>
    <row r="152" spans="1:11">
      <c r="A152" s="174" t="s">
        <v>2386</v>
      </c>
      <c r="B152" s="94" t="s">
        <v>2651</v>
      </c>
      <c r="C152" s="173">
        <v>2806</v>
      </c>
      <c r="D152" s="173">
        <v>2280</v>
      </c>
      <c r="E152" s="173">
        <v>2268</v>
      </c>
      <c r="F152" s="173">
        <v>12</v>
      </c>
      <c r="G152" s="173">
        <v>365</v>
      </c>
      <c r="H152" s="173">
        <v>161</v>
      </c>
      <c r="I152" s="173">
        <v>65</v>
      </c>
      <c r="J152" s="173">
        <v>46</v>
      </c>
      <c r="K152" s="173">
        <v>50</v>
      </c>
    </row>
    <row r="153" spans="1:11">
      <c r="A153" s="35">
        <v>41</v>
      </c>
      <c r="B153" s="88" t="s">
        <v>2652</v>
      </c>
      <c r="C153" s="176">
        <v>59</v>
      </c>
      <c r="D153" s="176">
        <v>46</v>
      </c>
      <c r="E153" s="176">
        <v>44</v>
      </c>
      <c r="F153" s="176">
        <v>2</v>
      </c>
      <c r="G153" s="176">
        <v>8</v>
      </c>
      <c r="H153" s="176">
        <v>5</v>
      </c>
      <c r="I153" s="176">
        <v>3</v>
      </c>
      <c r="J153" s="176">
        <v>0</v>
      </c>
      <c r="K153" s="176">
        <v>2</v>
      </c>
    </row>
    <row r="154" spans="1:11">
      <c r="A154" s="35">
        <v>42</v>
      </c>
      <c r="B154" s="88" t="s">
        <v>2653</v>
      </c>
      <c r="C154" s="176">
        <v>43</v>
      </c>
      <c r="D154" s="176">
        <v>34</v>
      </c>
      <c r="E154" s="176">
        <v>31</v>
      </c>
      <c r="F154" s="176">
        <v>3</v>
      </c>
      <c r="G154" s="176">
        <v>6</v>
      </c>
      <c r="H154" s="176">
        <v>3</v>
      </c>
      <c r="I154" s="176">
        <v>1</v>
      </c>
      <c r="J154" s="176">
        <v>1</v>
      </c>
      <c r="K154" s="176">
        <v>1</v>
      </c>
    </row>
    <row r="155" spans="1:11" ht="57.5">
      <c r="A155" s="175">
        <v>43</v>
      </c>
      <c r="B155" s="88" t="s">
        <v>2715</v>
      </c>
      <c r="C155" s="176">
        <v>2704</v>
      </c>
      <c r="D155" s="176">
        <v>2200</v>
      </c>
      <c r="E155" s="176">
        <v>2193</v>
      </c>
      <c r="F155" s="176">
        <v>7</v>
      </c>
      <c r="G155" s="176">
        <v>351</v>
      </c>
      <c r="H155" s="176">
        <v>153</v>
      </c>
      <c r="I155" s="176">
        <v>61</v>
      </c>
      <c r="J155" s="176">
        <v>45</v>
      </c>
      <c r="K155" s="176">
        <v>47</v>
      </c>
    </row>
    <row r="156" spans="1:11" ht="57.5">
      <c r="A156" s="177" t="s">
        <v>2389</v>
      </c>
      <c r="B156" s="178" t="s">
        <v>2716</v>
      </c>
      <c r="C156" s="173">
        <v>5289</v>
      </c>
      <c r="D156" s="173">
        <v>4261</v>
      </c>
      <c r="E156" s="173">
        <v>4213</v>
      </c>
      <c r="F156" s="173">
        <v>48</v>
      </c>
      <c r="G156" s="173">
        <v>565</v>
      </c>
      <c r="H156" s="173">
        <v>463</v>
      </c>
      <c r="I156" s="173">
        <v>118</v>
      </c>
      <c r="J156" s="173">
        <v>38</v>
      </c>
      <c r="K156" s="173">
        <v>307</v>
      </c>
    </row>
    <row r="157" spans="1:11" ht="34.5">
      <c r="A157" s="175">
        <v>45</v>
      </c>
      <c r="B157" s="88" t="s">
        <v>2717</v>
      </c>
      <c r="C157" s="176">
        <v>728</v>
      </c>
      <c r="D157" s="176">
        <v>560</v>
      </c>
      <c r="E157" s="176">
        <v>553</v>
      </c>
      <c r="F157" s="176">
        <v>7</v>
      </c>
      <c r="G157" s="176">
        <v>105</v>
      </c>
      <c r="H157" s="176">
        <v>63</v>
      </c>
      <c r="I157" s="176">
        <v>18</v>
      </c>
      <c r="J157" s="176">
        <v>7</v>
      </c>
      <c r="K157" s="176">
        <v>38</v>
      </c>
    </row>
    <row r="158" spans="1:11" ht="34.5">
      <c r="A158" s="179">
        <v>46</v>
      </c>
      <c r="B158" s="180" t="s">
        <v>2657</v>
      </c>
      <c r="C158" s="176">
        <v>968</v>
      </c>
      <c r="D158" s="176">
        <v>760</v>
      </c>
      <c r="E158" s="176">
        <v>747</v>
      </c>
      <c r="F158" s="176">
        <v>13</v>
      </c>
      <c r="G158" s="176">
        <v>152</v>
      </c>
      <c r="H158" s="176">
        <v>56</v>
      </c>
      <c r="I158" s="176">
        <v>26</v>
      </c>
      <c r="J158" s="176">
        <v>8</v>
      </c>
      <c r="K158" s="176">
        <v>22</v>
      </c>
    </row>
    <row r="159" spans="1:11" ht="34.5">
      <c r="A159" s="175">
        <v>47</v>
      </c>
      <c r="B159" s="88" t="s">
        <v>2658</v>
      </c>
      <c r="C159" s="176">
        <v>3593</v>
      </c>
      <c r="D159" s="176">
        <v>2941</v>
      </c>
      <c r="E159" s="176">
        <v>2913</v>
      </c>
      <c r="F159" s="176">
        <v>28</v>
      </c>
      <c r="G159" s="176">
        <v>308</v>
      </c>
      <c r="H159" s="176">
        <v>344</v>
      </c>
      <c r="I159" s="176">
        <v>74</v>
      </c>
      <c r="J159" s="176">
        <v>23</v>
      </c>
      <c r="K159" s="176">
        <v>247</v>
      </c>
    </row>
    <row r="160" spans="1:11">
      <c r="A160" s="174" t="s">
        <v>2390</v>
      </c>
      <c r="B160" s="94" t="s">
        <v>2525</v>
      </c>
      <c r="C160" s="173">
        <v>822</v>
      </c>
      <c r="D160" s="173">
        <v>655</v>
      </c>
      <c r="E160" s="173">
        <v>652</v>
      </c>
      <c r="F160" s="173">
        <v>3</v>
      </c>
      <c r="G160" s="173">
        <v>109</v>
      </c>
      <c r="H160" s="173">
        <v>58</v>
      </c>
      <c r="I160" s="173">
        <v>24</v>
      </c>
      <c r="J160" s="173">
        <v>5</v>
      </c>
      <c r="K160" s="173">
        <v>29</v>
      </c>
    </row>
    <row r="161" spans="1:11" ht="23">
      <c r="A161" s="175">
        <v>49</v>
      </c>
      <c r="B161" s="88" t="s">
        <v>2718</v>
      </c>
      <c r="C161" s="176">
        <v>316</v>
      </c>
      <c r="D161" s="176">
        <v>255</v>
      </c>
      <c r="E161" s="176">
        <v>254</v>
      </c>
      <c r="F161" s="176">
        <v>1</v>
      </c>
      <c r="G161" s="176">
        <v>34</v>
      </c>
      <c r="H161" s="176">
        <v>27</v>
      </c>
      <c r="I161" s="176">
        <v>10</v>
      </c>
      <c r="J161" s="176">
        <v>1</v>
      </c>
      <c r="K161" s="176">
        <v>16</v>
      </c>
    </row>
    <row r="162" spans="1:11">
      <c r="A162" s="175">
        <v>53</v>
      </c>
      <c r="B162" s="35" t="s">
        <v>2660</v>
      </c>
      <c r="C162" s="176">
        <v>264</v>
      </c>
      <c r="D162" s="176">
        <v>220</v>
      </c>
      <c r="E162" s="176">
        <v>220</v>
      </c>
      <c r="F162" s="176">
        <v>0</v>
      </c>
      <c r="G162" s="176">
        <v>36</v>
      </c>
      <c r="H162" s="176">
        <v>8</v>
      </c>
      <c r="I162" s="176">
        <v>3</v>
      </c>
      <c r="J162" s="176">
        <v>0</v>
      </c>
      <c r="K162" s="176">
        <v>5</v>
      </c>
    </row>
    <row r="163" spans="1:11">
      <c r="A163" s="181" t="s">
        <v>2391</v>
      </c>
      <c r="B163" s="182" t="s">
        <v>2524</v>
      </c>
      <c r="C163" s="173">
        <v>1788</v>
      </c>
      <c r="D163" s="173">
        <v>1244</v>
      </c>
      <c r="E163" s="173">
        <v>1242</v>
      </c>
      <c r="F163" s="173">
        <v>2</v>
      </c>
      <c r="G163" s="173">
        <v>38</v>
      </c>
      <c r="H163" s="173">
        <v>506</v>
      </c>
      <c r="I163" s="173">
        <v>40</v>
      </c>
      <c r="J163" s="173">
        <v>27</v>
      </c>
      <c r="K163" s="173">
        <v>439</v>
      </c>
    </row>
    <row r="164" spans="1:11">
      <c r="A164" s="35">
        <v>55</v>
      </c>
      <c r="B164" s="88" t="s">
        <v>2661</v>
      </c>
      <c r="C164" s="176">
        <v>216</v>
      </c>
      <c r="D164" s="176">
        <v>156</v>
      </c>
      <c r="E164" s="176">
        <v>154</v>
      </c>
      <c r="F164" s="176">
        <v>2</v>
      </c>
      <c r="G164" s="176">
        <v>5</v>
      </c>
      <c r="H164" s="176">
        <v>55</v>
      </c>
      <c r="I164" s="176">
        <v>6</v>
      </c>
      <c r="J164" s="176">
        <v>4</v>
      </c>
      <c r="K164" s="176">
        <v>45</v>
      </c>
    </row>
    <row r="165" spans="1:11">
      <c r="A165" s="35">
        <v>56</v>
      </c>
      <c r="B165" s="88" t="s">
        <v>2662</v>
      </c>
      <c r="C165" s="176">
        <v>1572</v>
      </c>
      <c r="D165" s="176">
        <v>1088</v>
      </c>
      <c r="E165" s="176">
        <v>1088</v>
      </c>
      <c r="F165" s="176">
        <v>0</v>
      </c>
      <c r="G165" s="176">
        <v>33</v>
      </c>
      <c r="H165" s="176">
        <v>451</v>
      </c>
      <c r="I165" s="176">
        <v>34</v>
      </c>
      <c r="J165" s="176">
        <v>23</v>
      </c>
      <c r="K165" s="176">
        <v>394</v>
      </c>
    </row>
    <row r="166" spans="1:11" ht="23">
      <c r="A166" s="183" t="s">
        <v>2392</v>
      </c>
      <c r="B166" s="94" t="s">
        <v>2719</v>
      </c>
      <c r="C166" s="173">
        <v>1020</v>
      </c>
      <c r="D166" s="173">
        <v>788</v>
      </c>
      <c r="E166" s="173">
        <v>779</v>
      </c>
      <c r="F166" s="173">
        <v>9</v>
      </c>
      <c r="G166" s="173">
        <v>200</v>
      </c>
      <c r="H166" s="173">
        <v>32</v>
      </c>
      <c r="I166" s="173">
        <v>24</v>
      </c>
      <c r="J166" s="173">
        <v>6</v>
      </c>
      <c r="K166" s="173">
        <v>2</v>
      </c>
    </row>
    <row r="167" spans="1:11">
      <c r="A167" s="35">
        <v>58</v>
      </c>
      <c r="B167" s="88" t="s">
        <v>2664</v>
      </c>
      <c r="C167" s="176">
        <v>96</v>
      </c>
      <c r="D167" s="176">
        <v>66</v>
      </c>
      <c r="E167" s="176">
        <v>64</v>
      </c>
      <c r="F167" s="176">
        <v>2</v>
      </c>
      <c r="G167" s="176">
        <v>24</v>
      </c>
      <c r="H167" s="176">
        <v>6</v>
      </c>
      <c r="I167" s="176">
        <v>4</v>
      </c>
      <c r="J167" s="176">
        <v>1</v>
      </c>
      <c r="K167" s="176">
        <v>1</v>
      </c>
    </row>
    <row r="168" spans="1:11" ht="80.5">
      <c r="A168" s="175">
        <v>59</v>
      </c>
      <c r="B168" s="88" t="s">
        <v>2720</v>
      </c>
      <c r="C168" s="176">
        <v>96</v>
      </c>
      <c r="D168" s="176">
        <v>74</v>
      </c>
      <c r="E168" s="176">
        <v>72</v>
      </c>
      <c r="F168" s="176">
        <v>2</v>
      </c>
      <c r="G168" s="176">
        <v>19</v>
      </c>
      <c r="H168" s="176">
        <v>3</v>
      </c>
      <c r="I168" s="176">
        <v>1</v>
      </c>
      <c r="J168" s="176">
        <v>2</v>
      </c>
      <c r="K168" s="176">
        <v>0</v>
      </c>
    </row>
    <row r="169" spans="1:11">
      <c r="A169" s="35">
        <v>61</v>
      </c>
      <c r="B169" s="88" t="s">
        <v>2666</v>
      </c>
      <c r="C169" s="176">
        <v>17</v>
      </c>
      <c r="D169" s="176">
        <v>14</v>
      </c>
      <c r="E169" s="176">
        <v>14</v>
      </c>
      <c r="F169" s="176">
        <v>0</v>
      </c>
      <c r="G169" s="176">
        <v>2</v>
      </c>
      <c r="H169" s="176">
        <v>1</v>
      </c>
      <c r="I169" s="176">
        <v>0</v>
      </c>
      <c r="J169" s="176">
        <v>0</v>
      </c>
      <c r="K169" s="176">
        <v>1</v>
      </c>
    </row>
    <row r="170" spans="1:11" ht="34.5">
      <c r="A170" s="175">
        <v>62</v>
      </c>
      <c r="B170" s="88" t="s">
        <v>2721</v>
      </c>
      <c r="C170" s="176">
        <v>736</v>
      </c>
      <c r="D170" s="176">
        <v>574</v>
      </c>
      <c r="E170" s="176">
        <v>570</v>
      </c>
      <c r="F170" s="176">
        <v>4</v>
      </c>
      <c r="G170" s="176">
        <v>142</v>
      </c>
      <c r="H170" s="176">
        <v>20</v>
      </c>
      <c r="I170" s="176">
        <v>17</v>
      </c>
      <c r="J170" s="176">
        <v>3</v>
      </c>
      <c r="K170" s="176">
        <v>0</v>
      </c>
    </row>
    <row r="171" spans="1:11" ht="23">
      <c r="A171" s="35">
        <v>63</v>
      </c>
      <c r="B171" s="88" t="s">
        <v>2668</v>
      </c>
      <c r="C171" s="176">
        <v>73</v>
      </c>
      <c r="D171" s="176">
        <v>59</v>
      </c>
      <c r="E171" s="176">
        <v>58</v>
      </c>
      <c r="F171" s="176">
        <v>1</v>
      </c>
      <c r="G171" s="176">
        <v>12</v>
      </c>
      <c r="H171" s="176">
        <v>2</v>
      </c>
      <c r="I171" s="176">
        <v>2</v>
      </c>
      <c r="J171" s="176">
        <v>0</v>
      </c>
      <c r="K171" s="176">
        <v>0</v>
      </c>
    </row>
    <row r="172" spans="1:11" ht="46">
      <c r="A172" s="172" t="s">
        <v>2393</v>
      </c>
      <c r="B172" s="94" t="s">
        <v>2722</v>
      </c>
      <c r="C172" s="173">
        <v>855</v>
      </c>
      <c r="D172" s="173">
        <v>636</v>
      </c>
      <c r="E172" s="173">
        <v>627</v>
      </c>
      <c r="F172" s="173">
        <v>9</v>
      </c>
      <c r="G172" s="173">
        <v>199</v>
      </c>
      <c r="H172" s="173">
        <v>20</v>
      </c>
      <c r="I172" s="173">
        <v>15</v>
      </c>
      <c r="J172" s="173">
        <v>3</v>
      </c>
      <c r="K172" s="173">
        <v>2</v>
      </c>
    </row>
    <row r="173" spans="1:11" ht="46">
      <c r="A173" s="175">
        <v>66</v>
      </c>
      <c r="B173" s="88" t="s">
        <v>2723</v>
      </c>
      <c r="C173" s="176">
        <v>762</v>
      </c>
      <c r="D173" s="176">
        <v>568</v>
      </c>
      <c r="E173" s="176">
        <v>565</v>
      </c>
      <c r="F173" s="176">
        <v>3</v>
      </c>
      <c r="G173" s="176">
        <v>177</v>
      </c>
      <c r="H173" s="176">
        <v>17</v>
      </c>
      <c r="I173" s="176">
        <v>13</v>
      </c>
      <c r="J173" s="176">
        <v>2</v>
      </c>
      <c r="K173" s="176">
        <v>2</v>
      </c>
    </row>
    <row r="174" spans="1:11" ht="23">
      <c r="A174" s="172" t="s">
        <v>2671</v>
      </c>
      <c r="B174" s="94" t="s">
        <v>2724</v>
      </c>
      <c r="C174" s="173">
        <v>595</v>
      </c>
      <c r="D174" s="173">
        <v>428</v>
      </c>
      <c r="E174" s="173">
        <v>420</v>
      </c>
      <c r="F174" s="173">
        <v>8</v>
      </c>
      <c r="G174" s="173">
        <v>137</v>
      </c>
      <c r="H174" s="173">
        <v>30</v>
      </c>
      <c r="I174" s="173">
        <v>15</v>
      </c>
      <c r="J174" s="173">
        <v>4</v>
      </c>
      <c r="K174" s="173">
        <v>11</v>
      </c>
    </row>
    <row r="175" spans="1:11" ht="69">
      <c r="A175" s="172" t="s">
        <v>2673</v>
      </c>
      <c r="B175" s="94" t="s">
        <v>2725</v>
      </c>
      <c r="C175" s="173">
        <v>2194</v>
      </c>
      <c r="D175" s="173">
        <v>1738</v>
      </c>
      <c r="E175" s="173">
        <v>1726</v>
      </c>
      <c r="F175" s="173">
        <v>12</v>
      </c>
      <c r="G175" s="173">
        <v>398</v>
      </c>
      <c r="H175" s="173">
        <v>58</v>
      </c>
      <c r="I175" s="173">
        <v>27</v>
      </c>
      <c r="J175" s="173">
        <v>6</v>
      </c>
      <c r="K175" s="173">
        <v>25</v>
      </c>
    </row>
    <row r="176" spans="1:11" ht="57.5">
      <c r="A176" s="175">
        <v>70</v>
      </c>
      <c r="B176" s="88" t="s">
        <v>2726</v>
      </c>
      <c r="C176" s="176">
        <v>460</v>
      </c>
      <c r="D176" s="176">
        <v>322</v>
      </c>
      <c r="E176" s="176">
        <v>317</v>
      </c>
      <c r="F176" s="176">
        <v>5</v>
      </c>
      <c r="G176" s="176">
        <v>124</v>
      </c>
      <c r="H176" s="176">
        <v>14</v>
      </c>
      <c r="I176" s="176">
        <v>7</v>
      </c>
      <c r="J176" s="176">
        <v>0</v>
      </c>
      <c r="K176" s="176">
        <v>7</v>
      </c>
    </row>
    <row r="177" spans="1:11" ht="69">
      <c r="A177" s="175">
        <v>71</v>
      </c>
      <c r="B177" s="88" t="s">
        <v>2676</v>
      </c>
      <c r="C177" s="176">
        <v>254</v>
      </c>
      <c r="D177" s="176">
        <v>194</v>
      </c>
      <c r="E177" s="176">
        <v>189</v>
      </c>
      <c r="F177" s="176">
        <v>5</v>
      </c>
      <c r="G177" s="176">
        <v>50</v>
      </c>
      <c r="H177" s="176">
        <v>10</v>
      </c>
      <c r="I177" s="176">
        <v>3</v>
      </c>
      <c r="J177" s="176">
        <v>2</v>
      </c>
      <c r="K177" s="176">
        <v>5</v>
      </c>
    </row>
    <row r="178" spans="1:11" ht="23">
      <c r="A178" s="35">
        <v>73</v>
      </c>
      <c r="B178" s="88" t="s">
        <v>2677</v>
      </c>
      <c r="C178" s="176">
        <v>830</v>
      </c>
      <c r="D178" s="176">
        <v>710</v>
      </c>
      <c r="E178" s="176">
        <v>708</v>
      </c>
      <c r="F178" s="176">
        <v>2</v>
      </c>
      <c r="G178" s="176">
        <v>104</v>
      </c>
      <c r="H178" s="176">
        <v>16</v>
      </c>
      <c r="I178" s="176">
        <v>9</v>
      </c>
      <c r="J178" s="176">
        <v>0</v>
      </c>
      <c r="K178" s="176">
        <v>7</v>
      </c>
    </row>
    <row r="179" spans="1:11" ht="46">
      <c r="A179" s="172" t="s">
        <v>2395</v>
      </c>
      <c r="B179" s="94" t="s">
        <v>2727</v>
      </c>
      <c r="C179" s="173">
        <v>3237</v>
      </c>
      <c r="D179" s="173">
        <v>2742</v>
      </c>
      <c r="E179" s="173">
        <v>2730</v>
      </c>
      <c r="F179" s="173">
        <v>12</v>
      </c>
      <c r="G179" s="173">
        <v>386</v>
      </c>
      <c r="H179" s="173">
        <v>109</v>
      </c>
      <c r="I179" s="173">
        <v>39</v>
      </c>
      <c r="J179" s="173">
        <v>31</v>
      </c>
      <c r="K179" s="173">
        <v>39</v>
      </c>
    </row>
    <row r="180" spans="1:11" ht="23">
      <c r="A180" s="184">
        <v>77</v>
      </c>
      <c r="B180" s="185" t="s">
        <v>2679</v>
      </c>
      <c r="C180" s="176">
        <v>178</v>
      </c>
      <c r="D180" s="176">
        <v>149</v>
      </c>
      <c r="E180" s="176">
        <v>148</v>
      </c>
      <c r="F180" s="176">
        <v>1</v>
      </c>
      <c r="G180" s="176">
        <v>20</v>
      </c>
      <c r="H180" s="176">
        <v>9</v>
      </c>
      <c r="I180" s="176">
        <v>3</v>
      </c>
      <c r="J180" s="176">
        <v>2</v>
      </c>
      <c r="K180" s="176">
        <v>4</v>
      </c>
    </row>
    <row r="181" spans="1:11" ht="34.5">
      <c r="A181" s="175">
        <v>78</v>
      </c>
      <c r="B181" s="88" t="s">
        <v>2728</v>
      </c>
      <c r="C181" s="176">
        <v>96</v>
      </c>
      <c r="D181" s="176">
        <v>82</v>
      </c>
      <c r="E181" s="176">
        <v>80</v>
      </c>
      <c r="F181" s="176">
        <v>2</v>
      </c>
      <c r="G181" s="176">
        <v>12</v>
      </c>
      <c r="H181" s="176">
        <v>2</v>
      </c>
      <c r="I181" s="176">
        <v>1</v>
      </c>
      <c r="J181" s="176">
        <v>0</v>
      </c>
      <c r="K181" s="176">
        <v>1</v>
      </c>
    </row>
    <row r="182" spans="1:11" ht="57.5">
      <c r="A182" s="175">
        <v>79</v>
      </c>
      <c r="B182" s="88" t="s">
        <v>2729</v>
      </c>
      <c r="C182" s="176">
        <v>122</v>
      </c>
      <c r="D182" s="176">
        <v>102</v>
      </c>
      <c r="E182" s="176">
        <v>102</v>
      </c>
      <c r="F182" s="176">
        <v>0</v>
      </c>
      <c r="G182" s="176">
        <v>12</v>
      </c>
      <c r="H182" s="176">
        <v>8</v>
      </c>
      <c r="I182" s="176">
        <v>1</v>
      </c>
      <c r="J182" s="176">
        <v>2</v>
      </c>
      <c r="K182" s="176">
        <v>5</v>
      </c>
    </row>
    <row r="183" spans="1:11" ht="34.5">
      <c r="A183" s="175">
        <v>81</v>
      </c>
      <c r="B183" s="88" t="s">
        <v>2682</v>
      </c>
      <c r="C183" s="176">
        <v>1804</v>
      </c>
      <c r="D183" s="176">
        <v>1528</v>
      </c>
      <c r="E183" s="176">
        <v>1523</v>
      </c>
      <c r="F183" s="176">
        <v>5</v>
      </c>
      <c r="G183" s="176">
        <v>214</v>
      </c>
      <c r="H183" s="176">
        <v>62</v>
      </c>
      <c r="I183" s="176">
        <v>24</v>
      </c>
      <c r="J183" s="176">
        <v>18</v>
      </c>
      <c r="K183" s="176">
        <v>20</v>
      </c>
    </row>
    <row r="184" spans="1:11" ht="23">
      <c r="A184" s="174" t="s">
        <v>2397</v>
      </c>
      <c r="B184" s="94" t="s">
        <v>2683</v>
      </c>
      <c r="C184" s="173">
        <v>484</v>
      </c>
      <c r="D184" s="173">
        <v>383</v>
      </c>
      <c r="E184" s="173">
        <v>383</v>
      </c>
      <c r="F184" s="173">
        <v>0</v>
      </c>
      <c r="G184" s="173">
        <v>78</v>
      </c>
      <c r="H184" s="173">
        <v>23</v>
      </c>
      <c r="I184" s="173">
        <v>11</v>
      </c>
      <c r="J184" s="173">
        <v>1</v>
      </c>
      <c r="K184" s="173">
        <v>11</v>
      </c>
    </row>
    <row r="185" spans="1:11" ht="23">
      <c r="A185" s="186" t="s">
        <v>2398</v>
      </c>
      <c r="B185" s="178" t="s">
        <v>2684</v>
      </c>
      <c r="C185" s="173">
        <v>511</v>
      </c>
      <c r="D185" s="173">
        <v>401</v>
      </c>
      <c r="E185" s="173">
        <v>382</v>
      </c>
      <c r="F185" s="173">
        <v>19</v>
      </c>
      <c r="G185" s="173">
        <v>60</v>
      </c>
      <c r="H185" s="173">
        <v>50</v>
      </c>
      <c r="I185" s="173">
        <v>14</v>
      </c>
      <c r="J185" s="173">
        <v>23</v>
      </c>
      <c r="K185" s="173">
        <v>13</v>
      </c>
    </row>
    <row r="186" spans="1:11" ht="23">
      <c r="A186" s="174" t="s">
        <v>2685</v>
      </c>
      <c r="B186" s="94" t="s">
        <v>2686</v>
      </c>
      <c r="C186" s="173">
        <v>510</v>
      </c>
      <c r="D186" s="173">
        <v>387</v>
      </c>
      <c r="E186" s="173">
        <v>383</v>
      </c>
      <c r="F186" s="173">
        <v>4</v>
      </c>
      <c r="G186" s="173">
        <v>84</v>
      </c>
      <c r="H186" s="173">
        <v>39</v>
      </c>
      <c r="I186" s="173">
        <v>5</v>
      </c>
      <c r="J186" s="173">
        <v>3</v>
      </c>
      <c r="K186" s="173">
        <v>31</v>
      </c>
    </row>
    <row r="187" spans="1:11" ht="34.5">
      <c r="A187" s="183" t="s">
        <v>2687</v>
      </c>
      <c r="B187" s="94" t="s">
        <v>2688</v>
      </c>
      <c r="C187" s="173">
        <v>1942</v>
      </c>
      <c r="D187" s="173">
        <v>1570</v>
      </c>
      <c r="E187" s="173">
        <v>1543</v>
      </c>
      <c r="F187" s="173">
        <v>27</v>
      </c>
      <c r="G187" s="173">
        <v>232</v>
      </c>
      <c r="H187" s="173">
        <v>140</v>
      </c>
      <c r="I187" s="173">
        <v>25</v>
      </c>
      <c r="J187" s="173">
        <v>8</v>
      </c>
      <c r="K187" s="173">
        <v>107</v>
      </c>
    </row>
    <row r="188" spans="1:11" ht="34.5">
      <c r="A188" s="175">
        <v>95</v>
      </c>
      <c r="B188" s="88" t="s">
        <v>2689</v>
      </c>
      <c r="C188" s="176">
        <v>171</v>
      </c>
      <c r="D188" s="176">
        <v>141</v>
      </c>
      <c r="E188" s="176">
        <v>140</v>
      </c>
      <c r="F188" s="176">
        <v>1</v>
      </c>
      <c r="G188" s="176">
        <v>14</v>
      </c>
      <c r="H188" s="176">
        <v>16</v>
      </c>
      <c r="I188" s="176">
        <v>4</v>
      </c>
      <c r="J188" s="176">
        <v>0</v>
      </c>
      <c r="K188" s="176">
        <v>12</v>
      </c>
    </row>
    <row r="189" spans="1:11">
      <c r="A189" s="174" t="s">
        <v>2730</v>
      </c>
      <c r="B189" s="94" t="s">
        <v>2691</v>
      </c>
      <c r="C189" s="173">
        <v>23545</v>
      </c>
      <c r="D189" s="173">
        <v>18633</v>
      </c>
      <c r="E189" s="173">
        <v>18454</v>
      </c>
      <c r="F189" s="173">
        <v>179</v>
      </c>
      <c r="G189" s="173">
        <v>3079</v>
      </c>
      <c r="H189" s="173">
        <v>1833</v>
      </c>
      <c r="I189" s="173">
        <v>454</v>
      </c>
      <c r="J189" s="173">
        <v>220</v>
      </c>
      <c r="K189" s="173">
        <v>1159</v>
      </c>
    </row>
    <row r="190" spans="1:11" ht="15.75" customHeight="1">
      <c r="A190" s="157"/>
      <c r="B190" s="158"/>
      <c r="C190" s="158"/>
      <c r="D190" s="158"/>
      <c r="E190" s="158"/>
      <c r="F190" s="158"/>
      <c r="G190" s="158"/>
      <c r="H190" s="158"/>
      <c r="I190" s="158"/>
      <c r="J190" s="158"/>
      <c r="K190" s="158"/>
    </row>
    <row r="191" spans="1:11" ht="15.75" customHeight="1">
      <c r="A191" s="449" t="s">
        <v>2692</v>
      </c>
      <c r="B191" s="450"/>
      <c r="C191" s="450"/>
      <c r="D191" s="450"/>
      <c r="E191" s="450"/>
      <c r="F191" s="450"/>
      <c r="G191" s="450"/>
      <c r="H191" s="450"/>
      <c r="I191" s="450"/>
      <c r="J191" s="450"/>
      <c r="K191" s="450"/>
    </row>
    <row r="192" spans="1:11" ht="15.75" customHeight="1">
      <c r="A192" s="449" t="s">
        <v>2693</v>
      </c>
      <c r="B192" s="450"/>
      <c r="C192" s="450"/>
      <c r="D192" s="450"/>
      <c r="E192" s="450"/>
      <c r="F192" s="450"/>
      <c r="G192" s="450"/>
      <c r="H192" s="450"/>
      <c r="I192" s="450"/>
      <c r="J192" s="450"/>
      <c r="K192" s="450"/>
    </row>
  </sheetData>
  <sheetProtection formatCells="0" formatColumns="0" formatRows="0" insertColumns="0" insertRows="0" insertHyperlinks="0" deleteColumns="0" deleteRows="0" sort="0" autoFilter="0" pivotTables="0"/>
  <mergeCells count="30">
    <mergeCell ref="A192:K192"/>
    <mergeCell ref="A122:A126"/>
    <mergeCell ref="B122:B126"/>
    <mergeCell ref="C122:C126"/>
    <mergeCell ref="D122:F123"/>
    <mergeCell ref="G122:G126"/>
    <mergeCell ref="H122:K123"/>
    <mergeCell ref="D124:D126"/>
    <mergeCell ref="E124:E126"/>
    <mergeCell ref="F124:F126"/>
    <mergeCell ref="A191:K191"/>
    <mergeCell ref="H124:H126"/>
    <mergeCell ref="I124:I126"/>
    <mergeCell ref="J124:J126"/>
    <mergeCell ref="K124:K126"/>
    <mergeCell ref="I48:I50"/>
    <mergeCell ref="J48:J50"/>
    <mergeCell ref="K48:K50"/>
    <mergeCell ref="A115:K115"/>
    <mergeCell ref="A116:K116"/>
    <mergeCell ref="A46:A50"/>
    <mergeCell ref="B46:B50"/>
    <mergeCell ref="C46:C50"/>
    <mergeCell ref="D46:F47"/>
    <mergeCell ref="G46:G50"/>
    <mergeCell ref="H46:K47"/>
    <mergeCell ref="D48:D50"/>
    <mergeCell ref="E48:E50"/>
    <mergeCell ref="F48:F50"/>
    <mergeCell ref="H48:H50"/>
  </mergeCells>
  <conditionalFormatting sqref="E174">
    <cfRule type="expression" dxfId="251" priority="1">
      <formula>MOD(ROW(),2)=1</formula>
    </cfRule>
  </conditionalFormatting>
  <conditionalFormatting sqref="A175:K189 A174:D174 F174:K174">
    <cfRule type="expression" dxfId="250" priority="2">
      <formula>MOD(ROW(),2)=1</formula>
    </cfRule>
  </conditionalFormatting>
  <conditionalFormatting sqref="A127:K173">
    <cfRule type="expression" dxfId="249" priority="3">
      <formula>MOD(ROW(),2)=1</formula>
    </cfRule>
  </conditionalFormatting>
  <conditionalFormatting sqref="E98">
    <cfRule type="expression" dxfId="248" priority="4">
      <formula>MOD(ROW(),2)=1</formula>
    </cfRule>
  </conditionalFormatting>
  <conditionalFormatting sqref="A99:K113 A98:D98 F98:K98">
    <cfRule type="expression" dxfId="247" priority="5">
      <formula>MOD(ROW(),2)=1</formula>
    </cfRule>
  </conditionalFormatting>
  <conditionalFormatting sqref="A51:K97">
    <cfRule type="expression" dxfId="246" priority="6">
      <formula>MOD(ROW(),2)=1</formula>
    </cfRule>
  </conditionalFormatting>
  <hyperlinks>
    <hyperlink ref="N1" location="'Inhaltsverzeichnis'!A1" tooltip="Inhaltsverzeichnis" display="zurück zum Inhaltsverzeichnis"/>
    <hyperlink ref="O4" r:id="rId1"/>
  </hyperlinks>
  <pageMargins left="0.7" right="0.7" top="0.75" bottom="0.75" header="0.3" footer="0.3"/>
  <pageSetup paperSize="9" orientation="portrait"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0"/>
  <sheetViews>
    <sheetView zoomScaleNormal="100" workbookViewId="0">
      <selection activeCell="M1" sqref="M1"/>
    </sheetView>
  </sheetViews>
  <sheetFormatPr baseColWidth="10" defaultColWidth="14.54296875" defaultRowHeight="14"/>
  <cols>
    <col min="1" max="1" width="22.453125" style="66" customWidth="1"/>
    <col min="2" max="10" width="14.453125" style="66" customWidth="1"/>
    <col min="11" max="11" width="14.54296875" style="66"/>
    <col min="12" max="12" width="14.453125" style="66" customWidth="1"/>
    <col min="13" max="13" width="21.26953125" style="27" customWidth="1"/>
    <col min="14" max="16384" width="14.54296875" style="66"/>
  </cols>
  <sheetData>
    <row r="1" spans="1:14" ht="15.75" customHeight="1">
      <c r="A1" s="26" t="s">
        <v>2731</v>
      </c>
      <c r="M1" s="197" t="s">
        <v>26</v>
      </c>
      <c r="N1" s="81" t="s">
        <v>29</v>
      </c>
    </row>
    <row r="2" spans="1:14">
      <c r="M2" s="81"/>
      <c r="N2" s="81" t="s">
        <v>2732</v>
      </c>
    </row>
    <row r="3" spans="1:14">
      <c r="M3" s="81"/>
      <c r="N3" s="81" t="s">
        <v>2733</v>
      </c>
    </row>
    <row r="4" spans="1:14">
      <c r="A4" s="456"/>
      <c r="B4" s="456"/>
      <c r="C4" s="456"/>
      <c r="D4" s="456"/>
      <c r="E4" s="456"/>
      <c r="F4" s="456"/>
      <c r="G4" s="456"/>
      <c r="H4" s="456"/>
      <c r="I4" s="456"/>
      <c r="J4" s="456"/>
      <c r="K4" s="456"/>
      <c r="L4" s="456"/>
      <c r="M4" s="81"/>
      <c r="N4" s="81" t="s">
        <v>2734</v>
      </c>
    </row>
    <row r="5" spans="1:14">
      <c r="A5" s="444" t="s">
        <v>2735</v>
      </c>
      <c r="B5" s="444" t="s">
        <v>2275</v>
      </c>
      <c r="C5" s="444" t="s">
        <v>2736</v>
      </c>
      <c r="D5" s="444" t="s">
        <v>2737</v>
      </c>
      <c r="E5" s="444"/>
      <c r="F5" s="444"/>
      <c r="G5" s="444"/>
      <c r="H5" s="444"/>
      <c r="I5" s="444"/>
      <c r="J5" s="444"/>
      <c r="K5" s="444"/>
      <c r="L5" s="444"/>
      <c r="M5" s="347"/>
      <c r="N5" s="379"/>
    </row>
    <row r="6" spans="1:14" ht="26.25" customHeight="1">
      <c r="A6" s="444"/>
      <c r="B6" s="444"/>
      <c r="C6" s="444"/>
      <c r="D6" s="444" t="s">
        <v>2738</v>
      </c>
      <c r="E6" s="444"/>
      <c r="F6" s="444"/>
      <c r="G6" s="444"/>
      <c r="H6" s="444"/>
      <c r="I6" s="444"/>
      <c r="J6" s="444" t="s">
        <v>2739</v>
      </c>
      <c r="K6" s="444"/>
      <c r="L6" s="444"/>
      <c r="M6" s="63"/>
    </row>
    <row r="7" spans="1:14" ht="73.5" customHeight="1">
      <c r="A7" s="444"/>
      <c r="B7" s="444"/>
      <c r="C7" s="444"/>
      <c r="D7" s="429" t="s">
        <v>2740</v>
      </c>
      <c r="E7" s="429" t="s">
        <v>2741</v>
      </c>
      <c r="F7" s="429" t="s">
        <v>2742</v>
      </c>
      <c r="G7" s="429" t="s">
        <v>2743</v>
      </c>
      <c r="H7" s="429" t="s">
        <v>2744</v>
      </c>
      <c r="I7" s="429" t="s">
        <v>2745</v>
      </c>
      <c r="J7" s="429" t="s">
        <v>2746</v>
      </c>
      <c r="K7" s="429" t="s">
        <v>2747</v>
      </c>
      <c r="L7" s="429" t="s">
        <v>2748</v>
      </c>
      <c r="M7" s="63"/>
    </row>
    <row r="8" spans="1:14">
      <c r="A8" s="36" t="s">
        <v>2749</v>
      </c>
      <c r="B8" s="35" t="s">
        <v>2284</v>
      </c>
      <c r="C8" s="194">
        <v>24</v>
      </c>
      <c r="D8" s="194" t="s">
        <v>2750</v>
      </c>
      <c r="E8" s="194">
        <v>5</v>
      </c>
      <c r="F8" s="194">
        <v>4</v>
      </c>
      <c r="G8" s="194">
        <v>3</v>
      </c>
      <c r="H8" s="194">
        <v>1</v>
      </c>
      <c r="I8" s="194">
        <v>8</v>
      </c>
      <c r="J8" s="194">
        <v>1</v>
      </c>
      <c r="K8" s="194">
        <v>10</v>
      </c>
      <c r="L8" s="194">
        <v>13</v>
      </c>
      <c r="M8" s="63"/>
    </row>
    <row r="9" spans="1:14">
      <c r="A9" s="36" t="s">
        <v>2751</v>
      </c>
      <c r="B9" s="35" t="s">
        <v>2287</v>
      </c>
      <c r="C9" s="194">
        <v>48</v>
      </c>
      <c r="D9" s="194" t="s">
        <v>2750</v>
      </c>
      <c r="E9" s="194">
        <v>11</v>
      </c>
      <c r="F9" s="194">
        <v>10</v>
      </c>
      <c r="G9" s="194">
        <v>6</v>
      </c>
      <c r="H9" s="194">
        <v>5</v>
      </c>
      <c r="I9" s="194">
        <v>10</v>
      </c>
      <c r="J9" s="194">
        <v>6</v>
      </c>
      <c r="K9" s="194">
        <v>16</v>
      </c>
      <c r="L9" s="194">
        <v>26</v>
      </c>
      <c r="M9" s="63"/>
    </row>
    <row r="10" spans="1:14">
      <c r="A10" s="36" t="s">
        <v>2752</v>
      </c>
      <c r="B10" s="35" t="s">
        <v>2290</v>
      </c>
      <c r="C10" s="194">
        <v>44</v>
      </c>
      <c r="D10" s="194">
        <v>2</v>
      </c>
      <c r="E10" s="194">
        <v>8</v>
      </c>
      <c r="F10" s="194">
        <v>7</v>
      </c>
      <c r="G10" s="194">
        <v>7</v>
      </c>
      <c r="H10" s="194">
        <v>4</v>
      </c>
      <c r="I10" s="194">
        <v>9</v>
      </c>
      <c r="J10" s="194">
        <v>2</v>
      </c>
      <c r="K10" s="194">
        <v>16</v>
      </c>
      <c r="L10" s="194">
        <v>24</v>
      </c>
      <c r="M10" s="63"/>
    </row>
    <row r="11" spans="1:14">
      <c r="A11" s="36" t="s">
        <v>2753</v>
      </c>
      <c r="B11" s="35" t="s">
        <v>2287</v>
      </c>
      <c r="C11" s="194">
        <v>26</v>
      </c>
      <c r="D11" s="194">
        <v>2</v>
      </c>
      <c r="E11" s="194">
        <v>10</v>
      </c>
      <c r="F11" s="194">
        <v>4</v>
      </c>
      <c r="G11" s="194">
        <v>2</v>
      </c>
      <c r="H11" s="194" t="s">
        <v>2750</v>
      </c>
      <c r="I11" s="194">
        <v>6</v>
      </c>
      <c r="J11" s="194">
        <v>2</v>
      </c>
      <c r="K11" s="194">
        <v>12</v>
      </c>
      <c r="L11" s="194">
        <v>12</v>
      </c>
      <c r="M11" s="63"/>
    </row>
    <row r="12" spans="1:14">
      <c r="A12" s="36" t="s">
        <v>54</v>
      </c>
      <c r="B12" s="35" t="s">
        <v>2284</v>
      </c>
      <c r="C12" s="194">
        <v>41</v>
      </c>
      <c r="D12" s="194">
        <v>1</v>
      </c>
      <c r="E12" s="194">
        <v>3</v>
      </c>
      <c r="F12" s="194">
        <v>6</v>
      </c>
      <c r="G12" s="194">
        <v>6</v>
      </c>
      <c r="H12" s="194">
        <v>2</v>
      </c>
      <c r="I12" s="194">
        <v>14</v>
      </c>
      <c r="J12" s="194" t="s">
        <v>2750</v>
      </c>
      <c r="K12" s="194">
        <v>9</v>
      </c>
      <c r="L12" s="194">
        <v>31</v>
      </c>
      <c r="M12" s="63"/>
    </row>
    <row r="13" spans="1:14">
      <c r="A13" s="36" t="s">
        <v>289</v>
      </c>
      <c r="B13" s="35" t="s">
        <v>2290</v>
      </c>
      <c r="C13" s="194">
        <v>43</v>
      </c>
      <c r="D13" s="194">
        <v>4</v>
      </c>
      <c r="E13" s="194">
        <v>7</v>
      </c>
      <c r="F13" s="194">
        <v>7</v>
      </c>
      <c r="G13" s="194">
        <v>7</v>
      </c>
      <c r="H13" s="194">
        <v>9</v>
      </c>
      <c r="I13" s="194">
        <v>8</v>
      </c>
      <c r="J13" s="194">
        <v>3</v>
      </c>
      <c r="K13" s="194">
        <v>17</v>
      </c>
      <c r="L13" s="194">
        <v>22</v>
      </c>
      <c r="M13" s="63"/>
    </row>
    <row r="14" spans="1:14">
      <c r="A14" s="36" t="s">
        <v>555</v>
      </c>
      <c r="B14" s="35" t="s">
        <v>2284</v>
      </c>
      <c r="C14" s="194">
        <v>58</v>
      </c>
      <c r="D14" s="194">
        <v>5</v>
      </c>
      <c r="E14" s="194">
        <v>11</v>
      </c>
      <c r="F14" s="194">
        <v>8</v>
      </c>
      <c r="G14" s="194">
        <v>9</v>
      </c>
      <c r="H14" s="194">
        <v>8</v>
      </c>
      <c r="I14" s="194">
        <v>12</v>
      </c>
      <c r="J14" s="194">
        <v>2</v>
      </c>
      <c r="K14" s="194">
        <v>15</v>
      </c>
      <c r="L14" s="194">
        <v>41</v>
      </c>
      <c r="M14" s="64"/>
    </row>
    <row r="15" spans="1:14">
      <c r="A15" s="36" t="s">
        <v>823</v>
      </c>
      <c r="B15" s="35" t="s">
        <v>2290</v>
      </c>
      <c r="C15" s="194">
        <v>51</v>
      </c>
      <c r="D15" s="194">
        <v>1</v>
      </c>
      <c r="E15" s="194">
        <v>8</v>
      </c>
      <c r="F15" s="194">
        <v>11</v>
      </c>
      <c r="G15" s="194">
        <v>4</v>
      </c>
      <c r="H15" s="194">
        <v>3</v>
      </c>
      <c r="I15" s="194">
        <v>17</v>
      </c>
      <c r="J15" s="194">
        <v>4</v>
      </c>
      <c r="K15" s="194">
        <v>18</v>
      </c>
      <c r="L15" s="194">
        <v>28</v>
      </c>
      <c r="M15" s="64"/>
    </row>
    <row r="16" spans="1:14">
      <c r="A16" s="36" t="s">
        <v>896</v>
      </c>
      <c r="B16" s="35" t="s">
        <v>2287</v>
      </c>
      <c r="C16" s="194">
        <v>75</v>
      </c>
      <c r="D16" s="194">
        <v>7</v>
      </c>
      <c r="E16" s="194">
        <v>11</v>
      </c>
      <c r="F16" s="194">
        <v>17</v>
      </c>
      <c r="G16" s="194">
        <v>6</v>
      </c>
      <c r="H16" s="194">
        <v>9</v>
      </c>
      <c r="I16" s="194">
        <v>18</v>
      </c>
      <c r="J16" s="194">
        <v>6</v>
      </c>
      <c r="K16" s="194">
        <v>32</v>
      </c>
      <c r="L16" s="194">
        <v>35</v>
      </c>
      <c r="M16" s="64"/>
    </row>
    <row r="17" spans="1:13">
      <c r="A17" s="36" t="s">
        <v>996</v>
      </c>
      <c r="B17" s="35" t="s">
        <v>2287</v>
      </c>
      <c r="C17" s="194">
        <v>31</v>
      </c>
      <c r="D17" s="194">
        <v>4</v>
      </c>
      <c r="E17" s="194">
        <v>7</v>
      </c>
      <c r="F17" s="194">
        <v>4</v>
      </c>
      <c r="G17" s="194">
        <v>2</v>
      </c>
      <c r="H17" s="194">
        <v>4</v>
      </c>
      <c r="I17" s="194">
        <v>6</v>
      </c>
      <c r="J17" s="194">
        <v>2</v>
      </c>
      <c r="K17" s="194">
        <v>10</v>
      </c>
      <c r="L17" s="194">
        <v>18</v>
      </c>
      <c r="M17" s="64"/>
    </row>
    <row r="18" spans="1:13">
      <c r="A18" s="36" t="s">
        <v>1168</v>
      </c>
      <c r="B18" s="35" t="s">
        <v>2287</v>
      </c>
      <c r="C18" s="194">
        <v>70</v>
      </c>
      <c r="D18" s="194">
        <v>4</v>
      </c>
      <c r="E18" s="194">
        <v>12</v>
      </c>
      <c r="F18" s="194">
        <v>10</v>
      </c>
      <c r="G18" s="194">
        <v>7</v>
      </c>
      <c r="H18" s="194">
        <v>14</v>
      </c>
      <c r="I18" s="194">
        <v>18</v>
      </c>
      <c r="J18" s="194">
        <v>10</v>
      </c>
      <c r="K18" s="194">
        <v>30</v>
      </c>
      <c r="L18" s="194">
        <v>28</v>
      </c>
      <c r="M18" s="64"/>
    </row>
    <row r="19" spans="1:13">
      <c r="A19" s="36" t="s">
        <v>1499</v>
      </c>
      <c r="B19" s="35" t="s">
        <v>2284</v>
      </c>
      <c r="C19" s="194">
        <v>64</v>
      </c>
      <c r="D19" s="194">
        <v>5</v>
      </c>
      <c r="E19" s="194">
        <v>12</v>
      </c>
      <c r="F19" s="194">
        <v>10</v>
      </c>
      <c r="G19" s="194">
        <v>5</v>
      </c>
      <c r="H19" s="194">
        <v>10</v>
      </c>
      <c r="I19" s="194">
        <v>16</v>
      </c>
      <c r="J19" s="194">
        <v>7</v>
      </c>
      <c r="K19" s="194">
        <v>30</v>
      </c>
      <c r="L19" s="194">
        <v>27</v>
      </c>
      <c r="M19" s="64"/>
    </row>
    <row r="20" spans="1:13">
      <c r="A20" s="36" t="s">
        <v>1750</v>
      </c>
      <c r="B20" s="35" t="s">
        <v>2290</v>
      </c>
      <c r="C20" s="194">
        <v>89</v>
      </c>
      <c r="D20" s="194">
        <v>7</v>
      </c>
      <c r="E20" s="194">
        <v>20</v>
      </c>
      <c r="F20" s="194">
        <v>15</v>
      </c>
      <c r="G20" s="194">
        <v>8</v>
      </c>
      <c r="H20" s="194">
        <v>6</v>
      </c>
      <c r="I20" s="194">
        <v>22</v>
      </c>
      <c r="J20" s="194">
        <v>4</v>
      </c>
      <c r="K20" s="194">
        <v>50</v>
      </c>
      <c r="L20" s="194">
        <v>35</v>
      </c>
      <c r="M20" s="64"/>
    </row>
    <row r="21" spans="1:13">
      <c r="A21" s="36" t="s">
        <v>1942</v>
      </c>
      <c r="B21" s="35" t="s">
        <v>2287</v>
      </c>
      <c r="C21" s="194">
        <v>34</v>
      </c>
      <c r="D21" s="194">
        <v>2</v>
      </c>
      <c r="E21" s="194">
        <v>6</v>
      </c>
      <c r="F21" s="194">
        <v>6</v>
      </c>
      <c r="G21" s="194">
        <v>2</v>
      </c>
      <c r="H21" s="194">
        <v>6</v>
      </c>
      <c r="I21" s="194">
        <v>6</v>
      </c>
      <c r="J21" s="194">
        <v>2</v>
      </c>
      <c r="K21" s="194">
        <v>17</v>
      </c>
      <c r="L21" s="194">
        <v>12</v>
      </c>
      <c r="M21" s="64"/>
    </row>
    <row r="22" spans="1:13">
      <c r="A22" s="36" t="s">
        <v>2163</v>
      </c>
      <c r="B22" s="35" t="s">
        <v>2290</v>
      </c>
      <c r="C22" s="194">
        <v>57</v>
      </c>
      <c r="D22" s="194">
        <v>4</v>
      </c>
      <c r="E22" s="194">
        <v>9</v>
      </c>
      <c r="F22" s="194">
        <v>13</v>
      </c>
      <c r="G22" s="194">
        <v>3</v>
      </c>
      <c r="H22" s="194">
        <v>8</v>
      </c>
      <c r="I22" s="194">
        <v>16</v>
      </c>
      <c r="J22" s="194">
        <v>3</v>
      </c>
      <c r="K22" s="194">
        <v>37</v>
      </c>
      <c r="L22" s="194">
        <v>16</v>
      </c>
      <c r="M22" s="64"/>
    </row>
    <row r="23" spans="1:13" ht="36.75" customHeight="1">
      <c r="A23" s="36" t="s">
        <v>2754</v>
      </c>
      <c r="B23" s="36"/>
      <c r="C23" s="195">
        <v>13</v>
      </c>
      <c r="D23" s="195">
        <v>2</v>
      </c>
      <c r="E23" s="195">
        <v>1</v>
      </c>
      <c r="F23" s="195">
        <v>2</v>
      </c>
      <c r="G23" s="195">
        <v>2</v>
      </c>
      <c r="H23" s="195">
        <v>1</v>
      </c>
      <c r="I23" s="195">
        <v>5</v>
      </c>
      <c r="J23" s="195">
        <v>1</v>
      </c>
      <c r="K23" s="195">
        <v>8</v>
      </c>
      <c r="L23" s="195">
        <v>3</v>
      </c>
      <c r="M23" s="64"/>
    </row>
    <row r="24" spans="1:13" ht="23.5">
      <c r="A24" s="91" t="s">
        <v>2755</v>
      </c>
      <c r="B24" s="91"/>
      <c r="C24" s="196">
        <v>768</v>
      </c>
      <c r="D24" s="196">
        <v>50</v>
      </c>
      <c r="E24" s="196">
        <v>141</v>
      </c>
      <c r="F24" s="196">
        <v>134</v>
      </c>
      <c r="G24" s="196">
        <v>79</v>
      </c>
      <c r="H24" s="196">
        <v>90</v>
      </c>
      <c r="I24" s="196">
        <v>191</v>
      </c>
      <c r="J24" s="196">
        <v>55</v>
      </c>
      <c r="K24" s="196">
        <v>327</v>
      </c>
      <c r="L24" s="196">
        <v>371</v>
      </c>
      <c r="M24" s="64"/>
    </row>
    <row r="25" spans="1:13">
      <c r="A25" s="458"/>
      <c r="B25" s="458"/>
      <c r="C25" s="458"/>
      <c r="D25" s="458"/>
      <c r="E25" s="434"/>
      <c r="F25" s="434"/>
      <c r="G25" s="434"/>
      <c r="H25" s="434"/>
      <c r="I25" s="434"/>
      <c r="J25" s="434"/>
      <c r="K25" s="434"/>
      <c r="L25" s="434"/>
      <c r="M25" s="64"/>
    </row>
    <row r="26" spans="1:13">
      <c r="A26" s="459" t="s">
        <v>2756</v>
      </c>
      <c r="B26" s="459"/>
      <c r="C26" s="459"/>
      <c r="D26" s="459"/>
      <c r="E26" s="434"/>
      <c r="F26" s="434"/>
      <c r="G26" s="434"/>
      <c r="H26" s="434"/>
      <c r="I26" s="434"/>
      <c r="J26" s="434"/>
      <c r="K26" s="434"/>
      <c r="L26" s="434"/>
      <c r="M26" s="64"/>
    </row>
    <row r="27" spans="1:13">
      <c r="A27" s="459" t="s">
        <v>2757</v>
      </c>
      <c r="B27" s="459"/>
      <c r="C27" s="459"/>
      <c r="D27" s="459"/>
      <c r="E27" s="434"/>
      <c r="F27" s="434"/>
      <c r="G27" s="434"/>
      <c r="H27" s="434"/>
      <c r="I27" s="434"/>
      <c r="J27" s="434"/>
      <c r="K27" s="434"/>
      <c r="L27" s="434"/>
      <c r="M27" s="64"/>
    </row>
    <row r="28" spans="1:13">
      <c r="A28" s="457"/>
      <c r="B28" s="457"/>
      <c r="C28" s="457"/>
      <c r="D28" s="457"/>
      <c r="E28" s="457"/>
      <c r="F28" s="457"/>
      <c r="G28" s="457"/>
      <c r="H28" s="457"/>
      <c r="I28" s="457"/>
      <c r="J28" s="190"/>
      <c r="K28" s="190"/>
      <c r="L28" s="190"/>
      <c r="M28" s="64"/>
    </row>
    <row r="29" spans="1:13">
      <c r="A29" s="191"/>
      <c r="B29" s="191"/>
      <c r="C29" s="192"/>
      <c r="D29" s="192"/>
      <c r="E29" s="192"/>
      <c r="F29" s="192"/>
      <c r="G29" s="192"/>
      <c r="H29" s="192"/>
      <c r="I29" s="192"/>
      <c r="J29" s="192"/>
      <c r="K29" s="192"/>
      <c r="L29" s="192"/>
      <c r="M29" s="65"/>
    </row>
    <row r="30" spans="1:13">
      <c r="A30" s="192"/>
      <c r="B30" s="192"/>
      <c r="C30" s="193"/>
      <c r="D30" s="193"/>
      <c r="E30" s="193"/>
      <c r="F30" s="193"/>
      <c r="G30" s="193"/>
      <c r="H30" s="193"/>
      <c r="I30" s="193"/>
      <c r="J30" s="193"/>
      <c r="K30" s="193"/>
      <c r="L30" s="193"/>
      <c r="M30" s="64"/>
    </row>
    <row r="31" spans="1:13">
      <c r="A31" s="192"/>
      <c r="B31" s="192"/>
      <c r="C31" s="192"/>
      <c r="D31" s="192"/>
      <c r="E31" s="192"/>
      <c r="F31" s="192"/>
      <c r="G31" s="192"/>
      <c r="H31" s="192"/>
      <c r="I31" s="192"/>
      <c r="J31" s="192"/>
      <c r="K31" s="192"/>
      <c r="L31" s="192"/>
    </row>
    <row r="32" spans="1:13">
      <c r="A32" s="192"/>
      <c r="B32" s="192"/>
      <c r="C32" s="192"/>
      <c r="D32" s="192"/>
      <c r="E32" s="192"/>
      <c r="F32" s="192"/>
      <c r="G32" s="192"/>
      <c r="H32" s="192"/>
      <c r="I32" s="192"/>
      <c r="J32" s="192"/>
      <c r="K32" s="192"/>
      <c r="L32" s="192"/>
    </row>
    <row r="33" spans="1:12">
      <c r="A33" s="192"/>
      <c r="B33" s="192"/>
      <c r="C33" s="192"/>
      <c r="D33" s="192"/>
      <c r="E33" s="192"/>
      <c r="F33" s="192"/>
      <c r="G33" s="192"/>
      <c r="H33" s="192"/>
      <c r="I33" s="192"/>
      <c r="J33" s="192"/>
      <c r="K33" s="192"/>
      <c r="L33" s="192"/>
    </row>
    <row r="34" spans="1:12">
      <c r="A34" s="192"/>
      <c r="B34" s="192"/>
      <c r="C34" s="192"/>
      <c r="D34" s="192"/>
      <c r="E34" s="192"/>
      <c r="F34" s="192"/>
      <c r="G34" s="192"/>
      <c r="H34" s="192"/>
      <c r="I34" s="192"/>
      <c r="J34" s="192"/>
      <c r="K34" s="192"/>
      <c r="L34" s="192"/>
    </row>
    <row r="35" spans="1:12">
      <c r="A35" s="192"/>
      <c r="B35" s="192"/>
      <c r="C35" s="192"/>
      <c r="D35" s="192"/>
      <c r="E35" s="192"/>
      <c r="F35" s="192"/>
      <c r="G35" s="192"/>
      <c r="H35" s="192"/>
      <c r="I35" s="192"/>
      <c r="J35" s="192"/>
      <c r="K35" s="192"/>
      <c r="L35" s="192"/>
    </row>
    <row r="36" spans="1:12">
      <c r="A36" s="192"/>
      <c r="B36" s="192"/>
      <c r="C36" s="192"/>
      <c r="D36" s="192"/>
      <c r="E36" s="192"/>
      <c r="F36" s="192"/>
      <c r="G36" s="192"/>
      <c r="H36" s="192"/>
      <c r="I36" s="192"/>
      <c r="J36" s="192"/>
      <c r="K36" s="192"/>
      <c r="L36" s="192"/>
    </row>
    <row r="37" spans="1:12">
      <c r="A37" s="192"/>
      <c r="B37" s="192"/>
      <c r="C37" s="192"/>
      <c r="D37" s="192"/>
      <c r="E37" s="192"/>
      <c r="F37" s="192"/>
      <c r="G37" s="192"/>
      <c r="H37" s="192"/>
      <c r="I37" s="192"/>
      <c r="J37" s="192"/>
      <c r="K37" s="192"/>
      <c r="L37" s="192"/>
    </row>
    <row r="38" spans="1:12">
      <c r="A38" s="192"/>
      <c r="B38" s="192"/>
      <c r="C38" s="192"/>
      <c r="D38" s="192"/>
      <c r="E38" s="192"/>
      <c r="F38" s="192"/>
      <c r="G38" s="192"/>
      <c r="H38" s="192"/>
      <c r="I38" s="192"/>
      <c r="J38" s="192"/>
      <c r="K38" s="192"/>
      <c r="L38" s="192"/>
    </row>
    <row r="39" spans="1:12">
      <c r="A39" s="192"/>
      <c r="B39" s="192"/>
      <c r="C39" s="192"/>
      <c r="D39" s="192"/>
      <c r="E39" s="192"/>
      <c r="F39" s="192"/>
      <c r="G39" s="192"/>
      <c r="H39" s="192"/>
      <c r="I39" s="192"/>
      <c r="J39" s="192"/>
      <c r="K39" s="192"/>
      <c r="L39" s="192"/>
    </row>
    <row r="40" spans="1:12">
      <c r="A40" s="192"/>
      <c r="B40" s="192"/>
      <c r="C40" s="192"/>
      <c r="D40" s="192"/>
      <c r="E40" s="192"/>
      <c r="F40" s="192"/>
      <c r="G40" s="192"/>
      <c r="H40" s="192"/>
      <c r="I40" s="192"/>
      <c r="J40" s="192"/>
      <c r="K40" s="192"/>
      <c r="L40" s="192"/>
    </row>
  </sheetData>
  <sheetProtection formatCells="0" formatColumns="0" formatRows="0" insertColumns="0" insertRows="0" insertHyperlinks="0" deleteColumns="0" deleteRows="0" sort="0" autoFilter="0" pivotTables="0"/>
  <autoFilter ref="A7:L24"/>
  <mergeCells count="11">
    <mergeCell ref="A4:L4"/>
    <mergeCell ref="D5:L5"/>
    <mergeCell ref="D6:I6"/>
    <mergeCell ref="J6:L6"/>
    <mergeCell ref="A28:I28"/>
    <mergeCell ref="A25:D25"/>
    <mergeCell ref="A26:D26"/>
    <mergeCell ref="A27:D27"/>
    <mergeCell ref="C5:C7"/>
    <mergeCell ref="A5:A7"/>
    <mergeCell ref="B5:B7"/>
  </mergeCells>
  <hyperlinks>
    <hyperlink ref="M1" location="'Inhaltsverzeichnis'!A1" tooltip="Inhaltsverzeichnis" display="zurück zum Inhaltsverzeichnis"/>
  </hyperlink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EJ231"/>
  <sheetViews>
    <sheetView zoomScaleNormal="100" workbookViewId="0">
      <pane xSplit="2" topLeftCell="C1" activePane="topRight" state="frozen"/>
      <selection pane="topRight" activeCell="AB1" sqref="AB1"/>
    </sheetView>
  </sheetViews>
  <sheetFormatPr baseColWidth="10" defaultColWidth="14.54296875" defaultRowHeight="11.5"/>
  <cols>
    <col min="1" max="1" width="28.7265625" style="27" customWidth="1"/>
    <col min="2" max="2" width="31.453125" style="27" customWidth="1"/>
    <col min="3" max="27" width="11.453125" style="27" customWidth="1"/>
    <col min="28" max="28" width="21.26953125" style="27" customWidth="1"/>
    <col min="29" max="29" width="16.81640625" style="202" customWidth="1"/>
    <col min="30" max="16384" width="14.54296875" style="27"/>
  </cols>
  <sheetData>
    <row r="1" spans="1:29" ht="15.75" customHeight="1">
      <c r="A1" s="26" t="s">
        <v>2758</v>
      </c>
      <c r="AB1" s="197" t="s">
        <v>26</v>
      </c>
      <c r="AC1" s="219" t="s">
        <v>2759</v>
      </c>
    </row>
    <row r="2" spans="1:29">
      <c r="AB2" s="81"/>
      <c r="AC2" s="219" t="s">
        <v>2760</v>
      </c>
    </row>
    <row r="3" spans="1:29">
      <c r="AB3" s="81"/>
      <c r="AC3" s="219" t="s">
        <v>2761</v>
      </c>
    </row>
    <row r="4" spans="1:29" ht="12.5">
      <c r="A4" s="401" t="s">
        <v>36</v>
      </c>
      <c r="B4" s="402"/>
      <c r="C4" s="403"/>
      <c r="D4" s="403"/>
      <c r="E4" s="403"/>
      <c r="F4" s="403"/>
      <c r="G4" s="403"/>
      <c r="H4" s="403"/>
      <c r="I4" s="403"/>
      <c r="J4" s="403"/>
      <c r="K4" s="403"/>
      <c r="L4" s="403"/>
      <c r="M4" s="403"/>
      <c r="N4" s="403"/>
      <c r="O4" s="403"/>
      <c r="P4" s="403"/>
      <c r="Q4" s="403"/>
      <c r="R4" s="403"/>
      <c r="S4" s="403"/>
      <c r="T4" s="403"/>
      <c r="U4" s="403"/>
      <c r="V4" s="403"/>
      <c r="W4" s="403"/>
      <c r="X4" s="403"/>
      <c r="Y4" s="403"/>
      <c r="Z4" s="403"/>
      <c r="AA4" s="403"/>
      <c r="AB4" s="81"/>
      <c r="AC4" s="219" t="s">
        <v>2762</v>
      </c>
    </row>
    <row r="5" spans="1:29" ht="13">
      <c r="A5" s="33" t="s">
        <v>2763</v>
      </c>
      <c r="B5" s="380" t="s">
        <v>2275</v>
      </c>
      <c r="C5" s="431">
        <v>1992</v>
      </c>
      <c r="D5" s="431">
        <v>1994</v>
      </c>
      <c r="E5" s="431">
        <v>1995</v>
      </c>
      <c r="F5" s="431">
        <v>1996</v>
      </c>
      <c r="G5" s="431">
        <v>1997</v>
      </c>
      <c r="H5" s="431">
        <v>1998</v>
      </c>
      <c r="I5" s="431">
        <v>1999</v>
      </c>
      <c r="J5" s="431">
        <v>2000</v>
      </c>
      <c r="K5" s="431">
        <v>2001</v>
      </c>
      <c r="L5" s="431">
        <v>2002</v>
      </c>
      <c r="M5" s="431">
        <v>2003</v>
      </c>
      <c r="N5" s="431">
        <v>2004</v>
      </c>
      <c r="O5" s="431">
        <v>2005</v>
      </c>
      <c r="P5" s="431">
        <v>2006</v>
      </c>
      <c r="Q5" s="431">
        <v>2007</v>
      </c>
      <c r="R5" s="431">
        <v>2008</v>
      </c>
      <c r="S5" s="431">
        <v>2009</v>
      </c>
      <c r="T5" s="431">
        <v>2010</v>
      </c>
      <c r="U5" s="431">
        <v>2011</v>
      </c>
      <c r="V5" s="431">
        <v>2012</v>
      </c>
      <c r="W5" s="431">
        <v>2013</v>
      </c>
      <c r="X5" s="431">
        <v>2014</v>
      </c>
      <c r="Y5" s="431">
        <v>2015</v>
      </c>
      <c r="Z5" s="431">
        <v>2016</v>
      </c>
      <c r="AA5" s="431">
        <v>2017</v>
      </c>
    </row>
    <row r="6" spans="1:29">
      <c r="A6" s="44" t="s">
        <v>2764</v>
      </c>
      <c r="B6" s="35" t="s">
        <v>2284</v>
      </c>
      <c r="C6" s="211">
        <v>2398.7579999999998</v>
      </c>
      <c r="D6" s="211">
        <v>2463.3560000000002</v>
      </c>
      <c r="E6" s="211">
        <v>2482.1320000000001</v>
      </c>
      <c r="F6" s="211">
        <v>2439.0830000000001</v>
      </c>
      <c r="G6" s="211">
        <v>2587.201</v>
      </c>
      <c r="H6" s="211">
        <v>2716.1880000000001</v>
      </c>
      <c r="I6" s="211">
        <v>2549.04</v>
      </c>
      <c r="J6" s="211">
        <v>2362.395</v>
      </c>
      <c r="K6" s="211">
        <v>2389.7139999999999</v>
      </c>
      <c r="L6" s="211">
        <v>2453.6909999999998</v>
      </c>
      <c r="M6" s="211">
        <v>2471.3150000000001</v>
      </c>
      <c r="N6" s="211">
        <v>2652.2939999999999</v>
      </c>
      <c r="O6" s="211">
        <v>2727.32</v>
      </c>
      <c r="P6" s="211">
        <v>2835.7950000000001</v>
      </c>
      <c r="Q6" s="211">
        <v>2859.5770000000002</v>
      </c>
      <c r="R6" s="211">
        <v>2925.0529999999999</v>
      </c>
      <c r="S6" s="211">
        <v>2805.9140000000002</v>
      </c>
      <c r="T6" s="211">
        <v>2820.9540000000002</v>
      </c>
      <c r="U6" s="211">
        <v>2856.4380000000001</v>
      </c>
      <c r="V6" s="211">
        <v>2922.9630000000002</v>
      </c>
      <c r="W6" s="211">
        <v>2964.366</v>
      </c>
      <c r="X6" s="211">
        <v>2994.9670000000001</v>
      </c>
      <c r="Y6" s="211">
        <v>3186.4630000000002</v>
      </c>
      <c r="Z6" s="211">
        <v>3247.8850000000002</v>
      </c>
      <c r="AA6" s="211">
        <v>3390.7310000000002</v>
      </c>
      <c r="AB6" s="205"/>
    </row>
    <row r="7" spans="1:29">
      <c r="A7" s="44" t="s">
        <v>2765</v>
      </c>
      <c r="B7" s="35" t="s">
        <v>2287</v>
      </c>
      <c r="C7" s="211">
        <v>6403.3590000000004</v>
      </c>
      <c r="D7" s="211">
        <v>6606.576</v>
      </c>
      <c r="E7" s="211">
        <v>6862.5969999999998</v>
      </c>
      <c r="F7" s="211">
        <v>6891.9530000000004</v>
      </c>
      <c r="G7" s="211">
        <v>6919.2969999999996</v>
      </c>
      <c r="H7" s="211">
        <v>6873.7389999999996</v>
      </c>
      <c r="I7" s="211">
        <v>6959.1220000000003</v>
      </c>
      <c r="J7" s="211">
        <v>7062.5870000000004</v>
      </c>
      <c r="K7" s="211">
        <v>7228.1409999999996</v>
      </c>
      <c r="L7" s="211">
        <v>6920.7929999999997</v>
      </c>
      <c r="M7" s="211">
        <v>7278.4229999999998</v>
      </c>
      <c r="N7" s="211">
        <v>7276.7849999999999</v>
      </c>
      <c r="O7" s="211">
        <v>7388.268</v>
      </c>
      <c r="P7" s="211">
        <v>7724.7139999999999</v>
      </c>
      <c r="Q7" s="211">
        <v>7708.8010000000004</v>
      </c>
      <c r="R7" s="211">
        <v>8152.4849999999997</v>
      </c>
      <c r="S7" s="211">
        <v>8154.2280000000001</v>
      </c>
      <c r="T7" s="211">
        <v>8198.3539999999994</v>
      </c>
      <c r="U7" s="211">
        <v>8463.2579999999998</v>
      </c>
      <c r="V7" s="211">
        <v>8607.1669999999995</v>
      </c>
      <c r="W7" s="211">
        <v>9081.4240000000009</v>
      </c>
      <c r="X7" s="211">
        <v>9525.5220000000008</v>
      </c>
      <c r="Y7" s="211">
        <v>9671.34</v>
      </c>
      <c r="Z7" s="211">
        <v>10027.107</v>
      </c>
      <c r="AA7" s="211">
        <v>10499.713</v>
      </c>
      <c r="AB7" s="205"/>
      <c r="AC7" s="206"/>
    </row>
    <row r="8" spans="1:29">
      <c r="A8" s="44" t="s">
        <v>2766</v>
      </c>
      <c r="B8" s="35" t="s">
        <v>2290</v>
      </c>
      <c r="C8" s="211">
        <v>4573.8029999999999</v>
      </c>
      <c r="D8" s="211">
        <v>4594.1559999999999</v>
      </c>
      <c r="E8" s="211">
        <v>4841.1549999999997</v>
      </c>
      <c r="F8" s="211">
        <v>5026.4849999999997</v>
      </c>
      <c r="G8" s="211">
        <v>5069.8010000000004</v>
      </c>
      <c r="H8" s="211">
        <v>5055.5829999999996</v>
      </c>
      <c r="I8" s="211">
        <v>5057.5820000000003</v>
      </c>
      <c r="J8" s="211">
        <v>5094.6729999999998</v>
      </c>
      <c r="K8" s="211">
        <v>5200.6769999999997</v>
      </c>
      <c r="L8" s="211">
        <v>5334.7870000000003</v>
      </c>
      <c r="M8" s="211">
        <v>5460.05</v>
      </c>
      <c r="N8" s="211">
        <v>5294.4459999999999</v>
      </c>
      <c r="O8" s="211">
        <v>5281.9350000000004</v>
      </c>
      <c r="P8" s="211">
        <v>5568.2290000000003</v>
      </c>
      <c r="Q8" s="211">
        <v>5713.9260000000004</v>
      </c>
      <c r="R8" s="211">
        <v>5726.8419999999996</v>
      </c>
      <c r="S8" s="211">
        <v>5545.5469999999996</v>
      </c>
      <c r="T8" s="211">
        <v>5787.3379999999997</v>
      </c>
      <c r="U8" s="211">
        <v>6066.1549999999997</v>
      </c>
      <c r="V8" s="211">
        <v>6479.8710000000001</v>
      </c>
      <c r="W8" s="211">
        <v>6654.3530000000001</v>
      </c>
      <c r="X8" s="211">
        <v>7173.2139999999999</v>
      </c>
      <c r="Y8" s="211">
        <v>7317.1610000000001</v>
      </c>
      <c r="Z8" s="211">
        <v>7482.9279999999999</v>
      </c>
      <c r="AA8" s="211">
        <v>7914.8559999999998</v>
      </c>
      <c r="AB8" s="205"/>
      <c r="AC8" s="206"/>
    </row>
    <row r="9" spans="1:29">
      <c r="A9" s="44" t="s">
        <v>2767</v>
      </c>
      <c r="B9" s="35" t="s">
        <v>2287</v>
      </c>
      <c r="C9" s="211">
        <v>1926.249</v>
      </c>
      <c r="D9" s="211">
        <v>1885.7360000000001</v>
      </c>
      <c r="E9" s="211">
        <v>1979.624</v>
      </c>
      <c r="F9" s="211">
        <v>2047.48</v>
      </c>
      <c r="G9" s="211">
        <v>2054.7150000000001</v>
      </c>
      <c r="H9" s="211">
        <v>2036.95</v>
      </c>
      <c r="I9" s="211">
        <v>1937.585</v>
      </c>
      <c r="J9" s="211">
        <v>1981.76</v>
      </c>
      <c r="K9" s="211">
        <v>1963.0630000000001</v>
      </c>
      <c r="L9" s="211">
        <v>1989.37</v>
      </c>
      <c r="M9" s="211">
        <v>2091.509</v>
      </c>
      <c r="N9" s="211">
        <v>1998.5740000000001</v>
      </c>
      <c r="O9" s="211">
        <v>2024.7059999999999</v>
      </c>
      <c r="P9" s="211">
        <v>2113.752</v>
      </c>
      <c r="Q9" s="211">
        <v>2189.5059999999999</v>
      </c>
      <c r="R9" s="211">
        <v>2207.1060000000002</v>
      </c>
      <c r="S9" s="211">
        <v>2143.2950000000001</v>
      </c>
      <c r="T9" s="211">
        <v>2255.7539999999999</v>
      </c>
      <c r="U9" s="211">
        <v>2376.7550000000001</v>
      </c>
      <c r="V9" s="211">
        <v>2397.6770000000001</v>
      </c>
      <c r="W9" s="211">
        <v>2489.1579999999999</v>
      </c>
      <c r="X9" s="211">
        <v>2643.875</v>
      </c>
      <c r="Y9" s="211">
        <v>2708.9340000000002</v>
      </c>
      <c r="Z9" s="211">
        <v>2758.5140000000001</v>
      </c>
      <c r="AA9" s="211">
        <v>2903.616</v>
      </c>
      <c r="AB9" s="205"/>
      <c r="AC9" s="206"/>
    </row>
    <row r="10" spans="1:29">
      <c r="A10" s="44" t="s">
        <v>2768</v>
      </c>
      <c r="B10" s="35" t="s">
        <v>2284</v>
      </c>
      <c r="C10" s="211">
        <v>2156.5810000000001</v>
      </c>
      <c r="D10" s="211">
        <v>2310.2640000000001</v>
      </c>
      <c r="E10" s="211">
        <v>2479.2150000000001</v>
      </c>
      <c r="F10" s="211">
        <v>2523.7199999999998</v>
      </c>
      <c r="G10" s="211">
        <v>2585.797</v>
      </c>
      <c r="H10" s="211">
        <v>2622.846</v>
      </c>
      <c r="I10" s="211">
        <v>2485.2710000000002</v>
      </c>
      <c r="J10" s="211">
        <v>2775.5680000000002</v>
      </c>
      <c r="K10" s="211">
        <v>2903.5459999999998</v>
      </c>
      <c r="L10" s="211">
        <v>2871.422</v>
      </c>
      <c r="M10" s="211">
        <v>2796.6790000000001</v>
      </c>
      <c r="N10" s="211">
        <v>3856.6689999999999</v>
      </c>
      <c r="O10" s="211">
        <v>2719.357</v>
      </c>
      <c r="P10" s="211">
        <v>2949.8389999999999</v>
      </c>
      <c r="Q10" s="211">
        <v>2787.1860000000001</v>
      </c>
      <c r="R10" s="211">
        <v>3054.2919999999999</v>
      </c>
      <c r="S10" s="211">
        <v>2843.2020000000002</v>
      </c>
      <c r="T10" s="211">
        <v>2994.7530000000002</v>
      </c>
      <c r="U10" s="211">
        <v>3061.5569999999998</v>
      </c>
      <c r="V10" s="211">
        <v>3235.8739999999998</v>
      </c>
      <c r="W10" s="211">
        <v>3397.817</v>
      </c>
      <c r="X10" s="211">
        <v>3333.0459999999998</v>
      </c>
      <c r="Y10" s="211">
        <v>3560.4949999999999</v>
      </c>
      <c r="Z10" s="211">
        <v>3702.1190000000001</v>
      </c>
      <c r="AA10" s="211">
        <v>3952.22</v>
      </c>
      <c r="AB10" s="205"/>
      <c r="AC10" s="206"/>
    </row>
    <row r="11" spans="1:29">
      <c r="A11" s="44" t="s">
        <v>2769</v>
      </c>
      <c r="B11" s="35" t="s">
        <v>2290</v>
      </c>
      <c r="C11" s="211">
        <v>2205.723</v>
      </c>
      <c r="D11" s="211">
        <v>2295.4859999999999</v>
      </c>
      <c r="E11" s="211">
        <v>2500.857</v>
      </c>
      <c r="F11" s="211">
        <v>2597.4879999999998</v>
      </c>
      <c r="G11" s="211">
        <v>2620.741</v>
      </c>
      <c r="H11" s="211">
        <v>2626.902</v>
      </c>
      <c r="I11" s="211">
        <v>2857.9110000000001</v>
      </c>
      <c r="J11" s="211">
        <v>2925.7370000000001</v>
      </c>
      <c r="K11" s="211">
        <v>2758.0070000000001</v>
      </c>
      <c r="L11" s="211">
        <v>2912.1570000000002</v>
      </c>
      <c r="M11" s="211">
        <v>2861.7640000000001</v>
      </c>
      <c r="N11" s="211">
        <v>2925.2939999999999</v>
      </c>
      <c r="O11" s="211">
        <v>3251.9369999999999</v>
      </c>
      <c r="P11" s="211">
        <v>3805.9789999999998</v>
      </c>
      <c r="Q11" s="211">
        <v>3932.3580000000002</v>
      </c>
      <c r="R11" s="211">
        <v>3161.9639999999999</v>
      </c>
      <c r="S11" s="211">
        <v>3078.5419999999999</v>
      </c>
      <c r="T11" s="211">
        <v>3185.473</v>
      </c>
      <c r="U11" s="211">
        <v>3302.88</v>
      </c>
      <c r="V11" s="211">
        <v>3430.4569999999999</v>
      </c>
      <c r="W11" s="211">
        <v>3604.46</v>
      </c>
      <c r="X11" s="211">
        <v>3612.0619999999999</v>
      </c>
      <c r="Y11" s="211">
        <v>3684.471</v>
      </c>
      <c r="Z11" s="211">
        <v>3841.8139999999999</v>
      </c>
      <c r="AA11" s="211">
        <v>4033.5520000000001</v>
      </c>
      <c r="AB11" s="205"/>
      <c r="AC11" s="206"/>
    </row>
    <row r="12" spans="1:29">
      <c r="A12" s="44" t="s">
        <v>2770</v>
      </c>
      <c r="B12" s="35" t="s">
        <v>2284</v>
      </c>
      <c r="C12" s="211">
        <v>2634.3820000000001</v>
      </c>
      <c r="D12" s="211">
        <v>2840.2330000000002</v>
      </c>
      <c r="E12" s="211">
        <v>2941.5520000000001</v>
      </c>
      <c r="F12" s="211">
        <v>2963.8539999999998</v>
      </c>
      <c r="G12" s="211">
        <v>3139.8</v>
      </c>
      <c r="H12" s="211">
        <v>3268.4090000000001</v>
      </c>
      <c r="I12" s="211">
        <v>3301.8090000000002</v>
      </c>
      <c r="J12" s="211">
        <v>3474.9630000000002</v>
      </c>
      <c r="K12" s="211">
        <v>3625.7260000000001</v>
      </c>
      <c r="L12" s="211">
        <v>3585.944</v>
      </c>
      <c r="M12" s="211">
        <v>3658.9870000000001</v>
      </c>
      <c r="N12" s="211">
        <v>3685.808</v>
      </c>
      <c r="O12" s="211">
        <v>3695.3690000000001</v>
      </c>
      <c r="P12" s="211">
        <v>3756.05</v>
      </c>
      <c r="Q12" s="211">
        <v>3971.5509999999999</v>
      </c>
      <c r="R12" s="211">
        <v>4197.0739999999996</v>
      </c>
      <c r="S12" s="211">
        <v>4194.97</v>
      </c>
      <c r="T12" s="211">
        <v>4309.18</v>
      </c>
      <c r="U12" s="211">
        <v>4336.3360000000002</v>
      </c>
      <c r="V12" s="211">
        <v>4642.24</v>
      </c>
      <c r="W12" s="211">
        <v>4681.1589999999997</v>
      </c>
      <c r="X12" s="211">
        <v>4795.6149999999998</v>
      </c>
      <c r="Y12" s="211">
        <v>4952.3959999999997</v>
      </c>
      <c r="Z12" s="211">
        <v>5058.0950000000003</v>
      </c>
      <c r="AA12" s="211">
        <v>5254.73</v>
      </c>
      <c r="AB12" s="205"/>
      <c r="AC12" s="206"/>
    </row>
    <row r="13" spans="1:29">
      <c r="A13" s="44" t="s">
        <v>2771</v>
      </c>
      <c r="B13" s="35" t="s">
        <v>2290</v>
      </c>
      <c r="C13" s="211">
        <v>2804.0309999999999</v>
      </c>
      <c r="D13" s="211">
        <v>2984.6410000000001</v>
      </c>
      <c r="E13" s="211">
        <v>3082.098</v>
      </c>
      <c r="F13" s="211">
        <v>3217.654</v>
      </c>
      <c r="G13" s="211">
        <v>3292.5410000000002</v>
      </c>
      <c r="H13" s="211">
        <v>3325.2620000000002</v>
      </c>
      <c r="I13" s="211">
        <v>3331.7739999999999</v>
      </c>
      <c r="J13" s="211">
        <v>3361.9960000000001</v>
      </c>
      <c r="K13" s="211">
        <v>3457.125</v>
      </c>
      <c r="L13" s="211">
        <v>3488.8180000000002</v>
      </c>
      <c r="M13" s="211">
        <v>3449.643</v>
      </c>
      <c r="N13" s="211">
        <v>3380.0309999999999</v>
      </c>
      <c r="O13" s="211">
        <v>3449.9560000000001</v>
      </c>
      <c r="P13" s="211">
        <v>3385.7109999999998</v>
      </c>
      <c r="Q13" s="211">
        <v>3498.32</v>
      </c>
      <c r="R13" s="211">
        <v>3535.674</v>
      </c>
      <c r="S13" s="211">
        <v>3495.4250000000002</v>
      </c>
      <c r="T13" s="211">
        <v>3605.0680000000002</v>
      </c>
      <c r="U13" s="211">
        <v>3677.96</v>
      </c>
      <c r="V13" s="211">
        <v>3887.518</v>
      </c>
      <c r="W13" s="211">
        <v>4031.6759999999999</v>
      </c>
      <c r="X13" s="211">
        <v>4179.9049999999997</v>
      </c>
      <c r="Y13" s="211">
        <v>4330.8339999999998</v>
      </c>
      <c r="Z13" s="211">
        <v>4503.5370000000003</v>
      </c>
      <c r="AA13" s="211">
        <v>4722.3040000000001</v>
      </c>
      <c r="AB13" s="205"/>
      <c r="AC13" s="206"/>
    </row>
    <row r="14" spans="1:29">
      <c r="A14" s="44" t="s">
        <v>2772</v>
      </c>
      <c r="B14" s="35" t="s">
        <v>2287</v>
      </c>
      <c r="C14" s="211">
        <v>4415.8630000000003</v>
      </c>
      <c r="D14" s="211">
        <v>4769.5379999999996</v>
      </c>
      <c r="E14" s="211">
        <v>5004.4880000000003</v>
      </c>
      <c r="F14" s="211">
        <v>5289.143</v>
      </c>
      <c r="G14" s="211">
        <v>5439.95</v>
      </c>
      <c r="H14" s="211">
        <v>5539.1679999999997</v>
      </c>
      <c r="I14" s="211">
        <v>5553.8639999999996</v>
      </c>
      <c r="J14" s="211">
        <v>5637.9549999999999</v>
      </c>
      <c r="K14" s="211">
        <v>6127.8609999999999</v>
      </c>
      <c r="L14" s="211">
        <v>5969.2389999999996</v>
      </c>
      <c r="M14" s="211">
        <v>5988.6139999999996</v>
      </c>
      <c r="N14" s="211">
        <v>6034.598</v>
      </c>
      <c r="O14" s="211">
        <v>6386.5569999999998</v>
      </c>
      <c r="P14" s="211">
        <v>6436.0590000000002</v>
      </c>
      <c r="Q14" s="211">
        <v>6699.05</v>
      </c>
      <c r="R14" s="211">
        <v>6737.9669999999996</v>
      </c>
      <c r="S14" s="211">
        <v>6556.6360000000004</v>
      </c>
      <c r="T14" s="211">
        <v>6686.18</v>
      </c>
      <c r="U14" s="211">
        <v>6958.5479999999998</v>
      </c>
      <c r="V14" s="211">
        <v>7020.8180000000002</v>
      </c>
      <c r="W14" s="211">
        <v>7167.7849999999999</v>
      </c>
      <c r="X14" s="211">
        <v>7291.683</v>
      </c>
      <c r="Y14" s="211">
        <v>7412.2169999999996</v>
      </c>
      <c r="Z14" s="211">
        <v>7881.2290000000003</v>
      </c>
      <c r="AA14" s="211">
        <v>8234.4840000000004</v>
      </c>
      <c r="AB14" s="205"/>
      <c r="AC14" s="206"/>
    </row>
    <row r="15" spans="1:29">
      <c r="A15" s="44" t="s">
        <v>2773</v>
      </c>
      <c r="B15" s="35" t="s">
        <v>2287</v>
      </c>
      <c r="C15" s="211">
        <v>1263.4000000000001</v>
      </c>
      <c r="D15" s="211">
        <v>1344.1959999999999</v>
      </c>
      <c r="E15" s="211">
        <v>1425.4780000000001</v>
      </c>
      <c r="F15" s="211">
        <v>1486.201</v>
      </c>
      <c r="G15" s="211">
        <v>1530.1179999999999</v>
      </c>
      <c r="H15" s="211">
        <v>1550.644</v>
      </c>
      <c r="I15" s="211">
        <v>1572.607</v>
      </c>
      <c r="J15" s="211">
        <v>1645.6759999999999</v>
      </c>
      <c r="K15" s="211">
        <v>1647.702</v>
      </c>
      <c r="L15" s="211">
        <v>1658.154</v>
      </c>
      <c r="M15" s="211">
        <v>1718.817</v>
      </c>
      <c r="N15" s="211">
        <v>1813.17</v>
      </c>
      <c r="O15" s="211">
        <v>1810.41</v>
      </c>
      <c r="P15" s="211">
        <v>1864.7940000000001</v>
      </c>
      <c r="Q15" s="211">
        <v>1910.232</v>
      </c>
      <c r="R15" s="211">
        <v>1942.4570000000001</v>
      </c>
      <c r="S15" s="211">
        <v>1925.03</v>
      </c>
      <c r="T15" s="211">
        <v>1978.864</v>
      </c>
      <c r="U15" s="211">
        <v>2141.0320000000002</v>
      </c>
      <c r="V15" s="211">
        <v>2064.3739999999998</v>
      </c>
      <c r="W15" s="211">
        <v>2217.2199999999998</v>
      </c>
      <c r="X15" s="211">
        <v>2225.4369999999999</v>
      </c>
      <c r="Y15" s="211">
        <v>2171.6750000000002</v>
      </c>
      <c r="Z15" s="211">
        <v>2237.2289999999998</v>
      </c>
      <c r="AA15" s="211">
        <v>2457.9009999999998</v>
      </c>
      <c r="AB15" s="205"/>
      <c r="AC15" s="206"/>
    </row>
    <row r="16" spans="1:29">
      <c r="A16" s="44" t="s">
        <v>2774</v>
      </c>
      <c r="B16" s="35" t="s">
        <v>2287</v>
      </c>
      <c r="C16" s="211">
        <v>4079.143</v>
      </c>
      <c r="D16" s="211">
        <v>4546.6490000000003</v>
      </c>
      <c r="E16" s="211">
        <v>4643.1670000000004</v>
      </c>
      <c r="F16" s="211">
        <v>4604.0820000000003</v>
      </c>
      <c r="G16" s="211">
        <v>4761.4409999999998</v>
      </c>
      <c r="H16" s="211">
        <v>4844.6880000000001</v>
      </c>
      <c r="I16" s="211">
        <v>5111.99</v>
      </c>
      <c r="J16" s="211">
        <v>5285.884</v>
      </c>
      <c r="K16" s="211">
        <v>5741.8549999999996</v>
      </c>
      <c r="L16" s="211">
        <v>5860.2560000000003</v>
      </c>
      <c r="M16" s="211">
        <v>5739.6019999999999</v>
      </c>
      <c r="N16" s="211">
        <v>5528.6970000000001</v>
      </c>
      <c r="O16" s="211">
        <v>5484.9549999999999</v>
      </c>
      <c r="P16" s="211">
        <v>5554.8440000000001</v>
      </c>
      <c r="Q16" s="211">
        <v>5667.2269999999999</v>
      </c>
      <c r="R16" s="211">
        <v>6006.268</v>
      </c>
      <c r="S16" s="211">
        <v>5600.25</v>
      </c>
      <c r="T16" s="211">
        <v>5832.4740000000002</v>
      </c>
      <c r="U16" s="211">
        <v>6224.3180000000002</v>
      </c>
      <c r="V16" s="211">
        <v>6907.9059999999999</v>
      </c>
      <c r="W16" s="211">
        <v>6485.6260000000002</v>
      </c>
      <c r="X16" s="211">
        <v>6572.4840000000004</v>
      </c>
      <c r="Y16" s="211">
        <v>6619.9030000000002</v>
      </c>
      <c r="Z16" s="211">
        <v>6825.1959999999999</v>
      </c>
      <c r="AA16" s="211">
        <v>7161.82</v>
      </c>
      <c r="AB16" s="205"/>
      <c r="AC16" s="206"/>
    </row>
    <row r="17" spans="1:1001 1027:2027 2053:3053 3079:4079 4105:5105 5131:6131 6157:7157 7183:8183 8209:9209 9235:10235 10261:11261 11287:12287 12313:14312 14338:15338 15364:16364">
      <c r="A17" s="44" t="s">
        <v>2775</v>
      </c>
      <c r="B17" s="35" t="s">
        <v>2284</v>
      </c>
      <c r="C17" s="211">
        <v>2747.1109999999999</v>
      </c>
      <c r="D17" s="211">
        <v>2857.1489999999999</v>
      </c>
      <c r="E17" s="211">
        <v>3013.62</v>
      </c>
      <c r="F17" s="211">
        <v>3066.826</v>
      </c>
      <c r="G17" s="211">
        <v>3218.529</v>
      </c>
      <c r="H17" s="211">
        <v>3324.0450000000001</v>
      </c>
      <c r="I17" s="211">
        <v>3302.5140000000001</v>
      </c>
      <c r="J17" s="211">
        <v>3309.7069999999999</v>
      </c>
      <c r="K17" s="211">
        <v>3360.0239999999999</v>
      </c>
      <c r="L17" s="211">
        <v>3273.6170000000002</v>
      </c>
      <c r="M17" s="211">
        <v>3344.5479999999998</v>
      </c>
      <c r="N17" s="211">
        <v>3374.2260000000001</v>
      </c>
      <c r="O17" s="211">
        <v>3345.09</v>
      </c>
      <c r="P17" s="211">
        <v>3327.047</v>
      </c>
      <c r="Q17" s="211">
        <v>3470.7420000000002</v>
      </c>
      <c r="R17" s="211">
        <v>3661.6579999999999</v>
      </c>
      <c r="S17" s="211">
        <v>3630.5569999999998</v>
      </c>
      <c r="T17" s="211">
        <v>3678.761</v>
      </c>
      <c r="U17" s="211">
        <v>3837.6990000000001</v>
      </c>
      <c r="V17" s="211">
        <v>4005.9470000000001</v>
      </c>
      <c r="W17" s="211">
        <v>4187.6850000000004</v>
      </c>
      <c r="X17" s="211">
        <v>4413.1469999999999</v>
      </c>
      <c r="Y17" s="211">
        <v>4451.732</v>
      </c>
      <c r="Z17" s="211">
        <v>4563.0450000000001</v>
      </c>
      <c r="AA17" s="211">
        <v>4812.9690000000001</v>
      </c>
      <c r="AB17" s="205"/>
      <c r="AC17" s="206"/>
    </row>
    <row r="18" spans="1:1001 1027:2027 2053:3053 3079:4079 4105:5105 5131:6131 6157:7157 7183:8183 8209:9209 9235:10235 10261:11261 11287:12287 12313:14312 14338:15338 15364:16364">
      <c r="A18" s="44" t="s">
        <v>2776</v>
      </c>
      <c r="B18" s="35" t="s">
        <v>2290</v>
      </c>
      <c r="C18" s="211">
        <v>4640.4399999999996</v>
      </c>
      <c r="D18" s="211">
        <v>5024.5200000000004</v>
      </c>
      <c r="E18" s="211">
        <v>5150.3779999999997</v>
      </c>
      <c r="F18" s="211">
        <v>5202.0680000000002</v>
      </c>
      <c r="G18" s="211">
        <v>5204.9629999999997</v>
      </c>
      <c r="H18" s="211">
        <v>5157.5969999999998</v>
      </c>
      <c r="I18" s="211">
        <v>5115.5460000000003</v>
      </c>
      <c r="J18" s="211">
        <v>5355.9449999999997</v>
      </c>
      <c r="K18" s="211">
        <v>5521.7619999999997</v>
      </c>
      <c r="L18" s="211">
        <v>5379.6670000000004</v>
      </c>
      <c r="M18" s="211">
        <v>5347.5159999999996</v>
      </c>
      <c r="N18" s="211">
        <v>5475.8959999999997</v>
      </c>
      <c r="O18" s="211">
        <v>5520.1120000000001</v>
      </c>
      <c r="P18" s="211">
        <v>5750.4570000000003</v>
      </c>
      <c r="Q18" s="211">
        <v>5751.2749999999996</v>
      </c>
      <c r="R18" s="211">
        <v>6189.8389999999999</v>
      </c>
      <c r="S18" s="211">
        <v>5972.8630000000003</v>
      </c>
      <c r="T18" s="211">
        <v>5929.6729999999998</v>
      </c>
      <c r="U18" s="211">
        <v>6175.4690000000001</v>
      </c>
      <c r="V18" s="211">
        <v>6428.2420000000002</v>
      </c>
      <c r="W18" s="211">
        <v>6629.4579999999996</v>
      </c>
      <c r="X18" s="211">
        <v>6930.58</v>
      </c>
      <c r="Y18" s="211">
        <v>7222.8469999999998</v>
      </c>
      <c r="Z18" s="211">
        <v>7440.8410000000003</v>
      </c>
      <c r="AA18" s="211">
        <v>7871.0889999999999</v>
      </c>
      <c r="AB18" s="205"/>
      <c r="AC18" s="206"/>
    </row>
    <row r="19" spans="1:1001 1027:2027 2053:3053 3079:4079 4105:5105 5131:6131 6157:7157 7183:8183 8209:9209 9235:10235 10261:11261 11287:12287 12313:14312 14338:15338 15364:16364">
      <c r="A19" s="44" t="s">
        <v>2777</v>
      </c>
      <c r="B19" s="35" t="s">
        <v>2287</v>
      </c>
      <c r="C19" s="211">
        <v>2648.145</v>
      </c>
      <c r="D19" s="211">
        <v>2716.28</v>
      </c>
      <c r="E19" s="211">
        <v>2860.913</v>
      </c>
      <c r="F19" s="211">
        <v>2677.297</v>
      </c>
      <c r="G19" s="211">
        <v>2714.529</v>
      </c>
      <c r="H19" s="211">
        <v>2733.07</v>
      </c>
      <c r="I19" s="211">
        <v>2771.547</v>
      </c>
      <c r="J19" s="211">
        <v>2879.221</v>
      </c>
      <c r="K19" s="211">
        <v>3016.1640000000002</v>
      </c>
      <c r="L19" s="211">
        <v>2722.9140000000002</v>
      </c>
      <c r="M19" s="211">
        <v>2768.7959999999998</v>
      </c>
      <c r="N19" s="211">
        <v>2767.5509999999999</v>
      </c>
      <c r="O19" s="211">
        <v>3147.3980000000001</v>
      </c>
      <c r="P19" s="211">
        <v>2963.73</v>
      </c>
      <c r="Q19" s="211">
        <v>3050.3069999999998</v>
      </c>
      <c r="R19" s="211">
        <v>3517.1419999999998</v>
      </c>
      <c r="S19" s="211">
        <v>3226.7809999999999</v>
      </c>
      <c r="T19" s="211">
        <v>3455.5990000000002</v>
      </c>
      <c r="U19" s="211">
        <v>3396.9481000000001</v>
      </c>
      <c r="V19" s="211">
        <v>3444.5030000000002</v>
      </c>
      <c r="W19" s="211">
        <v>3514.4110000000001</v>
      </c>
      <c r="X19" s="211">
        <v>3584.4560000000001</v>
      </c>
      <c r="Y19" s="211">
        <v>3586.2820000000002</v>
      </c>
      <c r="Z19" s="211">
        <v>3757.5410000000002</v>
      </c>
      <c r="AA19" s="211">
        <v>3779.8580000000002</v>
      </c>
      <c r="AB19" s="205"/>
      <c r="AC19" s="206"/>
    </row>
    <row r="20" spans="1:1001 1027:2027 2053:3053 3079:4079 4105:5105 5131:6131 6157:7157 7183:8183 8209:9209 9235:10235 10261:11261 11287:12287 12313:14312 14338:15338 15364:16364">
      <c r="A20" s="44" t="s">
        <v>2778</v>
      </c>
      <c r="B20" s="35" t="s">
        <v>2290</v>
      </c>
      <c r="C20" s="211">
        <v>3831.835</v>
      </c>
      <c r="D20" s="211">
        <v>4057.768</v>
      </c>
      <c r="E20" s="211">
        <v>4179.0690000000004</v>
      </c>
      <c r="F20" s="211">
        <v>4302.0680000000002</v>
      </c>
      <c r="G20" s="211">
        <v>4450.5069999999996</v>
      </c>
      <c r="H20" s="211">
        <v>4574.7089999999998</v>
      </c>
      <c r="I20" s="211">
        <v>4651.46</v>
      </c>
      <c r="J20" s="211">
        <v>4713.6440000000002</v>
      </c>
      <c r="K20" s="211">
        <v>4789.3100000000004</v>
      </c>
      <c r="L20" s="211">
        <v>4684.3680000000004</v>
      </c>
      <c r="M20" s="211">
        <v>4744.0569999999998</v>
      </c>
      <c r="N20" s="211">
        <v>5168.3469999999998</v>
      </c>
      <c r="O20" s="211">
        <v>5338.3329999999996</v>
      </c>
      <c r="P20" s="211">
        <v>5394.13</v>
      </c>
      <c r="Q20" s="211">
        <v>5559.7709999999997</v>
      </c>
      <c r="R20" s="211">
        <v>5884.88</v>
      </c>
      <c r="S20" s="211">
        <v>5637.9459999999999</v>
      </c>
      <c r="T20" s="211">
        <v>5779.3209999999999</v>
      </c>
      <c r="U20" s="211">
        <v>5927.5249999999996</v>
      </c>
      <c r="V20" s="211">
        <v>6266.7579999999998</v>
      </c>
      <c r="W20" s="211">
        <v>6197.7719999999999</v>
      </c>
      <c r="X20" s="211">
        <v>6587.0969999999998</v>
      </c>
      <c r="Y20" s="211">
        <v>6796.1530000000002</v>
      </c>
      <c r="Z20" s="211">
        <v>7179.0290000000005</v>
      </c>
      <c r="AA20" s="211">
        <v>7318.8559999999998</v>
      </c>
      <c r="AB20" s="205"/>
      <c r="AC20" s="206"/>
    </row>
    <row r="21" spans="1:1001 1027:2027 2053:3053 3079:4079 4105:5105 5131:6131 6157:7157 7183:8183 8209:9209 9235:10235 10261:11261 11287:12287 12313:14312 14338:15338 15364:16364">
      <c r="A21" s="79" t="s">
        <v>2267</v>
      </c>
      <c r="B21" s="44"/>
      <c r="C21" s="212">
        <v>48728.822999999997</v>
      </c>
      <c r="D21" s="212">
        <v>51296.546000000002</v>
      </c>
      <c r="E21" s="212">
        <v>53446.345000000001</v>
      </c>
      <c r="F21" s="212">
        <v>54335.400999999998</v>
      </c>
      <c r="G21" s="212">
        <v>55589.93</v>
      </c>
      <c r="H21" s="212">
        <v>56249.805</v>
      </c>
      <c r="I21" s="212">
        <v>56559.618999999999</v>
      </c>
      <c r="J21" s="212">
        <v>57867.711000000003</v>
      </c>
      <c r="K21" s="212">
        <v>59730.677000000003</v>
      </c>
      <c r="L21" s="212">
        <v>59105.197</v>
      </c>
      <c r="M21" s="212">
        <v>59720.32</v>
      </c>
      <c r="N21" s="212">
        <v>61232.385999999999</v>
      </c>
      <c r="O21" s="212">
        <v>61571.703000000001</v>
      </c>
      <c r="P21" s="212">
        <v>63431.13</v>
      </c>
      <c r="Q21" s="212">
        <v>64769.828999999998</v>
      </c>
      <c r="R21" s="212">
        <v>66900.701000000001</v>
      </c>
      <c r="S21" s="212">
        <v>64811.186000000002</v>
      </c>
      <c r="T21" s="212">
        <v>66497.745999999999</v>
      </c>
      <c r="U21" s="212">
        <v>68802.877999999997</v>
      </c>
      <c r="V21" s="212">
        <v>71742.315000000002</v>
      </c>
      <c r="W21" s="212">
        <v>73304.37</v>
      </c>
      <c r="X21" s="212">
        <v>75863.09</v>
      </c>
      <c r="Y21" s="212">
        <v>77672.903000000006</v>
      </c>
      <c r="Z21" s="212">
        <v>80506.108999999997</v>
      </c>
      <c r="AA21" s="212">
        <v>84308.698999999993</v>
      </c>
      <c r="AB21" s="205"/>
      <c r="AC21" s="206"/>
    </row>
    <row r="22" spans="1:1001 1027:2027 2053:3053 3079:4079 4105:5105 5131:6131 6157:7157 7183:8183 8209:9209 9235:10235 10261:11261 11287:12287 12313:14312 14338:15338 15364:16364">
      <c r="A22" s="79"/>
      <c r="B22" s="44"/>
      <c r="C22" s="212"/>
      <c r="D22" s="212"/>
      <c r="E22" s="212"/>
      <c r="F22" s="212"/>
      <c r="G22" s="212"/>
      <c r="H22" s="212"/>
      <c r="I22" s="212"/>
      <c r="J22" s="212"/>
      <c r="K22" s="212"/>
      <c r="L22" s="212"/>
      <c r="M22" s="212"/>
      <c r="N22" s="212"/>
      <c r="O22" s="212"/>
      <c r="P22" s="212"/>
      <c r="Q22" s="212"/>
      <c r="R22" s="212"/>
      <c r="S22" s="212"/>
      <c r="T22" s="212"/>
      <c r="U22" s="212"/>
      <c r="V22" s="212"/>
      <c r="W22" s="212"/>
      <c r="X22" s="212"/>
      <c r="Y22" s="212"/>
      <c r="Z22" s="212"/>
      <c r="AA22" s="212"/>
      <c r="AB22" s="207"/>
      <c r="AC22" s="206"/>
    </row>
    <row r="23" spans="1:1001 1027:2027 2053:3053 3079:4079 4105:5105 5131:6131 6157:7157 7183:8183 8209:9209 9235:10235 10261:11261 11287:12287 12313:14312 14338:15338 15364:16364">
      <c r="A23" s="79"/>
      <c r="B23" s="44" t="s">
        <v>2779</v>
      </c>
      <c r="C23" s="212"/>
      <c r="D23" s="212"/>
      <c r="E23" s="212"/>
      <c r="F23" s="212"/>
      <c r="G23" s="212"/>
      <c r="H23" s="212"/>
      <c r="I23" s="212"/>
      <c r="J23" s="212"/>
      <c r="K23" s="212"/>
      <c r="L23" s="212"/>
      <c r="M23" s="212"/>
      <c r="N23" s="212"/>
      <c r="O23" s="212"/>
      <c r="P23" s="213">
        <f>P21/$P$21*100</f>
        <v>100</v>
      </c>
      <c r="Q23" s="213">
        <f t="shared" ref="Q23:AA23" si="0">Q21/$P$21*100</f>
        <v>102.11047635443353</v>
      </c>
      <c r="R23" s="213">
        <f t="shared" si="0"/>
        <v>105.46982372850681</v>
      </c>
      <c r="S23" s="213">
        <f t="shared" si="0"/>
        <v>102.17567620189014</v>
      </c>
      <c r="T23" s="213">
        <f t="shared" si="0"/>
        <v>104.83455993926012</v>
      </c>
      <c r="U23" s="213">
        <f t="shared" si="0"/>
        <v>108.46863046582965</v>
      </c>
      <c r="V23" s="213">
        <f t="shared" si="0"/>
        <v>113.10269106036736</v>
      </c>
      <c r="W23" s="213">
        <f t="shared" si="0"/>
        <v>115.5652910487327</v>
      </c>
      <c r="X23" s="213">
        <f t="shared" si="0"/>
        <v>119.59914634974973</v>
      </c>
      <c r="Y23" s="213">
        <f t="shared" si="0"/>
        <v>122.45234004186905</v>
      </c>
      <c r="Z23" s="213">
        <f t="shared" si="0"/>
        <v>126.91892608566174</v>
      </c>
      <c r="AA23" s="213">
        <f t="shared" si="0"/>
        <v>132.91375859140456</v>
      </c>
      <c r="AB23" s="207"/>
      <c r="AC23" s="206"/>
    </row>
    <row r="24" spans="1:1001 1027:2027 2053:3053 3079:4079 4105:5105 5131:6131 6157:7157 7183:8183 8209:9209 9235:10235 10261:11261 11287:12287 12313:14312 14338:15338 15364:16364">
      <c r="AB24" s="207"/>
      <c r="AC24" s="206"/>
    </row>
    <row r="25" spans="1:1001 1027:2027 2053:3053 3079:4079 4105:5105 5131:6131 6157:7157 7183:8183 8209:9209 9235:10235 10261:11261 11287:12287 12313:14312 14338:15338 15364:16364" ht="12.5">
      <c r="A25" s="401" t="s">
        <v>2780</v>
      </c>
      <c r="B25" s="402"/>
      <c r="C25" s="403"/>
      <c r="D25" s="403"/>
      <c r="E25" s="403"/>
      <c r="F25" s="403"/>
      <c r="G25" s="403"/>
      <c r="H25" s="403"/>
      <c r="I25" s="403"/>
      <c r="J25" s="403"/>
      <c r="K25" s="403"/>
      <c r="L25" s="403"/>
      <c r="M25" s="403"/>
      <c r="N25" s="403"/>
      <c r="O25" s="403"/>
      <c r="P25" s="403"/>
      <c r="Q25" s="403"/>
      <c r="R25" s="403"/>
      <c r="S25" s="403"/>
      <c r="T25" s="403"/>
      <c r="U25" s="403"/>
      <c r="V25" s="403"/>
      <c r="W25" s="403"/>
      <c r="X25" s="403"/>
      <c r="Y25" s="403"/>
      <c r="Z25" s="403"/>
      <c r="AA25" s="403"/>
      <c r="AB25" s="81"/>
      <c r="AC25" s="219"/>
    </row>
    <row r="26" spans="1:1001 1027:2027 2053:3053 3079:4079 4105:5105 5131:6131 6157:7157 7183:8183 8209:9209 9235:10235 10261:11261 11287:12287 12313:14312 14338:15338 15364:16364" s="390" customFormat="1" ht="13">
      <c r="A26" s="33" t="s">
        <v>2763</v>
      </c>
      <c r="B26" s="380" t="s">
        <v>2275</v>
      </c>
      <c r="C26" s="431">
        <v>1992</v>
      </c>
      <c r="D26" s="431">
        <v>1994</v>
      </c>
      <c r="E26" s="431">
        <v>1995</v>
      </c>
      <c r="F26" s="431">
        <v>1996</v>
      </c>
      <c r="G26" s="431">
        <v>1997</v>
      </c>
      <c r="H26" s="431">
        <v>1998</v>
      </c>
      <c r="I26" s="431">
        <v>1999</v>
      </c>
      <c r="J26" s="431">
        <v>2000</v>
      </c>
      <c r="K26" s="431">
        <v>2001</v>
      </c>
      <c r="L26" s="431">
        <v>2002</v>
      </c>
      <c r="M26" s="431">
        <v>2003</v>
      </c>
      <c r="N26" s="431">
        <v>2004</v>
      </c>
      <c r="O26" s="431">
        <v>2005</v>
      </c>
      <c r="P26" s="431">
        <v>2006</v>
      </c>
      <c r="Q26" s="431">
        <v>2007</v>
      </c>
      <c r="R26" s="431">
        <v>2008</v>
      </c>
      <c r="S26" s="431">
        <v>2009</v>
      </c>
      <c r="T26" s="431">
        <v>2010</v>
      </c>
      <c r="U26" s="431">
        <v>2011</v>
      </c>
      <c r="V26" s="431">
        <v>2012</v>
      </c>
      <c r="W26" s="431">
        <v>2013</v>
      </c>
      <c r="X26" s="431">
        <v>2014</v>
      </c>
      <c r="Y26" s="431">
        <v>2015</v>
      </c>
      <c r="Z26" s="431">
        <v>2016</v>
      </c>
      <c r="AA26" s="387">
        <v>2017</v>
      </c>
      <c r="AB26" s="388"/>
      <c r="AC26" s="389"/>
      <c r="BC26" s="388"/>
      <c r="BD26" s="389"/>
      <c r="CD26" s="388"/>
      <c r="CE26" s="389"/>
      <c r="DE26" s="388"/>
      <c r="DF26" s="389"/>
      <c r="EF26" s="388"/>
      <c r="EG26" s="389"/>
      <c r="FG26" s="388"/>
      <c r="FH26" s="389"/>
      <c r="GH26" s="388"/>
      <c r="GI26" s="389"/>
      <c r="HI26" s="388"/>
      <c r="HJ26" s="389"/>
      <c r="IJ26" s="388"/>
      <c r="IK26" s="389"/>
      <c r="JK26" s="388"/>
      <c r="JL26" s="389"/>
      <c r="KL26" s="388"/>
      <c r="KM26" s="389"/>
      <c r="LM26" s="388"/>
      <c r="LN26" s="389"/>
      <c r="MN26" s="388"/>
      <c r="MO26" s="389"/>
      <c r="NO26" s="388"/>
      <c r="NP26" s="389"/>
      <c r="OP26" s="388"/>
      <c r="OQ26" s="389"/>
      <c r="PQ26" s="388"/>
      <c r="PR26" s="389"/>
      <c r="QR26" s="388"/>
      <c r="QS26" s="389"/>
      <c r="RS26" s="388"/>
      <c r="RT26" s="389"/>
      <c r="ST26" s="388"/>
      <c r="SU26" s="389"/>
      <c r="TU26" s="388"/>
      <c r="TV26" s="389"/>
      <c r="UV26" s="388"/>
      <c r="UW26" s="389"/>
      <c r="VW26" s="388"/>
      <c r="VX26" s="389"/>
      <c r="WX26" s="388"/>
      <c r="WY26" s="389"/>
      <c r="XY26" s="388"/>
      <c r="XZ26" s="389"/>
      <c r="YZ26" s="388"/>
      <c r="ZA26" s="389"/>
      <c r="AAA26" s="388"/>
      <c r="AAB26" s="389"/>
      <c r="ABB26" s="388"/>
      <c r="ABC26" s="389"/>
      <c r="ACC26" s="388"/>
      <c r="ACD26" s="389"/>
      <c r="ADD26" s="388"/>
      <c r="ADE26" s="389"/>
      <c r="AEE26" s="388"/>
      <c r="AEF26" s="389"/>
      <c r="AFF26" s="388"/>
      <c r="AFG26" s="389"/>
      <c r="AGG26" s="388"/>
      <c r="AGH26" s="389"/>
      <c r="AHH26" s="388"/>
      <c r="AHI26" s="389"/>
      <c r="AII26" s="388"/>
      <c r="AIJ26" s="389"/>
      <c r="AJJ26" s="388"/>
      <c r="AJK26" s="389"/>
      <c r="AKK26" s="388"/>
      <c r="AKL26" s="389"/>
      <c r="ALL26" s="388"/>
      <c r="ALM26" s="389"/>
      <c r="AMM26" s="388"/>
      <c r="AMN26" s="389"/>
      <c r="ANN26" s="388"/>
      <c r="ANO26" s="389"/>
      <c r="AOO26" s="388"/>
      <c r="AOP26" s="389"/>
      <c r="APP26" s="388"/>
      <c r="APQ26" s="389"/>
      <c r="AQQ26" s="388"/>
      <c r="AQR26" s="389"/>
      <c r="ARR26" s="388"/>
      <c r="ARS26" s="389"/>
      <c r="ASS26" s="388"/>
      <c r="AST26" s="389"/>
      <c r="ATT26" s="388"/>
      <c r="ATU26" s="389"/>
      <c r="AUU26" s="388"/>
      <c r="AUV26" s="389"/>
      <c r="AVV26" s="388"/>
      <c r="AVW26" s="389"/>
      <c r="AWW26" s="388"/>
      <c r="AWX26" s="389"/>
      <c r="AXX26" s="388"/>
      <c r="AXY26" s="389"/>
      <c r="AYY26" s="388"/>
      <c r="AYZ26" s="389"/>
      <c r="AZZ26" s="388"/>
      <c r="BAA26" s="389"/>
      <c r="BBA26" s="388"/>
      <c r="BBB26" s="389"/>
      <c r="BCB26" s="388"/>
      <c r="BCC26" s="389"/>
      <c r="BDC26" s="388"/>
      <c r="BDD26" s="389"/>
      <c r="BED26" s="388"/>
      <c r="BEE26" s="389"/>
      <c r="BFE26" s="388"/>
      <c r="BFF26" s="389"/>
      <c r="BGF26" s="388"/>
      <c r="BGG26" s="389"/>
      <c r="BHG26" s="388"/>
      <c r="BHH26" s="389"/>
      <c r="BIH26" s="388"/>
      <c r="BII26" s="389"/>
      <c r="BJI26" s="388"/>
      <c r="BJJ26" s="389"/>
      <c r="BKJ26" s="388"/>
      <c r="BKK26" s="389"/>
      <c r="BLK26" s="388"/>
      <c r="BLL26" s="389"/>
      <c r="BML26" s="388"/>
      <c r="BMM26" s="389"/>
      <c r="BNM26" s="388"/>
      <c r="BNN26" s="389"/>
      <c r="BON26" s="388"/>
      <c r="BOO26" s="389"/>
      <c r="BPO26" s="388"/>
      <c r="BPP26" s="389"/>
      <c r="BQP26" s="388"/>
      <c r="BQQ26" s="389"/>
      <c r="BRQ26" s="388"/>
      <c r="BRR26" s="389"/>
      <c r="BSR26" s="388"/>
      <c r="BSS26" s="389"/>
      <c r="BTS26" s="388"/>
      <c r="BTT26" s="389"/>
      <c r="BUT26" s="388"/>
      <c r="BUU26" s="389"/>
      <c r="BVU26" s="388"/>
      <c r="BVV26" s="389"/>
      <c r="BWV26" s="388"/>
      <c r="BWW26" s="389"/>
      <c r="BXW26" s="388"/>
      <c r="BXX26" s="389"/>
      <c r="BYX26" s="388"/>
      <c r="BYY26" s="389"/>
      <c r="BZY26" s="388"/>
      <c r="BZZ26" s="389"/>
      <c r="CAZ26" s="388"/>
      <c r="CBA26" s="389"/>
      <c r="CCA26" s="388"/>
      <c r="CCB26" s="389"/>
      <c r="CDB26" s="388"/>
      <c r="CDC26" s="389"/>
      <c r="CEC26" s="388"/>
      <c r="CED26" s="389"/>
      <c r="CFD26" s="388"/>
      <c r="CFE26" s="389"/>
      <c r="CGE26" s="388"/>
      <c r="CGF26" s="389"/>
      <c r="CHF26" s="388"/>
      <c r="CHG26" s="389"/>
      <c r="CIG26" s="388"/>
      <c r="CIH26" s="389"/>
      <c r="CJH26" s="388"/>
      <c r="CJI26" s="389"/>
      <c r="CKI26" s="388"/>
      <c r="CKJ26" s="389"/>
      <c r="CLJ26" s="388"/>
      <c r="CLK26" s="389"/>
      <c r="CMK26" s="388"/>
      <c r="CML26" s="389"/>
      <c r="CNL26" s="388"/>
      <c r="CNM26" s="389"/>
      <c r="COM26" s="388"/>
      <c r="CON26" s="389"/>
      <c r="CPN26" s="388"/>
      <c r="CPO26" s="389"/>
      <c r="CQO26" s="388"/>
      <c r="CQP26" s="389"/>
      <c r="CRP26" s="388"/>
      <c r="CRQ26" s="389"/>
      <c r="CSQ26" s="388"/>
      <c r="CSR26" s="389"/>
      <c r="CTR26" s="388"/>
      <c r="CTS26" s="389"/>
      <c r="CUS26" s="388"/>
      <c r="CUT26" s="389"/>
      <c r="CVT26" s="388"/>
      <c r="CVU26" s="389"/>
      <c r="CWU26" s="388"/>
      <c r="CWV26" s="389"/>
      <c r="CXV26" s="388"/>
      <c r="CXW26" s="389"/>
      <c r="CYW26" s="388"/>
      <c r="CYX26" s="389"/>
      <c r="CZX26" s="388"/>
      <c r="CZY26" s="389"/>
      <c r="DAY26" s="388"/>
      <c r="DAZ26" s="389"/>
      <c r="DBZ26" s="388"/>
      <c r="DCA26" s="389"/>
      <c r="DDA26" s="388"/>
      <c r="DDB26" s="389"/>
      <c r="DEB26" s="388"/>
      <c r="DEC26" s="389"/>
      <c r="DFC26" s="388"/>
      <c r="DFD26" s="389"/>
      <c r="DGD26" s="388"/>
      <c r="DGE26" s="389"/>
      <c r="DHE26" s="388"/>
      <c r="DHF26" s="389"/>
      <c r="DIF26" s="388"/>
      <c r="DIG26" s="389"/>
      <c r="DJG26" s="388"/>
      <c r="DJH26" s="389"/>
      <c r="DKH26" s="388"/>
      <c r="DKI26" s="389"/>
      <c r="DLI26" s="388"/>
      <c r="DLJ26" s="389"/>
      <c r="DMJ26" s="388"/>
      <c r="DMK26" s="389"/>
      <c r="DNK26" s="388"/>
      <c r="DNL26" s="389"/>
      <c r="DOL26" s="388"/>
      <c r="DOM26" s="389"/>
      <c r="DPM26" s="388"/>
      <c r="DPN26" s="389"/>
      <c r="DQN26" s="388"/>
      <c r="DQO26" s="389"/>
      <c r="DRO26" s="388"/>
      <c r="DRP26" s="389"/>
      <c r="DSP26" s="388"/>
      <c r="DSQ26" s="389"/>
      <c r="DTQ26" s="388"/>
      <c r="DTR26" s="389"/>
      <c r="DUR26" s="388"/>
      <c r="DUS26" s="389"/>
      <c r="DVS26" s="388"/>
      <c r="DVT26" s="389"/>
      <c r="DWT26" s="388"/>
      <c r="DWU26" s="389"/>
      <c r="DXU26" s="388"/>
      <c r="DXV26" s="389"/>
      <c r="DYV26" s="388"/>
      <c r="DYW26" s="389"/>
      <c r="DZW26" s="388"/>
      <c r="DZX26" s="389"/>
      <c r="EAX26" s="388"/>
      <c r="EAY26" s="389"/>
      <c r="EBY26" s="388"/>
      <c r="EBZ26" s="389"/>
      <c r="ECZ26" s="388"/>
      <c r="EDA26" s="389"/>
      <c r="EEA26" s="388"/>
      <c r="EEB26" s="389"/>
      <c r="EFB26" s="388"/>
      <c r="EFC26" s="389"/>
      <c r="EGC26" s="388"/>
      <c r="EGD26" s="389"/>
      <c r="EHD26" s="388"/>
      <c r="EHE26" s="389"/>
      <c r="EIE26" s="388"/>
      <c r="EIF26" s="389"/>
      <c r="EJF26" s="388"/>
      <c r="EJG26" s="389"/>
      <c r="EKG26" s="388"/>
      <c r="EKH26" s="389"/>
      <c r="ELH26" s="388"/>
      <c r="ELI26" s="389"/>
      <c r="EMI26" s="388"/>
      <c r="EMJ26" s="389"/>
      <c r="ENJ26" s="388"/>
      <c r="ENK26" s="389"/>
      <c r="EOK26" s="388"/>
      <c r="EOL26" s="389"/>
      <c r="EPL26" s="388"/>
      <c r="EPM26" s="389"/>
      <c r="EQM26" s="388"/>
      <c r="EQN26" s="389"/>
      <c r="ERN26" s="388"/>
      <c r="ERO26" s="389"/>
      <c r="ESO26" s="388"/>
      <c r="ESP26" s="389"/>
      <c r="ETP26" s="388"/>
      <c r="ETQ26" s="389"/>
      <c r="EUQ26" s="388"/>
      <c r="EUR26" s="389"/>
      <c r="EVR26" s="388"/>
      <c r="EVS26" s="389"/>
      <c r="EWS26" s="388"/>
      <c r="EWT26" s="389"/>
      <c r="EXT26" s="388"/>
      <c r="EXU26" s="389"/>
      <c r="EYU26" s="388"/>
      <c r="EYV26" s="389"/>
      <c r="EZV26" s="388"/>
      <c r="EZW26" s="389"/>
      <c r="FAW26" s="388"/>
      <c r="FAX26" s="389"/>
      <c r="FBX26" s="388"/>
      <c r="FBY26" s="389"/>
      <c r="FCY26" s="388"/>
      <c r="FCZ26" s="389"/>
      <c r="FDZ26" s="388"/>
      <c r="FEA26" s="389"/>
      <c r="FFA26" s="388"/>
      <c r="FFB26" s="389"/>
      <c r="FGB26" s="388"/>
      <c r="FGC26" s="389"/>
      <c r="FHC26" s="388"/>
      <c r="FHD26" s="389"/>
      <c r="FID26" s="388"/>
      <c r="FIE26" s="389"/>
      <c r="FJE26" s="388"/>
      <c r="FJF26" s="389"/>
      <c r="FKF26" s="388"/>
      <c r="FKG26" s="389"/>
      <c r="FLG26" s="388"/>
      <c r="FLH26" s="389"/>
      <c r="FMH26" s="388"/>
      <c r="FMI26" s="389"/>
      <c r="FNI26" s="388"/>
      <c r="FNJ26" s="389"/>
      <c r="FOJ26" s="388"/>
      <c r="FOK26" s="389"/>
      <c r="FPK26" s="388"/>
      <c r="FPL26" s="389"/>
      <c r="FQL26" s="388"/>
      <c r="FQM26" s="389"/>
      <c r="FRM26" s="388"/>
      <c r="FRN26" s="389"/>
      <c r="FSN26" s="388"/>
      <c r="FSO26" s="389"/>
      <c r="FTO26" s="388"/>
      <c r="FTP26" s="389"/>
      <c r="FUP26" s="388"/>
      <c r="FUQ26" s="389"/>
      <c r="FVQ26" s="388"/>
      <c r="FVR26" s="389"/>
      <c r="FWR26" s="388"/>
      <c r="FWS26" s="389"/>
      <c r="FXS26" s="388"/>
      <c r="FXT26" s="389"/>
      <c r="FYT26" s="388"/>
      <c r="FYU26" s="389"/>
      <c r="FZU26" s="388"/>
      <c r="FZV26" s="389"/>
      <c r="GAV26" s="388"/>
      <c r="GAW26" s="389"/>
      <c r="GBW26" s="388"/>
      <c r="GBX26" s="389"/>
      <c r="GCX26" s="388"/>
      <c r="GCY26" s="389"/>
      <c r="GDY26" s="388"/>
      <c r="GDZ26" s="389"/>
      <c r="GEZ26" s="388"/>
      <c r="GFA26" s="389"/>
      <c r="GGA26" s="388"/>
      <c r="GGB26" s="389"/>
      <c r="GHB26" s="388"/>
      <c r="GHC26" s="389"/>
      <c r="GIC26" s="388"/>
      <c r="GID26" s="389"/>
      <c r="GJD26" s="388"/>
      <c r="GJE26" s="389"/>
      <c r="GKE26" s="388"/>
      <c r="GKF26" s="389"/>
      <c r="GLF26" s="388"/>
      <c r="GLG26" s="389"/>
      <c r="GMG26" s="388"/>
      <c r="GMH26" s="389"/>
      <c r="GNH26" s="388"/>
      <c r="GNI26" s="389"/>
      <c r="GOI26" s="388"/>
      <c r="GOJ26" s="389"/>
      <c r="GPJ26" s="388"/>
      <c r="GPK26" s="389"/>
      <c r="GQK26" s="388"/>
      <c r="GQL26" s="389"/>
      <c r="GRL26" s="388"/>
      <c r="GRM26" s="389"/>
      <c r="GSM26" s="388"/>
      <c r="GSN26" s="389"/>
      <c r="GTN26" s="388"/>
      <c r="GTO26" s="389"/>
      <c r="GUO26" s="388"/>
      <c r="GUP26" s="389"/>
      <c r="GVP26" s="388"/>
      <c r="GVQ26" s="389"/>
      <c r="GWQ26" s="388"/>
      <c r="GWR26" s="389"/>
      <c r="GXR26" s="388"/>
      <c r="GXS26" s="389"/>
      <c r="GYS26" s="388"/>
      <c r="GYT26" s="389"/>
      <c r="GZT26" s="388"/>
      <c r="GZU26" s="389"/>
      <c r="HAU26" s="388"/>
      <c r="HAV26" s="389"/>
      <c r="HBV26" s="388"/>
      <c r="HBW26" s="389"/>
      <c r="HCW26" s="388"/>
      <c r="HCX26" s="389"/>
      <c r="HDX26" s="388"/>
      <c r="HDY26" s="389"/>
      <c r="HEY26" s="388"/>
      <c r="HEZ26" s="389"/>
      <c r="HFZ26" s="388"/>
      <c r="HGA26" s="389"/>
      <c r="HHA26" s="388"/>
      <c r="HHB26" s="389"/>
      <c r="HIB26" s="388"/>
      <c r="HIC26" s="389"/>
      <c r="HJC26" s="388"/>
      <c r="HJD26" s="389"/>
      <c r="HKD26" s="388"/>
      <c r="HKE26" s="389"/>
      <c r="HLE26" s="388"/>
      <c r="HLF26" s="389"/>
      <c r="HMF26" s="388"/>
      <c r="HMG26" s="389"/>
      <c r="HNG26" s="388"/>
      <c r="HNH26" s="389"/>
      <c r="HOH26" s="388"/>
      <c r="HOI26" s="389"/>
      <c r="HPI26" s="388"/>
      <c r="HPJ26" s="389"/>
      <c r="HQJ26" s="388"/>
      <c r="HQK26" s="389"/>
      <c r="HRK26" s="388"/>
      <c r="HRL26" s="389"/>
      <c r="HSL26" s="388"/>
      <c r="HSM26" s="389"/>
      <c r="HTM26" s="388"/>
      <c r="HTN26" s="389"/>
      <c r="HUN26" s="388"/>
      <c r="HUO26" s="389"/>
      <c r="HVO26" s="388"/>
      <c r="HVP26" s="389"/>
      <c r="HWP26" s="388"/>
      <c r="HWQ26" s="389"/>
      <c r="HXQ26" s="388"/>
      <c r="HXR26" s="389"/>
      <c r="HYR26" s="388"/>
      <c r="HYS26" s="389"/>
      <c r="HZS26" s="388"/>
      <c r="HZT26" s="389"/>
      <c r="IAT26" s="388"/>
      <c r="IAU26" s="389"/>
      <c r="IBU26" s="388"/>
      <c r="IBV26" s="389"/>
      <c r="ICV26" s="388"/>
      <c r="ICW26" s="389"/>
      <c r="IDW26" s="388"/>
      <c r="IDX26" s="389"/>
      <c r="IEX26" s="388"/>
      <c r="IEY26" s="389"/>
      <c r="IFY26" s="388"/>
      <c r="IFZ26" s="389"/>
      <c r="IGZ26" s="388"/>
      <c r="IHA26" s="389"/>
      <c r="IIA26" s="388"/>
      <c r="IIB26" s="389"/>
      <c r="IJB26" s="388"/>
      <c r="IJC26" s="389"/>
      <c r="IKC26" s="388"/>
      <c r="IKD26" s="389"/>
      <c r="ILD26" s="388"/>
      <c r="ILE26" s="389"/>
      <c r="IME26" s="388"/>
      <c r="IMF26" s="389"/>
      <c r="INF26" s="388"/>
      <c r="ING26" s="389"/>
      <c r="IOG26" s="388"/>
      <c r="IOH26" s="389"/>
      <c r="IPH26" s="388"/>
      <c r="IPI26" s="389"/>
      <c r="IQI26" s="388"/>
      <c r="IQJ26" s="389"/>
      <c r="IRJ26" s="388"/>
      <c r="IRK26" s="389"/>
      <c r="ISK26" s="388"/>
      <c r="ISL26" s="389"/>
      <c r="ITL26" s="388"/>
      <c r="ITM26" s="389"/>
      <c r="IUM26" s="388"/>
      <c r="IUN26" s="389"/>
      <c r="IVN26" s="388"/>
      <c r="IVO26" s="389"/>
      <c r="IWO26" s="388"/>
      <c r="IWP26" s="389"/>
      <c r="IXP26" s="388"/>
      <c r="IXQ26" s="389"/>
      <c r="IYQ26" s="388"/>
      <c r="IYR26" s="389"/>
      <c r="IZR26" s="388"/>
      <c r="IZS26" s="389"/>
      <c r="JAS26" s="388"/>
      <c r="JAT26" s="389"/>
      <c r="JBT26" s="388"/>
      <c r="JBU26" s="389"/>
      <c r="JCU26" s="388"/>
      <c r="JCV26" s="389"/>
      <c r="JDV26" s="388"/>
      <c r="JDW26" s="389"/>
      <c r="JEW26" s="388"/>
      <c r="JEX26" s="389"/>
      <c r="JFX26" s="388"/>
      <c r="JFY26" s="389"/>
      <c r="JGY26" s="388"/>
      <c r="JGZ26" s="389"/>
      <c r="JHZ26" s="388"/>
      <c r="JIA26" s="389"/>
      <c r="JJA26" s="388"/>
      <c r="JJB26" s="389"/>
      <c r="JKB26" s="388"/>
      <c r="JKC26" s="389"/>
      <c r="JLC26" s="388"/>
      <c r="JLD26" s="389"/>
      <c r="JMD26" s="388"/>
      <c r="JME26" s="389"/>
      <c r="JNE26" s="388"/>
      <c r="JNF26" s="389"/>
      <c r="JOF26" s="388"/>
      <c r="JOG26" s="389"/>
      <c r="JPG26" s="388"/>
      <c r="JPH26" s="389"/>
      <c r="JQH26" s="388"/>
      <c r="JQI26" s="389"/>
      <c r="JRI26" s="388"/>
      <c r="JRJ26" s="389"/>
      <c r="JSJ26" s="388"/>
      <c r="JSK26" s="389"/>
      <c r="JTK26" s="388"/>
      <c r="JTL26" s="389"/>
      <c r="JUL26" s="388"/>
      <c r="JUM26" s="389"/>
      <c r="JVM26" s="388"/>
      <c r="JVN26" s="389"/>
      <c r="JWN26" s="388"/>
      <c r="JWO26" s="389"/>
      <c r="JXO26" s="388"/>
      <c r="JXP26" s="389"/>
      <c r="JYP26" s="388"/>
      <c r="JYQ26" s="389"/>
      <c r="JZQ26" s="388"/>
      <c r="JZR26" s="389"/>
      <c r="KAR26" s="388"/>
      <c r="KAS26" s="389"/>
      <c r="KBS26" s="388"/>
      <c r="KBT26" s="389"/>
      <c r="KCT26" s="388"/>
      <c r="KCU26" s="389"/>
      <c r="KDU26" s="388"/>
      <c r="KDV26" s="389"/>
      <c r="KEV26" s="388"/>
      <c r="KEW26" s="389"/>
      <c r="KFW26" s="388"/>
      <c r="KFX26" s="389"/>
      <c r="KGX26" s="388"/>
      <c r="KGY26" s="389"/>
      <c r="KHY26" s="388"/>
      <c r="KHZ26" s="389"/>
      <c r="KIZ26" s="388"/>
      <c r="KJA26" s="389"/>
      <c r="KKA26" s="388"/>
      <c r="KKB26" s="389"/>
      <c r="KLB26" s="388"/>
      <c r="KLC26" s="389"/>
      <c r="KMC26" s="388"/>
      <c r="KMD26" s="389"/>
      <c r="KND26" s="388"/>
      <c r="KNE26" s="389"/>
      <c r="KOE26" s="388"/>
      <c r="KOF26" s="389"/>
      <c r="KPF26" s="388"/>
      <c r="KPG26" s="389"/>
      <c r="KQG26" s="388"/>
      <c r="KQH26" s="389"/>
      <c r="KRH26" s="388"/>
      <c r="KRI26" s="389"/>
      <c r="KSI26" s="388"/>
      <c r="KSJ26" s="389"/>
      <c r="KTJ26" s="388"/>
      <c r="KTK26" s="389"/>
      <c r="KUK26" s="388"/>
      <c r="KUL26" s="389"/>
      <c r="KVL26" s="388"/>
      <c r="KVM26" s="389"/>
      <c r="KWM26" s="388"/>
      <c r="KWN26" s="389"/>
      <c r="KXN26" s="388"/>
      <c r="KXO26" s="389"/>
      <c r="KYO26" s="388"/>
      <c r="KYP26" s="389"/>
      <c r="KZP26" s="388"/>
      <c r="KZQ26" s="389"/>
      <c r="LAQ26" s="388"/>
      <c r="LAR26" s="389"/>
      <c r="LBR26" s="388"/>
      <c r="LBS26" s="389"/>
      <c r="LCS26" s="388"/>
      <c r="LCT26" s="389"/>
      <c r="LDT26" s="388"/>
      <c r="LDU26" s="389"/>
      <c r="LEU26" s="388"/>
      <c r="LEV26" s="389"/>
      <c r="LFV26" s="388"/>
      <c r="LFW26" s="389"/>
      <c r="LGW26" s="388"/>
      <c r="LGX26" s="389"/>
      <c r="LHX26" s="388"/>
      <c r="LHY26" s="389"/>
      <c r="LIY26" s="388"/>
      <c r="LIZ26" s="389"/>
      <c r="LJZ26" s="388"/>
      <c r="LKA26" s="389"/>
      <c r="LLA26" s="388"/>
      <c r="LLB26" s="389"/>
      <c r="LMB26" s="388"/>
      <c r="LMC26" s="389"/>
      <c r="LNC26" s="388"/>
      <c r="LND26" s="389"/>
      <c r="LOD26" s="388"/>
      <c r="LOE26" s="389"/>
      <c r="LPE26" s="388"/>
      <c r="LPF26" s="389"/>
      <c r="LQF26" s="388"/>
      <c r="LQG26" s="389"/>
      <c r="LRG26" s="388"/>
      <c r="LRH26" s="389"/>
      <c r="LSH26" s="388"/>
      <c r="LSI26" s="389"/>
      <c r="LTI26" s="388"/>
      <c r="LTJ26" s="389"/>
      <c r="LUJ26" s="388"/>
      <c r="LUK26" s="389"/>
      <c r="LVK26" s="388"/>
      <c r="LVL26" s="389"/>
      <c r="LWL26" s="388"/>
      <c r="LWM26" s="389"/>
      <c r="LXM26" s="388"/>
      <c r="LXN26" s="389"/>
      <c r="LYN26" s="388"/>
      <c r="LYO26" s="389"/>
      <c r="LZO26" s="388"/>
      <c r="LZP26" s="389"/>
      <c r="MAP26" s="388"/>
      <c r="MAQ26" s="389"/>
      <c r="MBQ26" s="388"/>
      <c r="MBR26" s="389"/>
      <c r="MCR26" s="388"/>
      <c r="MCS26" s="389"/>
      <c r="MDS26" s="388"/>
      <c r="MDT26" s="389"/>
      <c r="MET26" s="388"/>
      <c r="MEU26" s="389"/>
      <c r="MFU26" s="388"/>
      <c r="MFV26" s="389"/>
      <c r="MGV26" s="388"/>
      <c r="MGW26" s="389"/>
      <c r="MHW26" s="388"/>
      <c r="MHX26" s="389"/>
      <c r="MIX26" s="388"/>
      <c r="MIY26" s="389"/>
      <c r="MJY26" s="388"/>
      <c r="MJZ26" s="389"/>
      <c r="MKZ26" s="388"/>
      <c r="MLA26" s="389"/>
      <c r="MMA26" s="388"/>
      <c r="MMB26" s="389"/>
      <c r="MNB26" s="388"/>
      <c r="MNC26" s="389"/>
      <c r="MOC26" s="388"/>
      <c r="MOD26" s="389"/>
      <c r="MPD26" s="388"/>
      <c r="MPE26" s="389"/>
      <c r="MQE26" s="388"/>
      <c r="MQF26" s="389"/>
      <c r="MRF26" s="388"/>
      <c r="MRG26" s="389"/>
      <c r="MSG26" s="388"/>
      <c r="MSH26" s="389"/>
      <c r="MTH26" s="388"/>
      <c r="MTI26" s="389"/>
      <c r="MUI26" s="388"/>
      <c r="MUJ26" s="389"/>
      <c r="MVJ26" s="388"/>
      <c r="MVK26" s="389"/>
      <c r="MWK26" s="388"/>
      <c r="MWL26" s="389"/>
      <c r="MXL26" s="388"/>
      <c r="MXM26" s="389"/>
      <c r="MYM26" s="388"/>
      <c r="MYN26" s="389"/>
      <c r="MZN26" s="388"/>
      <c r="MZO26" s="389"/>
      <c r="NAO26" s="388"/>
      <c r="NAP26" s="389"/>
      <c r="NBP26" s="388"/>
      <c r="NBQ26" s="389"/>
      <c r="NCQ26" s="388"/>
      <c r="NCR26" s="389"/>
      <c r="NDR26" s="388"/>
      <c r="NDS26" s="389"/>
      <c r="NES26" s="388"/>
      <c r="NET26" s="389"/>
      <c r="NFT26" s="388"/>
      <c r="NFU26" s="389"/>
      <c r="NGU26" s="388"/>
      <c r="NGV26" s="389"/>
      <c r="NHV26" s="388"/>
      <c r="NHW26" s="389"/>
      <c r="NIW26" s="388"/>
      <c r="NIX26" s="389"/>
      <c r="NJX26" s="388"/>
      <c r="NJY26" s="389"/>
      <c r="NKY26" s="388"/>
      <c r="NKZ26" s="389"/>
      <c r="NLZ26" s="388"/>
      <c r="NMA26" s="389"/>
      <c r="NNA26" s="388"/>
      <c r="NNB26" s="389"/>
      <c r="NOB26" s="388"/>
      <c r="NOC26" s="389"/>
      <c r="NPC26" s="388"/>
      <c r="NPD26" s="389"/>
      <c r="NQD26" s="388"/>
      <c r="NQE26" s="389"/>
      <c r="NRE26" s="388"/>
      <c r="NRF26" s="389"/>
      <c r="NSF26" s="388"/>
      <c r="NSG26" s="389"/>
      <c r="NTG26" s="388"/>
      <c r="NTH26" s="389"/>
      <c r="NUH26" s="388"/>
      <c r="NUI26" s="389"/>
      <c r="NVI26" s="388"/>
      <c r="NVJ26" s="389"/>
      <c r="NWJ26" s="388"/>
      <c r="NWK26" s="389"/>
      <c r="NXK26" s="388"/>
      <c r="NXL26" s="389"/>
      <c r="NYL26" s="388"/>
      <c r="NYM26" s="389"/>
      <c r="NZM26" s="388"/>
      <c r="NZN26" s="389"/>
      <c r="OAN26" s="388"/>
      <c r="OAO26" s="389"/>
      <c r="OBO26" s="388"/>
      <c r="OBP26" s="389"/>
      <c r="OCP26" s="388"/>
      <c r="OCQ26" s="389"/>
      <c r="ODQ26" s="388"/>
      <c r="ODR26" s="389"/>
      <c r="OER26" s="388"/>
      <c r="OES26" s="389"/>
      <c r="OFS26" s="388"/>
      <c r="OFT26" s="389"/>
      <c r="OGT26" s="388"/>
      <c r="OGU26" s="389"/>
      <c r="OHU26" s="388"/>
      <c r="OHV26" s="389"/>
      <c r="OIV26" s="388"/>
      <c r="OIW26" s="389"/>
      <c r="OJW26" s="388"/>
      <c r="OJX26" s="389"/>
      <c r="OKX26" s="388"/>
      <c r="OKY26" s="389"/>
      <c r="OLY26" s="388"/>
      <c r="OLZ26" s="389"/>
      <c r="OMZ26" s="388"/>
      <c r="ONA26" s="389"/>
      <c r="OOA26" s="388"/>
      <c r="OOB26" s="389"/>
      <c r="OPB26" s="388"/>
      <c r="OPC26" s="389"/>
      <c r="OQC26" s="388"/>
      <c r="OQD26" s="389"/>
      <c r="ORD26" s="388"/>
      <c r="ORE26" s="389"/>
      <c r="OSE26" s="388"/>
      <c r="OSF26" s="389"/>
      <c r="OTF26" s="388"/>
      <c r="OTG26" s="389"/>
      <c r="OUG26" s="388"/>
      <c r="OUH26" s="389"/>
      <c r="OVH26" s="388"/>
      <c r="OVI26" s="389"/>
      <c r="OWI26" s="388"/>
      <c r="OWJ26" s="389"/>
      <c r="OXJ26" s="388"/>
      <c r="OXK26" s="389"/>
      <c r="OYK26" s="388"/>
      <c r="OYL26" s="389"/>
      <c r="OZL26" s="388"/>
      <c r="OZM26" s="389"/>
      <c r="PAM26" s="388"/>
      <c r="PAN26" s="389"/>
      <c r="PBN26" s="388"/>
      <c r="PBO26" s="389"/>
      <c r="PCO26" s="388"/>
      <c r="PCP26" s="389"/>
      <c r="PDP26" s="388"/>
      <c r="PDQ26" s="389"/>
      <c r="PEQ26" s="388"/>
      <c r="PER26" s="389"/>
      <c r="PFR26" s="388"/>
      <c r="PFS26" s="389"/>
      <c r="PGS26" s="388"/>
      <c r="PGT26" s="389"/>
      <c r="PHT26" s="388"/>
      <c r="PHU26" s="389"/>
      <c r="PIU26" s="388"/>
      <c r="PIV26" s="389"/>
      <c r="PJV26" s="388"/>
      <c r="PJW26" s="389"/>
      <c r="PKW26" s="388"/>
      <c r="PKX26" s="389"/>
      <c r="PLX26" s="388"/>
      <c r="PLY26" s="389"/>
      <c r="PMY26" s="388"/>
      <c r="PMZ26" s="389"/>
      <c r="PNZ26" s="388"/>
      <c r="POA26" s="389"/>
      <c r="PPA26" s="388"/>
      <c r="PPB26" s="389"/>
      <c r="PQB26" s="388"/>
      <c r="PQC26" s="389"/>
      <c r="PRC26" s="388"/>
      <c r="PRD26" s="389"/>
      <c r="PSD26" s="388"/>
      <c r="PSE26" s="389"/>
      <c r="PTE26" s="388"/>
      <c r="PTF26" s="389"/>
      <c r="PUF26" s="388"/>
      <c r="PUG26" s="389"/>
      <c r="PVG26" s="388"/>
      <c r="PVH26" s="389"/>
      <c r="PWH26" s="388"/>
      <c r="PWI26" s="389"/>
      <c r="PXI26" s="388"/>
      <c r="PXJ26" s="389"/>
      <c r="PYJ26" s="388"/>
      <c r="PYK26" s="389"/>
      <c r="PZK26" s="388"/>
      <c r="PZL26" s="389"/>
      <c r="QAL26" s="388"/>
      <c r="QAM26" s="389"/>
      <c r="QBM26" s="388"/>
      <c r="QBN26" s="389"/>
      <c r="QCN26" s="388"/>
      <c r="QCO26" s="389"/>
      <c r="QDO26" s="388"/>
      <c r="QDP26" s="389"/>
      <c r="QEP26" s="388"/>
      <c r="QEQ26" s="389"/>
      <c r="QFQ26" s="388"/>
      <c r="QFR26" s="389"/>
      <c r="QGR26" s="388"/>
      <c r="QGS26" s="389"/>
      <c r="QHS26" s="388"/>
      <c r="QHT26" s="389"/>
      <c r="QIT26" s="388"/>
      <c r="QIU26" s="389"/>
      <c r="QJU26" s="388"/>
      <c r="QJV26" s="389"/>
      <c r="QKV26" s="388"/>
      <c r="QKW26" s="389"/>
      <c r="QLW26" s="388"/>
      <c r="QLX26" s="389"/>
      <c r="QMX26" s="388"/>
      <c r="QMY26" s="389"/>
      <c r="QNY26" s="388"/>
      <c r="QNZ26" s="389"/>
      <c r="QOZ26" s="388"/>
      <c r="QPA26" s="389"/>
      <c r="QQA26" s="388"/>
      <c r="QQB26" s="389"/>
      <c r="QRB26" s="388"/>
      <c r="QRC26" s="389"/>
      <c r="QSC26" s="388"/>
      <c r="QSD26" s="389"/>
      <c r="QTD26" s="388"/>
      <c r="QTE26" s="389"/>
      <c r="QUE26" s="388"/>
      <c r="QUF26" s="389"/>
      <c r="QVF26" s="388"/>
      <c r="QVG26" s="389"/>
      <c r="QWG26" s="388"/>
      <c r="QWH26" s="389"/>
      <c r="QXH26" s="388"/>
      <c r="QXI26" s="389"/>
      <c r="QYI26" s="388"/>
      <c r="QYJ26" s="389"/>
      <c r="QZJ26" s="388"/>
      <c r="QZK26" s="389"/>
      <c r="RAK26" s="388"/>
      <c r="RAL26" s="389"/>
      <c r="RBL26" s="388"/>
      <c r="RBM26" s="389"/>
      <c r="RCM26" s="388"/>
      <c r="RCN26" s="389"/>
      <c r="RDN26" s="388"/>
      <c r="RDO26" s="389"/>
      <c r="REO26" s="388"/>
      <c r="REP26" s="389"/>
      <c r="RFP26" s="388"/>
      <c r="RFQ26" s="389"/>
      <c r="RGQ26" s="388"/>
      <c r="RGR26" s="389"/>
      <c r="RHR26" s="388"/>
      <c r="RHS26" s="389"/>
      <c r="RIS26" s="388"/>
      <c r="RIT26" s="389"/>
      <c r="RJT26" s="388"/>
      <c r="RJU26" s="389"/>
      <c r="RKU26" s="388"/>
      <c r="RKV26" s="389"/>
      <c r="RLV26" s="388"/>
      <c r="RLW26" s="389"/>
      <c r="RMW26" s="388"/>
      <c r="RMX26" s="389"/>
      <c r="RNX26" s="388"/>
      <c r="RNY26" s="389"/>
      <c r="ROY26" s="388"/>
      <c r="ROZ26" s="389"/>
      <c r="RPZ26" s="388"/>
      <c r="RQA26" s="389"/>
      <c r="RRA26" s="388"/>
      <c r="RRB26" s="389"/>
      <c r="RSB26" s="388"/>
      <c r="RSC26" s="389"/>
      <c r="RTC26" s="388"/>
      <c r="RTD26" s="389"/>
      <c r="RUD26" s="388"/>
      <c r="RUE26" s="389"/>
      <c r="RVE26" s="388"/>
      <c r="RVF26" s="389"/>
      <c r="RWF26" s="388"/>
      <c r="RWG26" s="389"/>
      <c r="RXG26" s="388"/>
      <c r="RXH26" s="389"/>
      <c r="RYH26" s="388"/>
      <c r="RYI26" s="389"/>
      <c r="RZI26" s="388"/>
      <c r="RZJ26" s="389"/>
      <c r="SAJ26" s="388"/>
      <c r="SAK26" s="389"/>
      <c r="SBK26" s="388"/>
      <c r="SBL26" s="389"/>
      <c r="SCL26" s="388"/>
      <c r="SCM26" s="389"/>
      <c r="SDM26" s="388"/>
      <c r="SDN26" s="389"/>
      <c r="SEN26" s="388"/>
      <c r="SEO26" s="389"/>
      <c r="SFO26" s="388"/>
      <c r="SFP26" s="389"/>
      <c r="SGP26" s="388"/>
      <c r="SGQ26" s="389"/>
      <c r="SHQ26" s="388"/>
      <c r="SHR26" s="389"/>
      <c r="SIR26" s="388"/>
      <c r="SIS26" s="389"/>
      <c r="SJS26" s="388"/>
      <c r="SJT26" s="389"/>
      <c r="SKT26" s="388"/>
      <c r="SKU26" s="389"/>
      <c r="SLU26" s="388"/>
      <c r="SLV26" s="389"/>
      <c r="SMV26" s="388"/>
      <c r="SMW26" s="389"/>
      <c r="SNW26" s="388"/>
      <c r="SNX26" s="389"/>
      <c r="SOX26" s="388"/>
      <c r="SOY26" s="389"/>
      <c r="SPY26" s="388"/>
      <c r="SPZ26" s="389"/>
      <c r="SQZ26" s="388"/>
      <c r="SRA26" s="389"/>
      <c r="SSA26" s="388"/>
      <c r="SSB26" s="389"/>
      <c r="STB26" s="388"/>
      <c r="STC26" s="389"/>
      <c r="SUC26" s="388"/>
      <c r="SUD26" s="389"/>
      <c r="SVD26" s="388"/>
      <c r="SVE26" s="389"/>
      <c r="SWE26" s="388"/>
      <c r="SWF26" s="389"/>
      <c r="SXF26" s="388"/>
      <c r="SXG26" s="389"/>
      <c r="SYG26" s="388"/>
      <c r="SYH26" s="389"/>
      <c r="SZH26" s="388"/>
      <c r="SZI26" s="389"/>
      <c r="TAI26" s="388"/>
      <c r="TAJ26" s="389"/>
      <c r="TBJ26" s="388"/>
      <c r="TBK26" s="389"/>
      <c r="TCK26" s="388"/>
      <c r="TCL26" s="389"/>
      <c r="TDL26" s="388"/>
      <c r="TDM26" s="389"/>
      <c r="TEM26" s="388"/>
      <c r="TEN26" s="389"/>
      <c r="TFN26" s="388"/>
      <c r="TFO26" s="389"/>
      <c r="TGO26" s="388"/>
      <c r="TGP26" s="389"/>
      <c r="THP26" s="388"/>
      <c r="THQ26" s="389"/>
      <c r="TIQ26" s="388"/>
      <c r="TIR26" s="389"/>
      <c r="TJR26" s="388"/>
      <c r="TJS26" s="389"/>
      <c r="TKS26" s="388"/>
      <c r="TKT26" s="389"/>
      <c r="TLT26" s="388"/>
      <c r="TLU26" s="389"/>
      <c r="TMU26" s="388"/>
      <c r="TMV26" s="389"/>
      <c r="TNV26" s="388"/>
      <c r="TNW26" s="389"/>
      <c r="TOW26" s="388"/>
      <c r="TOX26" s="389"/>
      <c r="TPX26" s="388"/>
      <c r="TPY26" s="389"/>
      <c r="TQY26" s="388"/>
      <c r="TQZ26" s="389"/>
      <c r="TRZ26" s="388"/>
      <c r="TSA26" s="389"/>
      <c r="TTA26" s="388"/>
      <c r="TTB26" s="389"/>
      <c r="TUB26" s="388"/>
      <c r="TUC26" s="389"/>
      <c r="TVC26" s="388"/>
      <c r="TVD26" s="389"/>
      <c r="TWD26" s="388"/>
      <c r="TWE26" s="389"/>
      <c r="TXE26" s="388"/>
      <c r="TXF26" s="389"/>
      <c r="TYF26" s="388"/>
      <c r="TYG26" s="389"/>
      <c r="TZG26" s="388"/>
      <c r="TZH26" s="389"/>
      <c r="UAH26" s="388"/>
      <c r="UAI26" s="389"/>
      <c r="UBI26" s="388"/>
      <c r="UBJ26" s="389"/>
      <c r="UCJ26" s="388"/>
      <c r="UCK26" s="389"/>
      <c r="UDK26" s="388"/>
      <c r="UDL26" s="389"/>
      <c r="UEL26" s="388"/>
      <c r="UEM26" s="389"/>
      <c r="UFM26" s="388"/>
      <c r="UFN26" s="389"/>
      <c r="UGN26" s="388"/>
      <c r="UGO26" s="389"/>
      <c r="UHO26" s="388"/>
      <c r="UHP26" s="389"/>
      <c r="UIP26" s="388"/>
      <c r="UIQ26" s="389"/>
      <c r="UJQ26" s="388"/>
      <c r="UJR26" s="389"/>
      <c r="UKR26" s="388"/>
      <c r="UKS26" s="389"/>
      <c r="ULS26" s="388"/>
      <c r="ULT26" s="389"/>
      <c r="UMT26" s="388"/>
      <c r="UMU26" s="389"/>
      <c r="UNU26" s="388"/>
      <c r="UNV26" s="389"/>
      <c r="UOV26" s="388"/>
      <c r="UOW26" s="389"/>
      <c r="UPW26" s="388"/>
      <c r="UPX26" s="389"/>
      <c r="UQX26" s="388"/>
      <c r="UQY26" s="389"/>
      <c r="URY26" s="388"/>
      <c r="URZ26" s="389"/>
      <c r="USZ26" s="388"/>
      <c r="UTA26" s="389"/>
      <c r="UUA26" s="388"/>
      <c r="UUB26" s="389"/>
      <c r="UVB26" s="388"/>
      <c r="UVC26" s="389"/>
      <c r="UWC26" s="388"/>
      <c r="UWD26" s="389"/>
      <c r="UXD26" s="388"/>
      <c r="UXE26" s="389"/>
      <c r="UYE26" s="388"/>
      <c r="UYF26" s="389"/>
      <c r="UZF26" s="388"/>
      <c r="UZG26" s="389"/>
      <c r="VAG26" s="388"/>
      <c r="VAH26" s="389"/>
      <c r="VBH26" s="388"/>
      <c r="VBI26" s="389"/>
      <c r="VCI26" s="388"/>
      <c r="VCJ26" s="389"/>
      <c r="VDJ26" s="388"/>
      <c r="VDK26" s="389"/>
      <c r="VEK26" s="388"/>
      <c r="VEL26" s="389"/>
      <c r="VFL26" s="388"/>
      <c r="VFM26" s="389"/>
      <c r="VGM26" s="388"/>
      <c r="VGN26" s="389"/>
      <c r="VHN26" s="388"/>
      <c r="VHO26" s="389"/>
      <c r="VIO26" s="388"/>
      <c r="VIP26" s="389"/>
      <c r="VJP26" s="388"/>
      <c r="VJQ26" s="389"/>
      <c r="VKQ26" s="388"/>
      <c r="VKR26" s="389"/>
      <c r="VLR26" s="388"/>
      <c r="VLS26" s="389"/>
      <c r="VMS26" s="388"/>
      <c r="VMT26" s="389"/>
      <c r="VNT26" s="388"/>
      <c r="VNU26" s="389"/>
      <c r="VOU26" s="388"/>
      <c r="VOV26" s="389"/>
      <c r="VPV26" s="388"/>
      <c r="VPW26" s="389"/>
      <c r="VQW26" s="388"/>
      <c r="VQX26" s="389"/>
      <c r="VRX26" s="388"/>
      <c r="VRY26" s="389"/>
      <c r="VSY26" s="388"/>
      <c r="VSZ26" s="389"/>
      <c r="VTZ26" s="388"/>
      <c r="VUA26" s="389"/>
      <c r="VVA26" s="388"/>
      <c r="VVB26" s="389"/>
      <c r="VWB26" s="388"/>
      <c r="VWC26" s="389"/>
      <c r="VXC26" s="388"/>
      <c r="VXD26" s="389"/>
      <c r="VYD26" s="388"/>
      <c r="VYE26" s="389"/>
      <c r="VZE26" s="388"/>
      <c r="VZF26" s="389"/>
      <c r="WAF26" s="388"/>
      <c r="WAG26" s="389"/>
      <c r="WBG26" s="388"/>
      <c r="WBH26" s="389"/>
      <c r="WCH26" s="388"/>
      <c r="WCI26" s="389"/>
      <c r="WDI26" s="388"/>
      <c r="WDJ26" s="389"/>
      <c r="WEJ26" s="388"/>
      <c r="WEK26" s="389"/>
      <c r="WFK26" s="388"/>
      <c r="WFL26" s="389"/>
      <c r="WGL26" s="388"/>
      <c r="WGM26" s="389"/>
      <c r="WHM26" s="388"/>
      <c r="WHN26" s="389"/>
      <c r="WIN26" s="388"/>
      <c r="WIO26" s="389"/>
      <c r="WJO26" s="388"/>
      <c r="WJP26" s="389"/>
      <c r="WKP26" s="388"/>
      <c r="WKQ26" s="389"/>
      <c r="WLQ26" s="388"/>
      <c r="WLR26" s="389"/>
      <c r="WMR26" s="388"/>
      <c r="WMS26" s="389"/>
      <c r="WNS26" s="388"/>
      <c r="WNT26" s="389"/>
      <c r="WOT26" s="388"/>
      <c r="WOU26" s="389"/>
      <c r="WPU26" s="388"/>
      <c r="WPV26" s="389"/>
      <c r="WQV26" s="388"/>
      <c r="WQW26" s="389"/>
      <c r="WRW26" s="388"/>
      <c r="WRX26" s="389"/>
      <c r="WSX26" s="388"/>
      <c r="WSY26" s="389"/>
      <c r="WTY26" s="388"/>
      <c r="WTZ26" s="389"/>
      <c r="WUZ26" s="388"/>
      <c r="WVA26" s="389"/>
      <c r="WWA26" s="388"/>
      <c r="WWB26" s="389"/>
      <c r="WXB26" s="388"/>
      <c r="WXC26" s="389"/>
      <c r="WYC26" s="388"/>
      <c r="WYD26" s="389"/>
      <c r="WZD26" s="388"/>
      <c r="WZE26" s="389"/>
      <c r="XAE26" s="388"/>
      <c r="XAF26" s="389"/>
      <c r="XBF26" s="388"/>
      <c r="XBG26" s="389"/>
      <c r="XCG26" s="388"/>
      <c r="XCH26" s="389"/>
      <c r="XDH26" s="388"/>
      <c r="XDI26" s="389"/>
      <c r="XEI26" s="388"/>
      <c r="XEJ26" s="389"/>
    </row>
    <row r="27" spans="1:1001 1027:2027 2053:3053 3079:4079 4105:5105 5131:6131 6157:7157 7183:8183 8209:9209 9235:10235 10261:11261 11287:12287 12313:14312 14338:15338 15364:16364">
      <c r="A27" s="214" t="s">
        <v>2764</v>
      </c>
      <c r="B27" s="35" t="s">
        <v>2284</v>
      </c>
      <c r="C27" s="215">
        <v>0.217</v>
      </c>
      <c r="D27" s="215">
        <v>0.13</v>
      </c>
      <c r="E27" s="215">
        <v>0.154</v>
      </c>
      <c r="F27" s="215">
        <v>0.17899999999999999</v>
      </c>
      <c r="G27" s="215">
        <v>0.20499999999999999</v>
      </c>
      <c r="H27" s="215">
        <v>0.218</v>
      </c>
      <c r="I27" s="215">
        <v>0.63800000000000001</v>
      </c>
      <c r="J27" s="215">
        <v>0.59199999999999997</v>
      </c>
      <c r="K27" s="215">
        <v>0.61699999999999999</v>
      </c>
      <c r="L27" s="215">
        <v>0.53400000000000003</v>
      </c>
      <c r="M27" s="215">
        <v>0.496</v>
      </c>
      <c r="N27" s="215">
        <v>0.51300000000000001</v>
      </c>
      <c r="O27" s="215">
        <v>0.44800000000000001</v>
      </c>
      <c r="P27" s="215">
        <v>0.58399999999999996</v>
      </c>
      <c r="Q27" s="215">
        <v>0.60099999999999998</v>
      </c>
      <c r="R27" s="215">
        <v>0.65</v>
      </c>
      <c r="S27" s="215">
        <v>0.46300000000000002</v>
      </c>
      <c r="T27" s="215">
        <v>0.33700000000000002</v>
      </c>
      <c r="U27" s="215">
        <v>0.95599999999999996</v>
      </c>
      <c r="V27" s="215">
        <v>1.5529999999999999</v>
      </c>
      <c r="W27" s="215">
        <v>1.0089999999999999</v>
      </c>
      <c r="X27" s="215">
        <v>1.522</v>
      </c>
      <c r="Y27" s="215">
        <v>1.069</v>
      </c>
      <c r="Z27" s="215">
        <v>0.87</v>
      </c>
      <c r="AA27" s="215">
        <v>0.68200000000000005</v>
      </c>
      <c r="AB27" s="205"/>
      <c r="AC27" s="206"/>
    </row>
    <row r="28" spans="1:1001 1027:2027 2053:3053 3079:4079 4105:5105 5131:6131 6157:7157 7183:8183 8209:9209 9235:10235 10261:11261 11287:12287 12313:14312 14338:15338 15364:16364">
      <c r="A28" s="214" t="s">
        <v>2765</v>
      </c>
      <c r="B28" s="35" t="s">
        <v>2287</v>
      </c>
      <c r="C28" s="215">
        <v>0.30299999999999999</v>
      </c>
      <c r="D28" s="215">
        <v>0.20499999999999999</v>
      </c>
      <c r="E28" s="215">
        <v>0.224</v>
      </c>
      <c r="F28" s="215">
        <v>0.24299999999999999</v>
      </c>
      <c r="G28" s="215">
        <v>0.255</v>
      </c>
      <c r="H28" s="215">
        <v>0.249</v>
      </c>
      <c r="I28" s="215">
        <v>0.79300000000000004</v>
      </c>
      <c r="J28" s="215">
        <v>0.86699999999999999</v>
      </c>
      <c r="K28" s="215">
        <v>0.95099999999999996</v>
      </c>
      <c r="L28" s="215">
        <v>0.90200000000000002</v>
      </c>
      <c r="M28" s="215">
        <v>0.84799999999999998</v>
      </c>
      <c r="N28" s="215">
        <v>0.92100000000000004</v>
      </c>
      <c r="O28" s="215">
        <v>1.22</v>
      </c>
      <c r="P28" s="215">
        <v>1.4930000000000001</v>
      </c>
      <c r="Q28" s="215">
        <v>1.633</v>
      </c>
      <c r="R28" s="215">
        <v>1.9410000000000001</v>
      </c>
      <c r="S28" s="215">
        <v>1.476</v>
      </c>
      <c r="T28" s="215">
        <v>1.363</v>
      </c>
      <c r="U28" s="215">
        <v>1.4690000000000001</v>
      </c>
      <c r="V28" s="215">
        <v>1.45</v>
      </c>
      <c r="W28" s="215">
        <v>2.1739999999999999</v>
      </c>
      <c r="X28" s="215">
        <v>2.2829999999999999</v>
      </c>
      <c r="Y28" s="215">
        <v>1.325</v>
      </c>
      <c r="Z28" s="215">
        <v>1.639</v>
      </c>
      <c r="AA28" s="215">
        <v>2.12</v>
      </c>
      <c r="AB28" s="205"/>
      <c r="AC28" s="206"/>
    </row>
    <row r="29" spans="1:1001 1027:2027 2053:3053 3079:4079 4105:5105 5131:6131 6157:7157 7183:8183 8209:9209 9235:10235 10261:11261 11287:12287 12313:14312 14338:15338 15364:16364">
      <c r="A29" s="214" t="s">
        <v>2766</v>
      </c>
      <c r="B29" s="35" t="s">
        <v>2290</v>
      </c>
      <c r="C29" s="215">
        <v>3.9119999999999999</v>
      </c>
      <c r="D29" s="215">
        <v>3.3730000000000002</v>
      </c>
      <c r="E29" s="215">
        <v>3.6970000000000001</v>
      </c>
      <c r="F29" s="215">
        <v>4.0430000000000001</v>
      </c>
      <c r="G29" s="215">
        <v>4.2859999999999996</v>
      </c>
      <c r="H29" s="215">
        <v>4.234</v>
      </c>
      <c r="I29" s="215">
        <v>7.0170000000000003</v>
      </c>
      <c r="J29" s="215">
        <v>7.9219999999999997</v>
      </c>
      <c r="K29" s="215">
        <v>7.968</v>
      </c>
      <c r="L29" s="215">
        <v>6.7229999999999999</v>
      </c>
      <c r="M29" s="215">
        <v>6.5209999999999999</v>
      </c>
      <c r="N29" s="215">
        <v>7.64</v>
      </c>
      <c r="O29" s="215">
        <v>5.6280000000000001</v>
      </c>
      <c r="P29" s="215">
        <v>7.4340000000000002</v>
      </c>
      <c r="Q29" s="215">
        <v>6.9409999999999998</v>
      </c>
      <c r="R29" s="215">
        <v>8.1430000000000007</v>
      </c>
      <c r="S29" s="215">
        <v>5.6920000000000002</v>
      </c>
      <c r="T29" s="215">
        <v>5.4260000000000002</v>
      </c>
      <c r="U29" s="215">
        <v>5.7119999999999997</v>
      </c>
      <c r="V29" s="215">
        <v>5.7309999999999999</v>
      </c>
      <c r="W29" s="215">
        <v>8.7119999999999997</v>
      </c>
      <c r="X29" s="215">
        <v>8.26</v>
      </c>
      <c r="Y29" s="215">
        <v>6.2770000000000001</v>
      </c>
      <c r="Z29" s="215">
        <v>5.6289999999999996</v>
      </c>
      <c r="AA29" s="215">
        <v>9.6590000000000007</v>
      </c>
      <c r="AB29" s="205"/>
      <c r="AC29" s="206"/>
    </row>
    <row r="30" spans="1:1001 1027:2027 2053:3053 3079:4079 4105:5105 5131:6131 6157:7157 7183:8183 8209:9209 9235:10235 10261:11261 11287:12287 12313:14312 14338:15338 15364:16364">
      <c r="A30" s="214" t="s">
        <v>2767</v>
      </c>
      <c r="B30" s="35" t="s">
        <v>2287</v>
      </c>
      <c r="C30" s="215">
        <v>1.17</v>
      </c>
      <c r="D30" s="215">
        <v>1.1100000000000001</v>
      </c>
      <c r="E30" s="215">
        <v>1.19</v>
      </c>
      <c r="F30" s="215">
        <v>1.276</v>
      </c>
      <c r="G30" s="215">
        <v>1.246</v>
      </c>
      <c r="H30" s="215">
        <v>1.1279999999999999</v>
      </c>
      <c r="I30" s="215">
        <v>3.8050000000000002</v>
      </c>
      <c r="J30" s="215">
        <v>4.2679999999999998</v>
      </c>
      <c r="K30" s="215">
        <v>4.5549999999999997</v>
      </c>
      <c r="L30" s="215">
        <v>4.1219999999999999</v>
      </c>
      <c r="M30" s="215">
        <v>3.972</v>
      </c>
      <c r="N30" s="215">
        <v>4.16</v>
      </c>
      <c r="O30" s="215">
        <v>3.8340000000000001</v>
      </c>
      <c r="P30" s="215">
        <v>2.8180000000000001</v>
      </c>
      <c r="Q30" s="215">
        <v>2.5990000000000002</v>
      </c>
      <c r="R30" s="215">
        <v>5.26</v>
      </c>
      <c r="S30" s="215">
        <v>8.141</v>
      </c>
      <c r="T30" s="215">
        <v>5.9859999999999998</v>
      </c>
      <c r="U30" s="215">
        <v>9.7379999999999995</v>
      </c>
      <c r="V30" s="215">
        <v>9.1530000000000005</v>
      </c>
      <c r="W30" s="215">
        <v>13.997</v>
      </c>
      <c r="X30" s="215">
        <v>29.728999999999999</v>
      </c>
      <c r="Y30" s="215">
        <v>15.448</v>
      </c>
      <c r="Z30" s="215">
        <v>14.005000000000001</v>
      </c>
      <c r="AA30" s="215">
        <v>14.632</v>
      </c>
      <c r="AB30" s="205"/>
      <c r="AC30" s="206"/>
    </row>
    <row r="31" spans="1:1001 1027:2027 2053:3053 3079:4079 4105:5105 5131:6131 6157:7157 7183:8183 8209:9209 9235:10235 10261:11261 11287:12287 12313:14312 14338:15338 15364:16364">
      <c r="A31" s="214" t="s">
        <v>2768</v>
      </c>
      <c r="B31" s="35" t="s">
        <v>2284</v>
      </c>
      <c r="C31" s="215">
        <v>100.66800000000001</v>
      </c>
      <c r="D31" s="215">
        <v>108.521</v>
      </c>
      <c r="E31" s="215">
        <v>119.44499999999999</v>
      </c>
      <c r="F31" s="215">
        <v>131.101</v>
      </c>
      <c r="G31" s="215">
        <v>135.35499999999999</v>
      </c>
      <c r="H31" s="215">
        <v>130.245</v>
      </c>
      <c r="I31" s="215">
        <v>128.494</v>
      </c>
      <c r="J31" s="215">
        <v>143.608</v>
      </c>
      <c r="K31" s="215">
        <v>159.471</v>
      </c>
      <c r="L31" s="215">
        <v>124.078</v>
      </c>
      <c r="M31" s="215">
        <v>124.73399999999999</v>
      </c>
      <c r="N31" s="215">
        <v>136.37200000000001</v>
      </c>
      <c r="O31" s="215">
        <v>97.385999999999996</v>
      </c>
      <c r="P31" s="215">
        <v>112.167</v>
      </c>
      <c r="Q31" s="215">
        <v>127.38</v>
      </c>
      <c r="R31" s="215">
        <v>153.893</v>
      </c>
      <c r="S31" s="215">
        <v>115.64100000000001</v>
      </c>
      <c r="T31" s="215">
        <v>117.29300000000001</v>
      </c>
      <c r="U31" s="215">
        <v>116.128</v>
      </c>
      <c r="V31" s="215">
        <v>117.422</v>
      </c>
      <c r="W31" s="215">
        <v>165.56700000000001</v>
      </c>
      <c r="X31" s="215">
        <v>148.93700000000001</v>
      </c>
      <c r="Y31" s="215">
        <v>111.92400000000001</v>
      </c>
      <c r="Z31" s="215">
        <v>128.499</v>
      </c>
      <c r="AA31" s="215">
        <v>169.34100000000001</v>
      </c>
      <c r="AB31" s="205"/>
      <c r="AC31" s="206"/>
    </row>
    <row r="32" spans="1:1001 1027:2027 2053:3053 3079:4079 4105:5105 5131:6131 6157:7157 7183:8183 8209:9209 9235:10235 10261:11261 11287:12287 12313:14312 14338:15338 15364:16364">
      <c r="A32" s="214" t="s">
        <v>2769</v>
      </c>
      <c r="B32" s="35" t="s">
        <v>2290</v>
      </c>
      <c r="C32" s="215">
        <v>51.55</v>
      </c>
      <c r="D32" s="215">
        <v>50.527000000000001</v>
      </c>
      <c r="E32" s="215">
        <v>55.07</v>
      </c>
      <c r="F32" s="215">
        <v>59.933999999999997</v>
      </c>
      <c r="G32" s="215">
        <v>61.762999999999998</v>
      </c>
      <c r="H32" s="215">
        <v>59.314999999999998</v>
      </c>
      <c r="I32" s="215">
        <v>58.3</v>
      </c>
      <c r="J32" s="215">
        <v>63.886000000000003</v>
      </c>
      <c r="K32" s="215">
        <v>72.688999999999993</v>
      </c>
      <c r="L32" s="215">
        <v>58.466000000000001</v>
      </c>
      <c r="M32" s="215">
        <v>57.89</v>
      </c>
      <c r="N32" s="215">
        <v>64.864999999999995</v>
      </c>
      <c r="O32" s="215">
        <v>45.914999999999999</v>
      </c>
      <c r="P32" s="215">
        <v>56.097000000000001</v>
      </c>
      <c r="Q32" s="215">
        <v>55.64</v>
      </c>
      <c r="R32" s="215">
        <v>69.566000000000003</v>
      </c>
      <c r="S32" s="215">
        <v>48.856000000000002</v>
      </c>
      <c r="T32" s="215">
        <v>47.835000000000001</v>
      </c>
      <c r="U32" s="215">
        <v>51.045999999999999</v>
      </c>
      <c r="V32" s="215">
        <v>51.963000000000001</v>
      </c>
      <c r="W32" s="215">
        <v>77.478999999999999</v>
      </c>
      <c r="X32" s="215">
        <v>79.468000000000004</v>
      </c>
      <c r="Y32" s="215">
        <v>55.366999999999997</v>
      </c>
      <c r="Z32" s="215">
        <v>58.65</v>
      </c>
      <c r="AA32" s="215">
        <v>75.23</v>
      </c>
      <c r="AB32" s="205"/>
      <c r="AC32" s="206"/>
    </row>
    <row r="33" spans="1:29">
      <c r="A33" s="214" t="s">
        <v>2770</v>
      </c>
      <c r="B33" s="35" t="s">
        <v>2284</v>
      </c>
      <c r="C33" s="215">
        <v>115.795</v>
      </c>
      <c r="D33" s="215">
        <v>112.13500000000001</v>
      </c>
      <c r="E33" s="215">
        <v>124.648</v>
      </c>
      <c r="F33" s="215">
        <v>137.96199999999999</v>
      </c>
      <c r="G33" s="215">
        <v>139.52199999999999</v>
      </c>
      <c r="H33" s="215">
        <v>131.34800000000001</v>
      </c>
      <c r="I33" s="215">
        <v>126.551</v>
      </c>
      <c r="J33" s="215">
        <v>144.70099999999999</v>
      </c>
      <c r="K33" s="215">
        <v>160.92699999999999</v>
      </c>
      <c r="L33" s="215">
        <v>125.502</v>
      </c>
      <c r="M33" s="215">
        <v>128.541</v>
      </c>
      <c r="N33" s="215">
        <v>141.49799999999999</v>
      </c>
      <c r="O33" s="215">
        <v>99.331000000000003</v>
      </c>
      <c r="P33" s="215">
        <v>114.669</v>
      </c>
      <c r="Q33" s="215">
        <v>120.015</v>
      </c>
      <c r="R33" s="215">
        <v>147.37</v>
      </c>
      <c r="S33" s="215">
        <v>106.535</v>
      </c>
      <c r="T33" s="215">
        <v>123.182</v>
      </c>
      <c r="U33" s="215">
        <v>128.16399999999999</v>
      </c>
      <c r="V33" s="215">
        <v>128.357</v>
      </c>
      <c r="W33" s="215">
        <v>186.637</v>
      </c>
      <c r="X33" s="215">
        <v>161.76900000000001</v>
      </c>
      <c r="Y33" s="215">
        <v>121.57899999999999</v>
      </c>
      <c r="Z33" s="215">
        <v>127.464</v>
      </c>
      <c r="AA33" s="215">
        <v>171.97900000000001</v>
      </c>
      <c r="AB33" s="205"/>
      <c r="AC33" s="206"/>
    </row>
    <row r="34" spans="1:29">
      <c r="A34" s="214" t="s">
        <v>2771</v>
      </c>
      <c r="B34" s="35" t="s">
        <v>2290</v>
      </c>
      <c r="C34" s="215">
        <v>69.198999999999998</v>
      </c>
      <c r="D34" s="215">
        <v>61.697000000000003</v>
      </c>
      <c r="E34" s="215">
        <v>68.846000000000004</v>
      </c>
      <c r="F34" s="215">
        <v>76.444000000000003</v>
      </c>
      <c r="G34" s="215">
        <v>81.114000000000004</v>
      </c>
      <c r="H34" s="215">
        <v>80.23</v>
      </c>
      <c r="I34" s="215">
        <v>76.644000000000005</v>
      </c>
      <c r="J34" s="215">
        <v>86.933999999999997</v>
      </c>
      <c r="K34" s="215">
        <v>95.847999999999999</v>
      </c>
      <c r="L34" s="215">
        <v>73.784000000000006</v>
      </c>
      <c r="M34" s="215">
        <v>72.801000000000002</v>
      </c>
      <c r="N34" s="215">
        <v>81.037000000000006</v>
      </c>
      <c r="O34" s="215">
        <v>58.371000000000002</v>
      </c>
      <c r="P34" s="215">
        <v>70.013999999999996</v>
      </c>
      <c r="Q34" s="215">
        <v>68.081999999999994</v>
      </c>
      <c r="R34" s="215">
        <v>81.667000000000002</v>
      </c>
      <c r="S34" s="215">
        <v>59.143000000000001</v>
      </c>
      <c r="T34" s="215">
        <v>58.179000000000002</v>
      </c>
      <c r="U34" s="215">
        <v>58.618000000000002</v>
      </c>
      <c r="V34" s="215">
        <v>59.348999999999997</v>
      </c>
      <c r="W34" s="215">
        <v>86.349000000000004</v>
      </c>
      <c r="X34" s="215">
        <v>75.900000000000006</v>
      </c>
      <c r="Y34" s="215">
        <v>57.878</v>
      </c>
      <c r="Z34" s="215">
        <v>62.042000000000002</v>
      </c>
      <c r="AA34" s="215">
        <v>83.313999999999993</v>
      </c>
      <c r="AB34" s="205"/>
      <c r="AC34" s="206"/>
    </row>
    <row r="35" spans="1:29">
      <c r="A35" s="214" t="s">
        <v>2772</v>
      </c>
      <c r="B35" s="35" t="s">
        <v>2287</v>
      </c>
      <c r="C35" s="215">
        <v>97.486000000000004</v>
      </c>
      <c r="D35" s="215">
        <v>116.619</v>
      </c>
      <c r="E35" s="215">
        <v>121.041</v>
      </c>
      <c r="F35" s="215">
        <v>125.991</v>
      </c>
      <c r="G35" s="215">
        <v>124.13</v>
      </c>
      <c r="H35" s="215">
        <v>113.51900000000001</v>
      </c>
      <c r="I35" s="215">
        <v>112.723</v>
      </c>
      <c r="J35" s="215">
        <v>128.88499999999999</v>
      </c>
      <c r="K35" s="215">
        <v>144.322</v>
      </c>
      <c r="L35" s="215">
        <v>112.726</v>
      </c>
      <c r="M35" s="215">
        <v>86.393000000000001</v>
      </c>
      <c r="N35" s="215">
        <v>95.683000000000007</v>
      </c>
      <c r="O35" s="215">
        <v>68.62</v>
      </c>
      <c r="P35" s="215">
        <v>85.295000000000002</v>
      </c>
      <c r="Q35" s="215">
        <v>83.542000000000002</v>
      </c>
      <c r="R35" s="215">
        <v>103.246</v>
      </c>
      <c r="S35" s="215">
        <v>73.444999999999993</v>
      </c>
      <c r="T35" s="215">
        <v>76.831999999999994</v>
      </c>
      <c r="U35" s="215">
        <v>78.977999999999994</v>
      </c>
      <c r="V35" s="215">
        <v>81.236999999999995</v>
      </c>
      <c r="W35" s="215">
        <v>119.801</v>
      </c>
      <c r="X35" s="215">
        <v>103.145</v>
      </c>
      <c r="Y35" s="215">
        <v>76.978999999999999</v>
      </c>
      <c r="Z35" s="215">
        <v>66.781000000000006</v>
      </c>
      <c r="AA35" s="215">
        <v>90.406999999999996</v>
      </c>
      <c r="AB35" s="205"/>
      <c r="AC35" s="206"/>
    </row>
    <row r="36" spans="1:29">
      <c r="A36" s="214" t="s">
        <v>2773</v>
      </c>
      <c r="B36" s="35" t="s">
        <v>2287</v>
      </c>
      <c r="C36" s="215">
        <v>56.171999999999997</v>
      </c>
      <c r="D36" s="215">
        <v>48.537999999999997</v>
      </c>
      <c r="E36" s="215">
        <v>53.591999999999999</v>
      </c>
      <c r="F36" s="215">
        <v>58.978999999999999</v>
      </c>
      <c r="G36" s="215">
        <v>62.427</v>
      </c>
      <c r="H36" s="215">
        <v>61.595999999999997</v>
      </c>
      <c r="I36" s="215">
        <v>60.009</v>
      </c>
      <c r="J36" s="215">
        <v>67.757999999999996</v>
      </c>
      <c r="K36" s="215">
        <v>76.322999999999993</v>
      </c>
      <c r="L36" s="215">
        <v>59.128</v>
      </c>
      <c r="M36" s="215">
        <v>57.689</v>
      </c>
      <c r="N36" s="215">
        <v>64.73</v>
      </c>
      <c r="O36" s="215">
        <v>44.738</v>
      </c>
      <c r="P36" s="215">
        <v>54.819000000000003</v>
      </c>
      <c r="Q36" s="215">
        <v>54.054000000000002</v>
      </c>
      <c r="R36" s="215">
        <v>66.492999999999995</v>
      </c>
      <c r="S36" s="215">
        <v>47.588000000000001</v>
      </c>
      <c r="T36" s="215">
        <v>51.475000000000001</v>
      </c>
      <c r="U36" s="215">
        <v>54.45</v>
      </c>
      <c r="V36" s="215">
        <v>55.398000000000003</v>
      </c>
      <c r="W36" s="215">
        <v>80.837000000000003</v>
      </c>
      <c r="X36" s="215">
        <v>76.912999999999997</v>
      </c>
      <c r="Y36" s="215">
        <v>54.868000000000002</v>
      </c>
      <c r="Z36" s="215">
        <v>58.296999999999997</v>
      </c>
      <c r="AA36" s="215">
        <v>77.741</v>
      </c>
      <c r="AB36" s="205"/>
      <c r="AC36" s="206"/>
    </row>
    <row r="37" spans="1:29">
      <c r="A37" s="214" t="s">
        <v>2774</v>
      </c>
      <c r="B37" s="35" t="s">
        <v>2287</v>
      </c>
      <c r="C37" s="215">
        <v>118.69499999999999</v>
      </c>
      <c r="D37" s="215">
        <v>113.235</v>
      </c>
      <c r="E37" s="215">
        <v>124.259</v>
      </c>
      <c r="F37" s="215">
        <v>136.03100000000001</v>
      </c>
      <c r="G37" s="215">
        <v>136.15799999999999</v>
      </c>
      <c r="H37" s="215">
        <v>126.746</v>
      </c>
      <c r="I37" s="215">
        <v>127.206</v>
      </c>
      <c r="J37" s="215">
        <v>143.02199999999999</v>
      </c>
      <c r="K37" s="215">
        <v>161.17099999999999</v>
      </c>
      <c r="L37" s="215">
        <v>124.556</v>
      </c>
      <c r="M37" s="215">
        <v>120.26300000000001</v>
      </c>
      <c r="N37" s="215">
        <v>135.036</v>
      </c>
      <c r="O37" s="215">
        <v>95.57</v>
      </c>
      <c r="P37" s="215">
        <v>114.071</v>
      </c>
      <c r="Q37" s="215">
        <v>116.627</v>
      </c>
      <c r="R37" s="215">
        <v>142.22</v>
      </c>
      <c r="S37" s="215">
        <v>101.355</v>
      </c>
      <c r="T37" s="215">
        <v>113.764</v>
      </c>
      <c r="U37" s="215">
        <v>117.51300000000001</v>
      </c>
      <c r="V37" s="215">
        <v>120.47199999999999</v>
      </c>
      <c r="W37" s="215">
        <v>177.631</v>
      </c>
      <c r="X37" s="215">
        <v>156.12899999999999</v>
      </c>
      <c r="Y37" s="215">
        <v>115.74</v>
      </c>
      <c r="Z37" s="215">
        <v>117.374</v>
      </c>
      <c r="AA37" s="215">
        <v>157.40299999999999</v>
      </c>
      <c r="AB37" s="205"/>
      <c r="AC37" s="206"/>
    </row>
    <row r="38" spans="1:29">
      <c r="A38" s="214" t="s">
        <v>2775</v>
      </c>
      <c r="B38" s="35" t="s">
        <v>2284</v>
      </c>
      <c r="C38" s="215">
        <v>130.87299999999999</v>
      </c>
      <c r="D38" s="215">
        <v>129.001</v>
      </c>
      <c r="E38" s="215">
        <v>141.88499999999999</v>
      </c>
      <c r="F38" s="215">
        <v>155.63499999999999</v>
      </c>
      <c r="G38" s="215">
        <v>155.614</v>
      </c>
      <c r="H38" s="215">
        <v>144.68799999999999</v>
      </c>
      <c r="I38" s="215">
        <v>139.18199999999999</v>
      </c>
      <c r="J38" s="215">
        <v>156.523</v>
      </c>
      <c r="K38" s="215">
        <v>176.74299999999999</v>
      </c>
      <c r="L38" s="215">
        <v>135.17400000000001</v>
      </c>
      <c r="M38" s="215">
        <v>133.02600000000001</v>
      </c>
      <c r="N38" s="215">
        <v>149.64400000000001</v>
      </c>
      <c r="O38" s="215">
        <v>104.358</v>
      </c>
      <c r="P38" s="215">
        <v>120.705</v>
      </c>
      <c r="Q38" s="215">
        <v>126.643</v>
      </c>
      <c r="R38" s="215">
        <v>155.81700000000001</v>
      </c>
      <c r="S38" s="215">
        <v>111.29</v>
      </c>
      <c r="T38" s="215">
        <v>133.55600000000001</v>
      </c>
      <c r="U38" s="215">
        <v>137.34399999999999</v>
      </c>
      <c r="V38" s="215">
        <v>141.096</v>
      </c>
      <c r="W38" s="215">
        <v>208.45500000000001</v>
      </c>
      <c r="X38" s="215">
        <v>180.05699999999999</v>
      </c>
      <c r="Y38" s="215">
        <v>134.78800000000001</v>
      </c>
      <c r="Z38" s="215">
        <v>128.60300000000001</v>
      </c>
      <c r="AA38" s="215">
        <v>173.37</v>
      </c>
      <c r="AB38" s="205"/>
      <c r="AC38" s="206"/>
    </row>
    <row r="39" spans="1:29">
      <c r="A39" s="214" t="s">
        <v>2776</v>
      </c>
      <c r="B39" s="35" t="s">
        <v>2290</v>
      </c>
      <c r="C39" s="215">
        <v>61.537999999999997</v>
      </c>
      <c r="D39" s="215">
        <v>59.326999999999998</v>
      </c>
      <c r="E39" s="215">
        <v>64.903000000000006</v>
      </c>
      <c r="F39" s="215">
        <v>70.864000000000004</v>
      </c>
      <c r="G39" s="215">
        <v>71.774000000000001</v>
      </c>
      <c r="H39" s="215">
        <v>67.680000000000007</v>
      </c>
      <c r="I39" s="215">
        <v>68.287999999999997</v>
      </c>
      <c r="J39" s="215">
        <v>76.903999999999996</v>
      </c>
      <c r="K39" s="215">
        <v>86.866</v>
      </c>
      <c r="L39" s="215">
        <v>68.156999999999996</v>
      </c>
      <c r="M39" s="215">
        <v>67.052999999999997</v>
      </c>
      <c r="N39" s="215">
        <v>74.150999999999996</v>
      </c>
      <c r="O39" s="215">
        <v>53.667000000000002</v>
      </c>
      <c r="P39" s="215">
        <v>65.712999999999994</v>
      </c>
      <c r="Q39" s="215">
        <v>65.790000000000006</v>
      </c>
      <c r="R39" s="215">
        <v>82.344999999999999</v>
      </c>
      <c r="S39" s="215">
        <v>58.890999999999998</v>
      </c>
      <c r="T39" s="215">
        <v>66.067999999999998</v>
      </c>
      <c r="U39" s="215">
        <v>68.837000000000003</v>
      </c>
      <c r="V39" s="215">
        <v>70.62</v>
      </c>
      <c r="W39" s="215">
        <v>103.04</v>
      </c>
      <c r="X39" s="215">
        <v>91.534000000000006</v>
      </c>
      <c r="Y39" s="215">
        <v>67.760999999999996</v>
      </c>
      <c r="Z39" s="215">
        <v>69.634</v>
      </c>
      <c r="AA39" s="215">
        <v>93.453000000000003</v>
      </c>
      <c r="AB39" s="205"/>
      <c r="AC39" s="206"/>
    </row>
    <row r="40" spans="1:29">
      <c r="A40" s="214" t="s">
        <v>2777</v>
      </c>
      <c r="B40" s="35" t="s">
        <v>2287</v>
      </c>
      <c r="C40" s="215">
        <v>70.040999999999997</v>
      </c>
      <c r="D40" s="215">
        <v>71.188000000000002</v>
      </c>
      <c r="E40" s="215">
        <v>77.811999999999998</v>
      </c>
      <c r="F40" s="215">
        <v>84.897000000000006</v>
      </c>
      <c r="G40" s="215">
        <v>84.724999999999994</v>
      </c>
      <c r="H40" s="215">
        <v>78.611999999999995</v>
      </c>
      <c r="I40" s="215">
        <v>72.974999999999994</v>
      </c>
      <c r="J40" s="215">
        <v>82.213999999999999</v>
      </c>
      <c r="K40" s="215">
        <v>93.177000000000007</v>
      </c>
      <c r="L40" s="215">
        <v>71.415999999999997</v>
      </c>
      <c r="M40" s="215">
        <v>71.891999999999996</v>
      </c>
      <c r="N40" s="215">
        <v>81.259</v>
      </c>
      <c r="O40" s="215">
        <v>56.399000000000001</v>
      </c>
      <c r="P40" s="215">
        <v>64.486999999999995</v>
      </c>
      <c r="Q40" s="215">
        <v>69.950999999999993</v>
      </c>
      <c r="R40" s="215">
        <v>86.983999999999995</v>
      </c>
      <c r="S40" s="215">
        <v>61.939</v>
      </c>
      <c r="T40" s="215">
        <v>69.073999999999998</v>
      </c>
      <c r="U40" s="215">
        <v>74.349999999999994</v>
      </c>
      <c r="V40" s="215">
        <v>76.033000000000001</v>
      </c>
      <c r="W40" s="215">
        <v>112.476</v>
      </c>
      <c r="X40" s="215">
        <v>99.378</v>
      </c>
      <c r="Y40" s="215">
        <v>74.894000000000005</v>
      </c>
      <c r="Z40" s="215">
        <v>68.382999999999996</v>
      </c>
      <c r="AA40" s="215">
        <v>91.820999999999998</v>
      </c>
      <c r="AB40" s="205"/>
      <c r="AC40" s="206"/>
    </row>
    <row r="41" spans="1:29">
      <c r="A41" s="214" t="s">
        <v>2778</v>
      </c>
      <c r="B41" s="35" t="s">
        <v>2290</v>
      </c>
      <c r="C41" s="215">
        <v>30.952999999999999</v>
      </c>
      <c r="D41" s="215">
        <v>29.670999999999999</v>
      </c>
      <c r="E41" s="215">
        <v>32.482999999999997</v>
      </c>
      <c r="F41" s="215">
        <v>35.488</v>
      </c>
      <c r="G41" s="215">
        <v>35.697000000000003</v>
      </c>
      <c r="H41" s="215">
        <v>33.408999999999999</v>
      </c>
      <c r="I41" s="215">
        <v>36.271000000000001</v>
      </c>
      <c r="J41" s="215">
        <v>39.808</v>
      </c>
      <c r="K41" s="215">
        <v>45.4</v>
      </c>
      <c r="L41" s="215">
        <v>36.320999999999998</v>
      </c>
      <c r="M41" s="215">
        <v>36.76</v>
      </c>
      <c r="N41" s="215">
        <v>40.960999999999999</v>
      </c>
      <c r="O41" s="215">
        <v>30.596</v>
      </c>
      <c r="P41" s="215">
        <v>38.006</v>
      </c>
      <c r="Q41" s="215">
        <v>37.015999999999998</v>
      </c>
      <c r="R41" s="215">
        <v>45.311</v>
      </c>
      <c r="S41" s="215">
        <v>32.012999999999998</v>
      </c>
      <c r="T41" s="215">
        <v>34.829000000000001</v>
      </c>
      <c r="U41" s="215">
        <v>35.927999999999997</v>
      </c>
      <c r="V41" s="215">
        <v>36.953000000000003</v>
      </c>
      <c r="W41" s="215">
        <v>54.570999999999998</v>
      </c>
      <c r="X41" s="215">
        <v>47.585999999999999</v>
      </c>
      <c r="Y41" s="215">
        <v>35.186</v>
      </c>
      <c r="Z41" s="215">
        <v>37.341000000000001</v>
      </c>
      <c r="AA41" s="215">
        <v>50.265000000000001</v>
      </c>
      <c r="AB41" s="205"/>
      <c r="AC41" s="206"/>
    </row>
    <row r="42" spans="1:29">
      <c r="A42" s="216" t="s">
        <v>2267</v>
      </c>
      <c r="B42" s="44"/>
      <c r="C42" s="217">
        <v>908.57299999999998</v>
      </c>
      <c r="D42" s="217">
        <v>905.27599999999995</v>
      </c>
      <c r="E42" s="217">
        <v>989.25</v>
      </c>
      <c r="F42" s="217">
        <v>1079.068</v>
      </c>
      <c r="G42" s="217">
        <v>1094.271</v>
      </c>
      <c r="H42" s="217">
        <v>1033.2170000000001</v>
      </c>
      <c r="I42" s="217">
        <v>1018.895</v>
      </c>
      <c r="J42" s="217">
        <v>1147.8910000000001</v>
      </c>
      <c r="K42" s="217">
        <v>1287.029</v>
      </c>
      <c r="L42" s="217">
        <v>1001.5890000000001</v>
      </c>
      <c r="M42" s="217">
        <v>968.88</v>
      </c>
      <c r="N42" s="217">
        <v>1078.4690000000001</v>
      </c>
      <c r="O42" s="217">
        <v>766.07899999999995</v>
      </c>
      <c r="P42" s="217">
        <v>908.37199999999996</v>
      </c>
      <c r="Q42" s="217">
        <v>936.51400000000001</v>
      </c>
      <c r="R42" s="217">
        <v>1150.9059999999999</v>
      </c>
      <c r="S42" s="217">
        <v>832.46799999999996</v>
      </c>
      <c r="T42" s="217">
        <v>905.19899999999996</v>
      </c>
      <c r="U42" s="217">
        <v>939.23099999999999</v>
      </c>
      <c r="V42" s="217">
        <v>956.78700000000003</v>
      </c>
      <c r="W42" s="217">
        <v>1398.7349999999999</v>
      </c>
      <c r="X42" s="217">
        <v>1262.6099999999999</v>
      </c>
      <c r="Y42" s="217">
        <v>931.08299999999997</v>
      </c>
      <c r="Z42" s="217">
        <v>945.21100000000001</v>
      </c>
      <c r="AA42" s="217">
        <v>1261.4169999999999</v>
      </c>
      <c r="AB42" s="205"/>
      <c r="AC42" s="206"/>
    </row>
    <row r="43" spans="1:29">
      <c r="A43" s="216"/>
      <c r="B43" s="44"/>
      <c r="C43" s="217"/>
      <c r="D43" s="217"/>
      <c r="E43" s="217"/>
      <c r="F43" s="217"/>
      <c r="G43" s="217"/>
      <c r="H43" s="217"/>
      <c r="I43" s="217"/>
      <c r="J43" s="217"/>
      <c r="K43" s="217"/>
      <c r="L43" s="217"/>
      <c r="M43" s="217"/>
      <c r="N43" s="217"/>
      <c r="O43" s="217"/>
      <c r="P43" s="217"/>
      <c r="Q43" s="217"/>
      <c r="R43" s="217"/>
      <c r="S43" s="217"/>
      <c r="T43" s="217"/>
      <c r="U43" s="217"/>
      <c r="V43" s="217"/>
      <c r="W43" s="217"/>
      <c r="X43" s="217"/>
      <c r="Y43" s="217"/>
      <c r="Z43" s="217"/>
      <c r="AA43" s="217"/>
      <c r="AB43" s="205"/>
      <c r="AC43" s="206"/>
    </row>
    <row r="44" spans="1:29">
      <c r="A44" s="216"/>
      <c r="B44" s="44" t="s">
        <v>2779</v>
      </c>
      <c r="C44" s="217"/>
      <c r="D44" s="217"/>
      <c r="E44" s="217"/>
      <c r="F44" s="217"/>
      <c r="G44" s="217"/>
      <c r="H44" s="217"/>
      <c r="I44" s="217"/>
      <c r="J44" s="217"/>
      <c r="K44" s="217"/>
      <c r="L44" s="217"/>
      <c r="M44" s="217"/>
      <c r="N44" s="217"/>
      <c r="O44" s="217"/>
      <c r="P44" s="218">
        <f>(P42/$P$42)*100</f>
        <v>100</v>
      </c>
      <c r="Q44" s="218">
        <f t="shared" ref="Q44:AA44" si="1">(Q42/$P$42)*100</f>
        <v>103.09806995371942</v>
      </c>
      <c r="R44" s="218">
        <f t="shared" si="1"/>
        <v>126.69985424473673</v>
      </c>
      <c r="S44" s="218">
        <f t="shared" si="1"/>
        <v>91.643952037271077</v>
      </c>
      <c r="T44" s="218">
        <f t="shared" si="1"/>
        <v>99.650693768632237</v>
      </c>
      <c r="U44" s="218">
        <f t="shared" si="1"/>
        <v>103.39717648716606</v>
      </c>
      <c r="V44" s="218">
        <f t="shared" si="1"/>
        <v>105.32986485712902</v>
      </c>
      <c r="W44" s="218">
        <f t="shared" si="1"/>
        <v>153.9826194554654</v>
      </c>
      <c r="X44" s="218">
        <f t="shared" si="1"/>
        <v>138.99701884250064</v>
      </c>
      <c r="Y44" s="218">
        <f t="shared" si="1"/>
        <v>102.50018714799664</v>
      </c>
      <c r="Z44" s="218">
        <f t="shared" si="1"/>
        <v>104.05549708709647</v>
      </c>
      <c r="AA44" s="218">
        <f t="shared" si="1"/>
        <v>138.8656849836851</v>
      </c>
      <c r="AB44" s="205"/>
      <c r="AC44" s="206"/>
    </row>
    <row r="45" spans="1:29">
      <c r="A45" s="44"/>
      <c r="B45" s="44"/>
      <c r="C45" s="44"/>
      <c r="D45" s="44"/>
      <c r="E45" s="44"/>
      <c r="F45" s="44"/>
      <c r="G45" s="44"/>
      <c r="H45" s="44"/>
      <c r="I45" s="44"/>
      <c r="J45" s="44"/>
      <c r="K45" s="44"/>
      <c r="L45" s="44"/>
      <c r="M45" s="44"/>
      <c r="N45" s="44"/>
      <c r="O45" s="44"/>
      <c r="P45" s="44"/>
      <c r="Q45" s="44"/>
      <c r="R45" s="44"/>
      <c r="S45" s="44"/>
      <c r="T45" s="44"/>
      <c r="U45" s="44"/>
      <c r="V45" s="44"/>
      <c r="W45" s="44"/>
      <c r="X45" s="44"/>
      <c r="Y45" s="44"/>
      <c r="Z45" s="44"/>
      <c r="AA45" s="44"/>
      <c r="AB45" s="205"/>
      <c r="AC45" s="206"/>
    </row>
    <row r="46" spans="1:29" ht="12.5">
      <c r="A46" s="401" t="s">
        <v>2522</v>
      </c>
      <c r="B46" s="402"/>
      <c r="C46" s="403"/>
      <c r="D46" s="403"/>
      <c r="E46" s="403"/>
      <c r="F46" s="403"/>
      <c r="G46" s="403"/>
      <c r="H46" s="403"/>
      <c r="I46" s="403"/>
      <c r="J46" s="403"/>
      <c r="K46" s="403"/>
      <c r="L46" s="403"/>
      <c r="M46" s="403"/>
      <c r="N46" s="403"/>
      <c r="O46" s="403"/>
      <c r="P46" s="403"/>
      <c r="Q46" s="403"/>
      <c r="R46" s="403"/>
      <c r="S46" s="403"/>
      <c r="T46" s="403"/>
      <c r="U46" s="403"/>
      <c r="V46" s="403"/>
      <c r="W46" s="403"/>
      <c r="X46" s="403"/>
      <c r="Y46" s="403"/>
      <c r="Z46" s="403"/>
      <c r="AA46" s="403"/>
      <c r="AB46" s="81"/>
      <c r="AC46" s="219"/>
    </row>
    <row r="47" spans="1:29" s="271" customFormat="1" ht="13">
      <c r="A47" s="33" t="s">
        <v>2763</v>
      </c>
      <c r="B47" s="380" t="s">
        <v>2275</v>
      </c>
      <c r="C47" s="431">
        <v>1992</v>
      </c>
      <c r="D47" s="431">
        <v>1994</v>
      </c>
      <c r="E47" s="431">
        <v>1995</v>
      </c>
      <c r="F47" s="431">
        <v>1996</v>
      </c>
      <c r="G47" s="431">
        <v>1997</v>
      </c>
      <c r="H47" s="431">
        <v>1998</v>
      </c>
      <c r="I47" s="431">
        <v>1999</v>
      </c>
      <c r="J47" s="431">
        <v>2000</v>
      </c>
      <c r="K47" s="431">
        <v>2001</v>
      </c>
      <c r="L47" s="431">
        <v>2002</v>
      </c>
      <c r="M47" s="431">
        <v>2003</v>
      </c>
      <c r="N47" s="431">
        <v>2004</v>
      </c>
      <c r="O47" s="431">
        <v>2005</v>
      </c>
      <c r="P47" s="431">
        <v>2006</v>
      </c>
      <c r="Q47" s="431">
        <v>2007</v>
      </c>
      <c r="R47" s="431">
        <v>2008</v>
      </c>
      <c r="S47" s="431">
        <v>2009</v>
      </c>
      <c r="T47" s="431">
        <v>2010</v>
      </c>
      <c r="U47" s="431">
        <v>2011</v>
      </c>
      <c r="V47" s="431">
        <v>2012</v>
      </c>
      <c r="W47" s="431">
        <v>2013</v>
      </c>
      <c r="X47" s="431">
        <v>2014</v>
      </c>
      <c r="Y47" s="431">
        <v>2015</v>
      </c>
      <c r="Z47" s="431">
        <v>2016</v>
      </c>
      <c r="AA47" s="431">
        <v>2017</v>
      </c>
      <c r="AB47" s="381"/>
      <c r="AC47" s="382"/>
    </row>
    <row r="48" spans="1:29">
      <c r="A48" s="214" t="s">
        <v>2764</v>
      </c>
      <c r="B48" s="35" t="s">
        <v>2284</v>
      </c>
      <c r="C48" s="215">
        <v>609.20699999999999</v>
      </c>
      <c r="D48" s="215">
        <v>683.04100000000005</v>
      </c>
      <c r="E48" s="215">
        <v>659.70899999999995</v>
      </c>
      <c r="F48" s="215">
        <v>603.88900000000001</v>
      </c>
      <c r="G48" s="215">
        <v>717.94399999999996</v>
      </c>
      <c r="H48" s="215">
        <v>850.35199999999998</v>
      </c>
      <c r="I48" s="215">
        <v>732.18700000000001</v>
      </c>
      <c r="J48" s="215">
        <v>551.69399999999996</v>
      </c>
      <c r="K48" s="215">
        <v>469.596</v>
      </c>
      <c r="L48" s="215">
        <v>583.22900000000004</v>
      </c>
      <c r="M48" s="215">
        <v>624.75800000000004</v>
      </c>
      <c r="N48" s="215">
        <v>737.75099999999998</v>
      </c>
      <c r="O48" s="215">
        <v>681.92700000000002</v>
      </c>
      <c r="P48" s="215">
        <v>714.01800000000003</v>
      </c>
      <c r="Q48" s="215">
        <v>706.16800000000001</v>
      </c>
      <c r="R48" s="215">
        <v>655.91899999999998</v>
      </c>
      <c r="S48" s="215">
        <v>506.74200000000002</v>
      </c>
      <c r="T48" s="215">
        <v>531.91099999999994</v>
      </c>
      <c r="U48" s="215">
        <v>538.06299999999999</v>
      </c>
      <c r="V48" s="215">
        <v>572.76599999999996</v>
      </c>
      <c r="W48" s="215">
        <v>581.33399999999995</v>
      </c>
      <c r="X48" s="215">
        <v>543.726</v>
      </c>
      <c r="Y48" s="215">
        <v>631.94299999999998</v>
      </c>
      <c r="Z48" s="215">
        <v>662.03399999999999</v>
      </c>
      <c r="AA48" s="215">
        <v>698.49699999999996</v>
      </c>
      <c r="AB48" s="205"/>
      <c r="AC48" s="206"/>
    </row>
    <row r="49" spans="1:29">
      <c r="A49" s="214" t="s">
        <v>2765</v>
      </c>
      <c r="B49" s="35" t="s">
        <v>2287</v>
      </c>
      <c r="C49" s="215">
        <v>1306.5419999999999</v>
      </c>
      <c r="D49" s="215">
        <v>1304.7570000000001</v>
      </c>
      <c r="E49" s="215">
        <v>1319.318</v>
      </c>
      <c r="F49" s="215">
        <v>1280.5429999999999</v>
      </c>
      <c r="G49" s="215">
        <v>1250.777</v>
      </c>
      <c r="H49" s="215">
        <v>1256.6980000000001</v>
      </c>
      <c r="I49" s="215">
        <v>1305.8779999999999</v>
      </c>
      <c r="J49" s="215">
        <v>1292.4839999999999</v>
      </c>
      <c r="K49" s="215">
        <v>1448.0409999999999</v>
      </c>
      <c r="L49" s="215">
        <v>1119.4749999999999</v>
      </c>
      <c r="M49" s="215">
        <v>1385.2080000000001</v>
      </c>
      <c r="N49" s="215">
        <v>1202.451</v>
      </c>
      <c r="O49" s="215">
        <v>1174.329</v>
      </c>
      <c r="P49" s="215">
        <v>1311.712</v>
      </c>
      <c r="Q49" s="215">
        <v>1152.654</v>
      </c>
      <c r="R49" s="215">
        <v>1416.46</v>
      </c>
      <c r="S49" s="215">
        <v>1378.44</v>
      </c>
      <c r="T49" s="215">
        <v>1265.5170000000001</v>
      </c>
      <c r="U49" s="215">
        <v>1391.451</v>
      </c>
      <c r="V49" s="215">
        <v>1412.4349999999999</v>
      </c>
      <c r="W49" s="215">
        <v>1517.36</v>
      </c>
      <c r="X49" s="215">
        <v>1531.21</v>
      </c>
      <c r="Y49" s="215">
        <v>1404.3330000000001</v>
      </c>
      <c r="Z49" s="215">
        <v>1685.854</v>
      </c>
      <c r="AA49" s="215">
        <v>1771.5429999999999</v>
      </c>
      <c r="AB49" s="205"/>
      <c r="AC49" s="206"/>
    </row>
    <row r="50" spans="1:29">
      <c r="A50" s="214" t="s">
        <v>2766</v>
      </c>
      <c r="B50" s="35" t="s">
        <v>2290</v>
      </c>
      <c r="C50" s="215">
        <v>1274.1600000000001</v>
      </c>
      <c r="D50" s="215">
        <v>1150.412</v>
      </c>
      <c r="E50" s="215">
        <v>1230.326</v>
      </c>
      <c r="F50" s="215">
        <v>1257.3</v>
      </c>
      <c r="G50" s="215">
        <v>1235.367</v>
      </c>
      <c r="H50" s="215">
        <v>1250.1300000000001</v>
      </c>
      <c r="I50" s="215">
        <v>1214.3320000000001</v>
      </c>
      <c r="J50" s="215">
        <v>1183.3030000000001</v>
      </c>
      <c r="K50" s="215">
        <v>1117.4010000000001</v>
      </c>
      <c r="L50" s="215">
        <v>1267.1559999999999</v>
      </c>
      <c r="M50" s="215">
        <v>1448.76</v>
      </c>
      <c r="N50" s="215">
        <v>1255.53</v>
      </c>
      <c r="O50" s="215">
        <v>1241.087</v>
      </c>
      <c r="P50" s="215">
        <v>1370.7429999999999</v>
      </c>
      <c r="Q50" s="215">
        <v>1473.981</v>
      </c>
      <c r="R50" s="215">
        <v>1343.104</v>
      </c>
      <c r="S50" s="215">
        <v>1175.1769999999999</v>
      </c>
      <c r="T50" s="215">
        <v>1364.962</v>
      </c>
      <c r="U50" s="215">
        <v>1392.337</v>
      </c>
      <c r="V50" s="215">
        <v>1590.662</v>
      </c>
      <c r="W50" s="215">
        <v>1691.942</v>
      </c>
      <c r="X50" s="215">
        <v>1596.3019999999999</v>
      </c>
      <c r="Y50" s="215">
        <v>1644.9739999999999</v>
      </c>
      <c r="Z50" s="215">
        <v>1746.64</v>
      </c>
      <c r="AA50" s="215">
        <v>1881.402</v>
      </c>
      <c r="AB50" s="205"/>
      <c r="AC50" s="206"/>
    </row>
    <row r="51" spans="1:29">
      <c r="A51" s="214" t="s">
        <v>2767</v>
      </c>
      <c r="B51" s="35" t="s">
        <v>2287</v>
      </c>
      <c r="C51" s="215">
        <v>544.24</v>
      </c>
      <c r="D51" s="215">
        <v>537.66200000000003</v>
      </c>
      <c r="E51" s="215">
        <v>549.57100000000003</v>
      </c>
      <c r="F51" s="215">
        <v>569.19399999999996</v>
      </c>
      <c r="G51" s="215">
        <v>568.61500000000001</v>
      </c>
      <c r="H51" s="215">
        <v>583.63</v>
      </c>
      <c r="I51" s="215">
        <v>532.26900000000001</v>
      </c>
      <c r="J51" s="215">
        <v>535.40599999999995</v>
      </c>
      <c r="K51" s="215">
        <v>464.19099999999997</v>
      </c>
      <c r="L51" s="215">
        <v>463.56099999999998</v>
      </c>
      <c r="M51" s="215">
        <v>567.12699999999995</v>
      </c>
      <c r="N51" s="215">
        <v>483.202</v>
      </c>
      <c r="O51" s="215">
        <v>490.02300000000002</v>
      </c>
      <c r="P51" s="215">
        <v>575.96199999999999</v>
      </c>
      <c r="Q51" s="215">
        <v>581.94100000000003</v>
      </c>
      <c r="R51" s="215">
        <v>514.20699999999999</v>
      </c>
      <c r="S51" s="215">
        <v>430.07600000000002</v>
      </c>
      <c r="T51" s="215">
        <v>503.654</v>
      </c>
      <c r="U51" s="215">
        <v>583.69000000000005</v>
      </c>
      <c r="V51" s="215">
        <v>586.995</v>
      </c>
      <c r="W51" s="215">
        <v>614.39200000000005</v>
      </c>
      <c r="X51" s="215">
        <v>660.274</v>
      </c>
      <c r="Y51" s="215">
        <v>688.34799999999996</v>
      </c>
      <c r="Z51" s="215">
        <v>634.35799999999995</v>
      </c>
      <c r="AA51" s="215">
        <v>679.73800000000006</v>
      </c>
      <c r="AB51" s="205"/>
      <c r="AC51" s="206"/>
    </row>
    <row r="52" spans="1:29">
      <c r="A52" s="214" t="s">
        <v>2768</v>
      </c>
      <c r="B52" s="35" t="s">
        <v>2284</v>
      </c>
      <c r="C52" s="215">
        <v>616.39</v>
      </c>
      <c r="D52" s="215">
        <v>705.85400000000004</v>
      </c>
      <c r="E52" s="215">
        <v>802.96299999999997</v>
      </c>
      <c r="F52" s="215">
        <v>853.78099999999995</v>
      </c>
      <c r="G52" s="215">
        <v>818.40599999999995</v>
      </c>
      <c r="H52" s="215">
        <v>804.57299999999998</v>
      </c>
      <c r="I52" s="215">
        <v>690.18</v>
      </c>
      <c r="J52" s="215">
        <v>869.17700000000002</v>
      </c>
      <c r="K52" s="215">
        <v>889.43600000000004</v>
      </c>
      <c r="L52" s="215">
        <v>856.12099999999998</v>
      </c>
      <c r="M52" s="215">
        <v>780.08399999999995</v>
      </c>
      <c r="N52" s="215">
        <v>1765.443</v>
      </c>
      <c r="O52" s="215">
        <v>741.43399999999997</v>
      </c>
      <c r="P52" s="215">
        <v>971.81399999999996</v>
      </c>
      <c r="Q52" s="215">
        <v>710.58199999999999</v>
      </c>
      <c r="R52" s="215">
        <v>918.26199999999994</v>
      </c>
      <c r="S52" s="215">
        <v>782.625</v>
      </c>
      <c r="T52" s="215">
        <v>1006.3630000000001</v>
      </c>
      <c r="U52" s="215">
        <v>994.72799999999995</v>
      </c>
      <c r="V52" s="215">
        <v>1134.328</v>
      </c>
      <c r="W52" s="215">
        <v>1113.4739999999999</v>
      </c>
      <c r="X52" s="215">
        <v>1105.567</v>
      </c>
      <c r="Y52" s="215">
        <v>1314.9369999999999</v>
      </c>
      <c r="Z52" s="215">
        <v>1350.7339999999999</v>
      </c>
      <c r="AA52" s="215">
        <v>1521.2070000000001</v>
      </c>
      <c r="AB52" s="205"/>
      <c r="AC52" s="206"/>
    </row>
    <row r="53" spans="1:29">
      <c r="A53" s="214" t="s">
        <v>2769</v>
      </c>
      <c r="B53" s="35" t="s">
        <v>2290</v>
      </c>
      <c r="C53" s="215">
        <v>790.39400000000001</v>
      </c>
      <c r="D53" s="215">
        <v>779.01900000000001</v>
      </c>
      <c r="E53" s="215">
        <v>867.16399999999999</v>
      </c>
      <c r="F53" s="215">
        <v>845.77800000000002</v>
      </c>
      <c r="G53" s="215">
        <v>803.72900000000004</v>
      </c>
      <c r="H53" s="215">
        <v>784.35599999999999</v>
      </c>
      <c r="I53" s="215">
        <v>1002.715</v>
      </c>
      <c r="J53" s="215">
        <v>1019.773</v>
      </c>
      <c r="K53" s="215">
        <v>761.93399999999997</v>
      </c>
      <c r="L53" s="215">
        <v>915.72199999999998</v>
      </c>
      <c r="M53" s="215">
        <v>801.38800000000003</v>
      </c>
      <c r="N53" s="215">
        <v>760.57</v>
      </c>
      <c r="O53" s="215">
        <v>1102.123</v>
      </c>
      <c r="P53" s="215">
        <v>1560.4469999999999</v>
      </c>
      <c r="Q53" s="215">
        <v>1614.5930000000001</v>
      </c>
      <c r="R53" s="215">
        <v>836.54399999999998</v>
      </c>
      <c r="S53" s="215">
        <v>760.58500000000004</v>
      </c>
      <c r="T53" s="215">
        <v>790.47699999999998</v>
      </c>
      <c r="U53" s="215">
        <v>833.71100000000001</v>
      </c>
      <c r="V53" s="215">
        <v>857.28800000000001</v>
      </c>
      <c r="W53" s="215">
        <v>905.18899999999996</v>
      </c>
      <c r="X53" s="215">
        <v>918.61</v>
      </c>
      <c r="Y53" s="215">
        <v>937.27300000000002</v>
      </c>
      <c r="Z53" s="215">
        <v>1000.577</v>
      </c>
      <c r="AA53" s="215">
        <v>1086.2270000000001</v>
      </c>
      <c r="AB53" s="205"/>
      <c r="AC53" s="206"/>
    </row>
    <row r="54" spans="1:29">
      <c r="A54" s="214" t="s">
        <v>2770</v>
      </c>
      <c r="B54" s="35" t="s">
        <v>2284</v>
      </c>
      <c r="C54" s="215">
        <v>445.959</v>
      </c>
      <c r="D54" s="215">
        <v>447.351</v>
      </c>
      <c r="E54" s="215">
        <v>459.62900000000002</v>
      </c>
      <c r="F54" s="215">
        <v>377.20800000000003</v>
      </c>
      <c r="G54" s="215">
        <v>432.988</v>
      </c>
      <c r="H54" s="215">
        <v>501.10899999999998</v>
      </c>
      <c r="I54" s="215">
        <v>530.81700000000001</v>
      </c>
      <c r="J54" s="215">
        <v>534.73400000000004</v>
      </c>
      <c r="K54" s="215">
        <v>555.86500000000001</v>
      </c>
      <c r="L54" s="215">
        <v>577.17999999999995</v>
      </c>
      <c r="M54" s="215">
        <v>624.35299999999995</v>
      </c>
      <c r="N54" s="215">
        <v>613.14200000000005</v>
      </c>
      <c r="O54" s="215">
        <v>637.17999999999995</v>
      </c>
      <c r="P54" s="215">
        <v>746.66899999999998</v>
      </c>
      <c r="Q54" s="215">
        <v>879.71100000000001</v>
      </c>
      <c r="R54" s="215">
        <v>981.39700000000005</v>
      </c>
      <c r="S54" s="215">
        <v>985.76</v>
      </c>
      <c r="T54" s="215">
        <v>984.173</v>
      </c>
      <c r="U54" s="215">
        <v>946.08</v>
      </c>
      <c r="V54" s="215">
        <v>1169.4880000000001</v>
      </c>
      <c r="W54" s="215">
        <v>1081.7380000000001</v>
      </c>
      <c r="X54" s="215">
        <v>1152.693</v>
      </c>
      <c r="Y54" s="215">
        <v>1242.9290000000001</v>
      </c>
      <c r="Z54" s="215">
        <v>1208.008</v>
      </c>
      <c r="AA54" s="215">
        <v>1301.5709999999999</v>
      </c>
      <c r="AB54" s="205"/>
      <c r="AC54" s="206"/>
    </row>
    <row r="55" spans="1:29">
      <c r="A55" s="214" t="s">
        <v>2771</v>
      </c>
      <c r="B55" s="35" t="s">
        <v>2290</v>
      </c>
      <c r="C55" s="215">
        <v>688.61</v>
      </c>
      <c r="D55" s="215">
        <v>683.35299999999995</v>
      </c>
      <c r="E55" s="215">
        <v>710.09799999999996</v>
      </c>
      <c r="F55" s="215">
        <v>693.71299999999997</v>
      </c>
      <c r="G55" s="215">
        <v>682.75599999999997</v>
      </c>
      <c r="H55" s="215">
        <v>685.50099999999998</v>
      </c>
      <c r="I55" s="215">
        <v>706.23199999999997</v>
      </c>
      <c r="J55" s="215">
        <v>708.48500000000001</v>
      </c>
      <c r="K55" s="215">
        <v>762.221</v>
      </c>
      <c r="L55" s="215">
        <v>741.53899999999999</v>
      </c>
      <c r="M55" s="215">
        <v>635.13300000000004</v>
      </c>
      <c r="N55" s="215">
        <v>554.36199999999997</v>
      </c>
      <c r="O55" s="215">
        <v>615.274</v>
      </c>
      <c r="P55" s="215">
        <v>577.33100000000002</v>
      </c>
      <c r="Q55" s="215">
        <v>600.71400000000006</v>
      </c>
      <c r="R55" s="215">
        <v>569.24599999999998</v>
      </c>
      <c r="S55" s="215">
        <v>558.755</v>
      </c>
      <c r="T55" s="215">
        <v>600.16899999999998</v>
      </c>
      <c r="U55" s="215">
        <v>611.45899999999995</v>
      </c>
      <c r="V55" s="215">
        <v>689.00599999999997</v>
      </c>
      <c r="W55" s="215">
        <v>705.01499999999999</v>
      </c>
      <c r="X55" s="215">
        <v>749.09900000000005</v>
      </c>
      <c r="Y55" s="215">
        <v>778.09</v>
      </c>
      <c r="Z55" s="215">
        <v>805.42399999999998</v>
      </c>
      <c r="AA55" s="215">
        <v>870.55499999999995</v>
      </c>
      <c r="AB55" s="205"/>
      <c r="AC55" s="206"/>
    </row>
    <row r="56" spans="1:29">
      <c r="A56" s="214" t="s">
        <v>2772</v>
      </c>
      <c r="B56" s="35" t="s">
        <v>2287</v>
      </c>
      <c r="C56" s="215">
        <v>1385.6890000000001</v>
      </c>
      <c r="D56" s="215">
        <v>1468.982</v>
      </c>
      <c r="E56" s="215">
        <v>1458.181</v>
      </c>
      <c r="F56" s="215">
        <v>1574.5719999999999</v>
      </c>
      <c r="G56" s="215">
        <v>1545.8389999999999</v>
      </c>
      <c r="H56" s="215">
        <v>1559.0050000000001</v>
      </c>
      <c r="I56" s="215">
        <v>1478.499</v>
      </c>
      <c r="J56" s="215">
        <v>1424.403</v>
      </c>
      <c r="K56" s="215">
        <v>1626.0640000000001</v>
      </c>
      <c r="L56" s="215">
        <v>1627.799</v>
      </c>
      <c r="M56" s="215">
        <v>1601.1289999999999</v>
      </c>
      <c r="N56" s="215">
        <v>1573.942</v>
      </c>
      <c r="O56" s="215">
        <v>2017.4659999999999</v>
      </c>
      <c r="P56" s="215">
        <v>1995.81</v>
      </c>
      <c r="Q56" s="215">
        <v>2224.1979999999999</v>
      </c>
      <c r="R56" s="215">
        <v>2111.0419999999999</v>
      </c>
      <c r="S56" s="215">
        <v>1996.17</v>
      </c>
      <c r="T56" s="215">
        <v>2057.1469999999999</v>
      </c>
      <c r="U56" s="215">
        <v>2170.817</v>
      </c>
      <c r="V56" s="215">
        <v>2214.0700000000002</v>
      </c>
      <c r="W56" s="215">
        <v>2187.7240000000002</v>
      </c>
      <c r="X56" s="215">
        <v>2224.7539999999999</v>
      </c>
      <c r="Y56" s="215">
        <v>2337.7440000000001</v>
      </c>
      <c r="Z56" s="215">
        <v>2517.627</v>
      </c>
      <c r="AA56" s="215">
        <v>2659.6390000000001</v>
      </c>
      <c r="AB56" s="205"/>
      <c r="AC56" s="206"/>
    </row>
    <row r="57" spans="1:29">
      <c r="A57" s="214" t="s">
        <v>2773</v>
      </c>
      <c r="B57" s="35" t="s">
        <v>2287</v>
      </c>
      <c r="C57" s="215">
        <v>242.45</v>
      </c>
      <c r="D57" s="215">
        <v>261.11700000000002</v>
      </c>
      <c r="E57" s="215">
        <v>274.10199999999998</v>
      </c>
      <c r="F57" s="215">
        <v>276.33300000000003</v>
      </c>
      <c r="G57" s="215">
        <v>262.85199999999998</v>
      </c>
      <c r="H57" s="215">
        <v>257.04700000000003</v>
      </c>
      <c r="I57" s="215">
        <v>271.98599999999999</v>
      </c>
      <c r="J57" s="215">
        <v>274.48599999999999</v>
      </c>
      <c r="K57" s="215">
        <v>292.44099999999997</v>
      </c>
      <c r="L57" s="215">
        <v>292.99200000000002</v>
      </c>
      <c r="M57" s="215">
        <v>314.07600000000002</v>
      </c>
      <c r="N57" s="215">
        <v>331.245</v>
      </c>
      <c r="O57" s="215">
        <v>316.13299999999998</v>
      </c>
      <c r="P57" s="215">
        <v>343.70600000000002</v>
      </c>
      <c r="Q57" s="215">
        <v>381.51799999999997</v>
      </c>
      <c r="R57" s="215">
        <v>366.79500000000002</v>
      </c>
      <c r="S57" s="215">
        <v>378.61799999999999</v>
      </c>
      <c r="T57" s="215">
        <v>402.81700000000001</v>
      </c>
      <c r="U57" s="215">
        <v>540.94200000000001</v>
      </c>
      <c r="V57" s="215">
        <v>444.48500000000001</v>
      </c>
      <c r="W57" s="215">
        <v>519.47799999999995</v>
      </c>
      <c r="X57" s="215">
        <v>498.37299999999999</v>
      </c>
      <c r="Y57" s="215">
        <v>412.15899999999999</v>
      </c>
      <c r="Z57" s="215">
        <v>445.43099999999998</v>
      </c>
      <c r="AA57" s="215">
        <v>485.97199999999998</v>
      </c>
      <c r="AB57" s="205"/>
      <c r="AC57" s="206"/>
    </row>
    <row r="58" spans="1:29">
      <c r="A58" s="214" t="s">
        <v>2774</v>
      </c>
      <c r="B58" s="35" t="s">
        <v>2287</v>
      </c>
      <c r="C58" s="215">
        <v>1269.7380000000001</v>
      </c>
      <c r="D58" s="215">
        <v>1308.277</v>
      </c>
      <c r="E58" s="215">
        <v>1307.288</v>
      </c>
      <c r="F58" s="215">
        <v>1139.8869999999999</v>
      </c>
      <c r="G58" s="215">
        <v>1132.9880000000001</v>
      </c>
      <c r="H58" s="215">
        <v>1151.5889999999999</v>
      </c>
      <c r="I58" s="215">
        <v>1220.1890000000001</v>
      </c>
      <c r="J58" s="215">
        <v>1264.9780000000001</v>
      </c>
      <c r="K58" s="215">
        <v>1263.3440000000001</v>
      </c>
      <c r="L58" s="215">
        <v>1188.5619999999999</v>
      </c>
      <c r="M58" s="215">
        <v>1324.067</v>
      </c>
      <c r="N58" s="215">
        <v>956.14</v>
      </c>
      <c r="O58" s="215">
        <v>937.74800000000005</v>
      </c>
      <c r="P58" s="215">
        <v>921.08799999999997</v>
      </c>
      <c r="Q58" s="215">
        <v>963.05499999999995</v>
      </c>
      <c r="R58" s="215">
        <v>1068.9970000000001</v>
      </c>
      <c r="S58" s="215">
        <v>902.29399999999998</v>
      </c>
      <c r="T58" s="215">
        <v>971.971</v>
      </c>
      <c r="U58" s="215">
        <v>1098.454</v>
      </c>
      <c r="V58" s="215">
        <v>1231.172</v>
      </c>
      <c r="W58" s="215">
        <v>1242.7739999999999</v>
      </c>
      <c r="X58" s="215">
        <v>1208.7539999999999</v>
      </c>
      <c r="Y58" s="215">
        <v>1193.9390000000001</v>
      </c>
      <c r="Z58" s="215">
        <v>1318.0909999999999</v>
      </c>
      <c r="AA58" s="215">
        <v>1435.7660000000001</v>
      </c>
      <c r="AB58" s="205"/>
      <c r="AC58" s="206"/>
    </row>
    <row r="59" spans="1:29">
      <c r="A59" s="214" t="s">
        <v>2775</v>
      </c>
      <c r="B59" s="35" t="s">
        <v>2284</v>
      </c>
      <c r="C59" s="215">
        <v>421.48099999999999</v>
      </c>
      <c r="D59" s="215">
        <v>427.49900000000002</v>
      </c>
      <c r="E59" s="215">
        <v>468.66</v>
      </c>
      <c r="F59" s="215">
        <v>496.14800000000002</v>
      </c>
      <c r="G59" s="215">
        <v>522.84299999999996</v>
      </c>
      <c r="H59" s="215">
        <v>564.74800000000005</v>
      </c>
      <c r="I59" s="215">
        <v>545.33399999999995</v>
      </c>
      <c r="J59" s="215">
        <v>521.5</v>
      </c>
      <c r="K59" s="215">
        <v>548.52599999999995</v>
      </c>
      <c r="L59" s="215">
        <v>482.54399999999998</v>
      </c>
      <c r="M59" s="215">
        <v>485.96499999999997</v>
      </c>
      <c r="N59" s="215">
        <v>452.83699999999999</v>
      </c>
      <c r="O59" s="215">
        <v>438.09300000000002</v>
      </c>
      <c r="P59" s="215">
        <v>497.62299999999999</v>
      </c>
      <c r="Q59" s="215">
        <v>536.24400000000003</v>
      </c>
      <c r="R59" s="215">
        <v>543.11</v>
      </c>
      <c r="S59" s="215">
        <v>548.77800000000002</v>
      </c>
      <c r="T59" s="215">
        <v>606.22299999999996</v>
      </c>
      <c r="U59" s="215">
        <v>652.44200000000001</v>
      </c>
      <c r="V59" s="215">
        <v>748.524</v>
      </c>
      <c r="W59" s="215">
        <v>775.04700000000003</v>
      </c>
      <c r="X59" s="215">
        <v>889.51199999999994</v>
      </c>
      <c r="Y59" s="215">
        <v>838.67499999999995</v>
      </c>
      <c r="Z59" s="215">
        <v>885.35</v>
      </c>
      <c r="AA59" s="215">
        <v>959.81799999999998</v>
      </c>
      <c r="AB59" s="205"/>
      <c r="AC59" s="206"/>
    </row>
    <row r="60" spans="1:29">
      <c r="A60" s="214" t="s">
        <v>2776</v>
      </c>
      <c r="B60" s="35" t="s">
        <v>2290</v>
      </c>
      <c r="C60" s="215">
        <v>1698.0550000000001</v>
      </c>
      <c r="D60" s="215">
        <v>1699.692</v>
      </c>
      <c r="E60" s="215">
        <v>1655.123</v>
      </c>
      <c r="F60" s="215">
        <v>1606.1220000000001</v>
      </c>
      <c r="G60" s="215">
        <v>1513.4380000000001</v>
      </c>
      <c r="H60" s="215">
        <v>1465.4280000000001</v>
      </c>
      <c r="I60" s="215">
        <v>1478.239</v>
      </c>
      <c r="J60" s="215">
        <v>1523.9380000000001</v>
      </c>
      <c r="K60" s="215">
        <v>1599.3009999999999</v>
      </c>
      <c r="L60" s="215">
        <v>1525.201</v>
      </c>
      <c r="M60" s="215">
        <v>1482.0619999999999</v>
      </c>
      <c r="N60" s="215">
        <v>1544.3679999999999</v>
      </c>
      <c r="O60" s="215">
        <v>1560.1849999999999</v>
      </c>
      <c r="P60" s="215">
        <v>1666.4929999999999</v>
      </c>
      <c r="Q60" s="215">
        <v>1492.2470000000001</v>
      </c>
      <c r="R60" s="215">
        <v>1759.2439999999999</v>
      </c>
      <c r="S60" s="215">
        <v>1616.6849999999999</v>
      </c>
      <c r="T60" s="215">
        <v>1552.136</v>
      </c>
      <c r="U60" s="215">
        <v>1644.643</v>
      </c>
      <c r="V60" s="215">
        <v>1742.9970000000001</v>
      </c>
      <c r="W60" s="215">
        <v>1761.066</v>
      </c>
      <c r="X60" s="215">
        <v>1978.672</v>
      </c>
      <c r="Y60" s="215">
        <v>2091.2689999999998</v>
      </c>
      <c r="Z60" s="215">
        <v>2191.1930000000002</v>
      </c>
      <c r="AA60" s="215">
        <v>2368.3510000000001</v>
      </c>
      <c r="AB60" s="205"/>
      <c r="AC60" s="206"/>
    </row>
    <row r="61" spans="1:29">
      <c r="A61" s="214" t="s">
        <v>2777</v>
      </c>
      <c r="B61" s="35" t="s">
        <v>2287</v>
      </c>
      <c r="C61" s="215">
        <v>1197.7550000000001</v>
      </c>
      <c r="D61" s="215">
        <v>1176.296</v>
      </c>
      <c r="E61" s="215">
        <v>1249.057</v>
      </c>
      <c r="F61" s="215">
        <v>958.53899999999999</v>
      </c>
      <c r="G61" s="215">
        <v>916.32799999999997</v>
      </c>
      <c r="H61" s="215">
        <v>900.21799999999996</v>
      </c>
      <c r="I61" s="215">
        <v>792.58699999999999</v>
      </c>
      <c r="J61" s="215">
        <v>794.24599999999998</v>
      </c>
      <c r="K61" s="215">
        <v>779.00099999999998</v>
      </c>
      <c r="L61" s="215">
        <v>607.30600000000004</v>
      </c>
      <c r="M61" s="215">
        <v>611.73599999999999</v>
      </c>
      <c r="N61" s="215">
        <v>604.15300000000002</v>
      </c>
      <c r="O61" s="215">
        <v>916.048</v>
      </c>
      <c r="P61" s="215">
        <v>816.62199999999996</v>
      </c>
      <c r="Q61" s="215">
        <v>785.94600000000003</v>
      </c>
      <c r="R61" s="215">
        <v>1242.3430000000001</v>
      </c>
      <c r="S61" s="215">
        <v>1031.3779999999999</v>
      </c>
      <c r="T61" s="215">
        <v>1108.3440000000001</v>
      </c>
      <c r="U61" s="215">
        <v>1184.9350999999999</v>
      </c>
      <c r="V61" s="215">
        <v>1225.4490000000001</v>
      </c>
      <c r="W61" s="215">
        <v>1215.6969999999999</v>
      </c>
      <c r="X61" s="215">
        <v>1306.366</v>
      </c>
      <c r="Y61" s="215">
        <v>1206.9559999999999</v>
      </c>
      <c r="Z61" s="215">
        <v>1286.086</v>
      </c>
      <c r="AA61" s="215">
        <v>1190.5409999999999</v>
      </c>
      <c r="AB61" s="205"/>
      <c r="AC61" s="206"/>
    </row>
    <row r="62" spans="1:29">
      <c r="A62" s="214" t="s">
        <v>2778</v>
      </c>
      <c r="B62" s="35" t="s">
        <v>2290</v>
      </c>
      <c r="C62" s="215">
        <v>1541.1780000000001</v>
      </c>
      <c r="D62" s="215">
        <v>1557.0260000000001</v>
      </c>
      <c r="E62" s="215">
        <v>1599.807</v>
      </c>
      <c r="F62" s="215">
        <v>1651.5129999999999</v>
      </c>
      <c r="G62" s="215">
        <v>1636.6679999999999</v>
      </c>
      <c r="H62" s="215">
        <v>1665.7439999999999</v>
      </c>
      <c r="I62" s="215">
        <v>1708.17</v>
      </c>
      <c r="J62" s="215">
        <v>1707.548</v>
      </c>
      <c r="K62" s="215">
        <v>1629.9059999999999</v>
      </c>
      <c r="L62" s="215">
        <v>1527.902</v>
      </c>
      <c r="M62" s="215">
        <v>1500.271</v>
      </c>
      <c r="N62" s="215">
        <v>1665.99</v>
      </c>
      <c r="O62" s="215">
        <v>1740.4490000000001</v>
      </c>
      <c r="P62" s="215">
        <v>1736.0170000000001</v>
      </c>
      <c r="Q62" s="215">
        <v>1815.597</v>
      </c>
      <c r="R62" s="215">
        <v>1938.414</v>
      </c>
      <c r="S62" s="215">
        <v>1637.82</v>
      </c>
      <c r="T62" s="215">
        <v>1594.7729999999999</v>
      </c>
      <c r="U62" s="215">
        <v>1655.7940000000001</v>
      </c>
      <c r="V62" s="215">
        <v>1783.5139999999999</v>
      </c>
      <c r="W62" s="215">
        <v>1790.9970000000001</v>
      </c>
      <c r="X62" s="215">
        <v>1934.335</v>
      </c>
      <c r="Y62" s="215">
        <v>1973.857</v>
      </c>
      <c r="Z62" s="215">
        <v>2182.2510000000002</v>
      </c>
      <c r="AA62" s="215">
        <v>2310.4270000000001</v>
      </c>
      <c r="AB62" s="205"/>
      <c r="AC62" s="206"/>
    </row>
    <row r="63" spans="1:29">
      <c r="A63" s="216" t="s">
        <v>2267</v>
      </c>
      <c r="B63" s="44"/>
      <c r="C63" s="217">
        <v>14031.847</v>
      </c>
      <c r="D63" s="217">
        <v>14190.337</v>
      </c>
      <c r="E63" s="217">
        <v>14610.996999999999</v>
      </c>
      <c r="F63" s="217">
        <v>14184.521000000001</v>
      </c>
      <c r="G63" s="217">
        <v>14041.539000000001</v>
      </c>
      <c r="H63" s="217">
        <v>14280.129000000001</v>
      </c>
      <c r="I63" s="217">
        <v>14209.615</v>
      </c>
      <c r="J63" s="217">
        <v>14206.156000000001</v>
      </c>
      <c r="K63" s="217">
        <v>14207.27</v>
      </c>
      <c r="L63" s="217">
        <v>13776.286</v>
      </c>
      <c r="M63" s="217">
        <v>14186.118</v>
      </c>
      <c r="N63" s="217">
        <v>14501.127</v>
      </c>
      <c r="O63" s="217">
        <v>14609.495999999999</v>
      </c>
      <c r="P63" s="217">
        <v>15806.054</v>
      </c>
      <c r="Q63" s="217">
        <v>15919.148999999999</v>
      </c>
      <c r="R63" s="217">
        <v>16265.084000000001</v>
      </c>
      <c r="S63" s="217">
        <v>14689.903</v>
      </c>
      <c r="T63" s="217">
        <v>15340.637000000001</v>
      </c>
      <c r="U63" s="217">
        <v>16239.546</v>
      </c>
      <c r="V63" s="217">
        <v>17403.179</v>
      </c>
      <c r="W63" s="217">
        <v>17703.226999999999</v>
      </c>
      <c r="X63" s="217">
        <v>18298.246999999999</v>
      </c>
      <c r="Y63" s="217">
        <v>18697.425999999999</v>
      </c>
      <c r="Z63" s="217">
        <v>19919.657999999999</v>
      </c>
      <c r="AA63" s="217">
        <v>21221.254000000001</v>
      </c>
      <c r="AB63" s="205"/>
      <c r="AC63" s="206"/>
    </row>
    <row r="64" spans="1:29">
      <c r="A64" s="216"/>
      <c r="B64" s="44"/>
      <c r="C64" s="217"/>
      <c r="D64" s="217"/>
      <c r="E64" s="217"/>
      <c r="F64" s="217"/>
      <c r="G64" s="217"/>
      <c r="H64" s="217"/>
      <c r="I64" s="217"/>
      <c r="J64" s="217"/>
      <c r="K64" s="217"/>
      <c r="L64" s="217"/>
      <c r="M64" s="217"/>
      <c r="N64" s="217"/>
      <c r="O64" s="217"/>
      <c r="P64" s="217"/>
      <c r="Q64" s="217"/>
      <c r="R64" s="217"/>
      <c r="S64" s="217"/>
      <c r="T64" s="217"/>
      <c r="U64" s="217"/>
      <c r="V64" s="217"/>
      <c r="W64" s="217"/>
      <c r="X64" s="217"/>
      <c r="Y64" s="217"/>
      <c r="Z64" s="217"/>
      <c r="AA64" s="217"/>
      <c r="AB64" s="205"/>
      <c r="AC64" s="206"/>
    </row>
    <row r="65" spans="1:29">
      <c r="A65" s="216"/>
      <c r="B65" s="44" t="s">
        <v>2779</v>
      </c>
      <c r="C65" s="217"/>
      <c r="D65" s="217"/>
      <c r="E65" s="217"/>
      <c r="F65" s="217"/>
      <c r="G65" s="217"/>
      <c r="H65" s="217"/>
      <c r="I65" s="217"/>
      <c r="J65" s="217"/>
      <c r="K65" s="217"/>
      <c r="L65" s="217"/>
      <c r="M65" s="217"/>
      <c r="N65" s="217"/>
      <c r="O65" s="217"/>
      <c r="P65" s="218">
        <f>P63/$P$63*100</f>
        <v>100</v>
      </c>
      <c r="Q65" s="218">
        <f t="shared" ref="Q65:AA65" si="2">Q63/$P$63*100</f>
        <v>100.71551697849443</v>
      </c>
      <c r="R65" s="218">
        <f t="shared" si="2"/>
        <v>102.90414040088692</v>
      </c>
      <c r="S65" s="218">
        <f t="shared" si="2"/>
        <v>92.938458896825225</v>
      </c>
      <c r="T65" s="218">
        <f t="shared" si="2"/>
        <v>97.055451031611057</v>
      </c>
      <c r="U65" s="218">
        <f t="shared" si="2"/>
        <v>102.74256939777632</v>
      </c>
      <c r="V65" s="218">
        <f t="shared" si="2"/>
        <v>110.10451438417203</v>
      </c>
      <c r="W65" s="218">
        <f t="shared" si="2"/>
        <v>112.00282499351198</v>
      </c>
      <c r="X65" s="218">
        <f t="shared" si="2"/>
        <v>115.76733193496618</v>
      </c>
      <c r="Y65" s="218">
        <f t="shared" si="2"/>
        <v>118.29281362698114</v>
      </c>
      <c r="Z65" s="218">
        <f t="shared" si="2"/>
        <v>126.0254963066683</v>
      </c>
      <c r="AA65" s="218">
        <f t="shared" si="2"/>
        <v>134.26029039252936</v>
      </c>
      <c r="AB65" s="205"/>
      <c r="AC65" s="206"/>
    </row>
    <row r="66" spans="1:29">
      <c r="AB66" s="205"/>
      <c r="AC66" s="206"/>
    </row>
    <row r="67" spans="1:29" ht="12.5">
      <c r="A67" s="401" t="s">
        <v>2781</v>
      </c>
      <c r="B67" s="402"/>
      <c r="C67" s="403"/>
      <c r="D67" s="403"/>
      <c r="E67" s="403"/>
      <c r="F67" s="403"/>
      <c r="G67" s="403"/>
      <c r="H67" s="403"/>
      <c r="I67" s="403"/>
      <c r="J67" s="403"/>
      <c r="K67" s="403"/>
      <c r="L67" s="403"/>
      <c r="M67" s="403"/>
      <c r="N67" s="403"/>
      <c r="O67" s="403"/>
      <c r="P67" s="403"/>
      <c r="Q67" s="403"/>
      <c r="R67" s="403"/>
      <c r="S67" s="403"/>
      <c r="T67" s="403"/>
      <c r="U67" s="403"/>
      <c r="V67" s="403"/>
      <c r="W67" s="403"/>
      <c r="X67" s="403"/>
      <c r="Y67" s="403"/>
      <c r="Z67" s="403"/>
      <c r="AA67" s="403"/>
      <c r="AB67" s="81"/>
      <c r="AC67" s="219"/>
    </row>
    <row r="68" spans="1:29" s="271" customFormat="1" ht="13">
      <c r="A68" s="33" t="s">
        <v>2763</v>
      </c>
      <c r="B68" s="380" t="s">
        <v>2275</v>
      </c>
      <c r="C68" s="431">
        <v>1992</v>
      </c>
      <c r="D68" s="431">
        <v>1994</v>
      </c>
      <c r="E68" s="431">
        <v>1995</v>
      </c>
      <c r="F68" s="431">
        <v>1996</v>
      </c>
      <c r="G68" s="431">
        <v>1997</v>
      </c>
      <c r="H68" s="431">
        <v>1998</v>
      </c>
      <c r="I68" s="431">
        <v>1999</v>
      </c>
      <c r="J68" s="431">
        <v>2000</v>
      </c>
      <c r="K68" s="431">
        <v>2001</v>
      </c>
      <c r="L68" s="431">
        <v>2002</v>
      </c>
      <c r="M68" s="431">
        <v>2003</v>
      </c>
      <c r="N68" s="431">
        <v>2004</v>
      </c>
      <c r="O68" s="431">
        <v>2005</v>
      </c>
      <c r="P68" s="431">
        <v>2006</v>
      </c>
      <c r="Q68" s="431">
        <v>2007</v>
      </c>
      <c r="R68" s="431">
        <v>2008</v>
      </c>
      <c r="S68" s="431">
        <v>2009</v>
      </c>
      <c r="T68" s="431">
        <v>2010</v>
      </c>
      <c r="U68" s="431">
        <v>2011</v>
      </c>
      <c r="V68" s="431">
        <v>2012</v>
      </c>
      <c r="W68" s="431">
        <v>2013</v>
      </c>
      <c r="X68" s="431">
        <v>2014</v>
      </c>
      <c r="Y68" s="431">
        <v>2015</v>
      </c>
      <c r="Z68" s="431">
        <v>2016</v>
      </c>
      <c r="AA68" s="431">
        <v>2017</v>
      </c>
      <c r="AB68" s="381"/>
      <c r="AC68" s="382"/>
    </row>
    <row r="69" spans="1:29">
      <c r="A69" s="214" t="s">
        <v>2764</v>
      </c>
      <c r="B69" s="35" t="s">
        <v>2284</v>
      </c>
      <c r="C69" s="215">
        <v>1789.3340000000001</v>
      </c>
      <c r="D69" s="215">
        <v>1780.1849999999999</v>
      </c>
      <c r="E69" s="215">
        <v>1822.269</v>
      </c>
      <c r="F69" s="215">
        <v>1835.0150000000001</v>
      </c>
      <c r="G69" s="215">
        <v>1869.0519999999999</v>
      </c>
      <c r="H69" s="215">
        <v>1865.6179999999999</v>
      </c>
      <c r="I69" s="215">
        <v>1816.2149999999999</v>
      </c>
      <c r="J69" s="215">
        <v>1810.1089999999999</v>
      </c>
      <c r="K69" s="215">
        <v>1919.501</v>
      </c>
      <c r="L69" s="215">
        <v>1869.9280000000001</v>
      </c>
      <c r="M69" s="215">
        <v>1846.0609999999999</v>
      </c>
      <c r="N69" s="215">
        <v>1914.03</v>
      </c>
      <c r="O69" s="215">
        <v>2044.9449999999999</v>
      </c>
      <c r="P69" s="215">
        <v>2121.1930000000002</v>
      </c>
      <c r="Q69" s="215">
        <v>2152.808</v>
      </c>
      <c r="R69" s="215">
        <v>2268.4839999999999</v>
      </c>
      <c r="S69" s="215">
        <v>2298.7089999999998</v>
      </c>
      <c r="T69" s="215">
        <v>2288.7060000000001</v>
      </c>
      <c r="U69" s="215">
        <v>2317.4189999999999</v>
      </c>
      <c r="V69" s="215">
        <v>2348.6439999999998</v>
      </c>
      <c r="W69" s="215">
        <v>2382.0230000000001</v>
      </c>
      <c r="X69" s="215">
        <v>2449.7190000000001</v>
      </c>
      <c r="Y69" s="215">
        <v>2553.451</v>
      </c>
      <c r="Z69" s="215">
        <v>2584.9810000000002</v>
      </c>
      <c r="AA69" s="215">
        <v>2691.5520000000001</v>
      </c>
      <c r="AB69" s="205"/>
      <c r="AC69" s="206"/>
    </row>
    <row r="70" spans="1:29">
      <c r="A70" s="214" t="s">
        <v>2765</v>
      </c>
      <c r="B70" s="35" t="s">
        <v>2287</v>
      </c>
      <c r="C70" s="215">
        <v>5096.5140000000001</v>
      </c>
      <c r="D70" s="215">
        <v>5301.6139999999996</v>
      </c>
      <c r="E70" s="215">
        <v>5543.0550000000003</v>
      </c>
      <c r="F70" s="215">
        <v>5611.1670000000004</v>
      </c>
      <c r="G70" s="215">
        <v>5668.2650000000003</v>
      </c>
      <c r="H70" s="215">
        <v>5616.7920000000004</v>
      </c>
      <c r="I70" s="215">
        <v>5652.451</v>
      </c>
      <c r="J70" s="215">
        <v>5769.2359999999999</v>
      </c>
      <c r="K70" s="215">
        <v>5779.1459999999997</v>
      </c>
      <c r="L70" s="215">
        <v>5800.4189999999999</v>
      </c>
      <c r="M70" s="215">
        <v>5892.3649999999998</v>
      </c>
      <c r="N70" s="215">
        <v>6073.4129999999996</v>
      </c>
      <c r="O70" s="215">
        <v>6212.7240000000002</v>
      </c>
      <c r="P70" s="215">
        <v>6411.51</v>
      </c>
      <c r="Q70" s="215">
        <v>6554.5140000000001</v>
      </c>
      <c r="R70" s="215">
        <v>6734.0839999999998</v>
      </c>
      <c r="S70" s="215">
        <v>6774.3119999999999</v>
      </c>
      <c r="T70" s="215">
        <v>6931.4740000000002</v>
      </c>
      <c r="U70" s="215">
        <v>7070.3379999999997</v>
      </c>
      <c r="V70" s="215">
        <v>7193.2820000000002</v>
      </c>
      <c r="W70" s="215">
        <v>7561.89</v>
      </c>
      <c r="X70" s="215">
        <v>7992.0290000000005</v>
      </c>
      <c r="Y70" s="215">
        <v>8265.6820000000007</v>
      </c>
      <c r="Z70" s="215">
        <v>8339.6139999999996</v>
      </c>
      <c r="AA70" s="215">
        <v>8726.0499999999993</v>
      </c>
      <c r="AB70" s="205"/>
      <c r="AC70" s="206"/>
    </row>
    <row r="71" spans="1:29">
      <c r="A71" s="214" t="s">
        <v>2766</v>
      </c>
      <c r="B71" s="35" t="s">
        <v>2290</v>
      </c>
      <c r="C71" s="215">
        <v>3295.7310000000002</v>
      </c>
      <c r="D71" s="215">
        <v>3440.3710000000001</v>
      </c>
      <c r="E71" s="215">
        <v>3607.1320000000001</v>
      </c>
      <c r="F71" s="215">
        <v>3765.1419999999998</v>
      </c>
      <c r="G71" s="215">
        <v>3830.1480000000001</v>
      </c>
      <c r="H71" s="215">
        <v>3801.2190000000001</v>
      </c>
      <c r="I71" s="215">
        <v>3836.2330000000002</v>
      </c>
      <c r="J71" s="215">
        <v>3903.4479999999999</v>
      </c>
      <c r="K71" s="215">
        <v>4075.308</v>
      </c>
      <c r="L71" s="215">
        <v>4060.9079999999999</v>
      </c>
      <c r="M71" s="215">
        <v>4004.7689999999998</v>
      </c>
      <c r="N71" s="215">
        <v>4031.2759999999998</v>
      </c>
      <c r="O71" s="215">
        <v>4035.22</v>
      </c>
      <c r="P71" s="215">
        <v>4190.0519999999997</v>
      </c>
      <c r="Q71" s="215">
        <v>4233.0039999999999</v>
      </c>
      <c r="R71" s="215">
        <v>4375.5950000000003</v>
      </c>
      <c r="S71" s="215">
        <v>4364.6779999999999</v>
      </c>
      <c r="T71" s="215">
        <v>4416.95</v>
      </c>
      <c r="U71" s="215">
        <v>4668.1059999999998</v>
      </c>
      <c r="V71" s="215">
        <v>4883.4780000000001</v>
      </c>
      <c r="W71" s="215">
        <v>4953.6989999999996</v>
      </c>
      <c r="X71" s="215">
        <v>5568.652</v>
      </c>
      <c r="Y71" s="215">
        <v>5665.91</v>
      </c>
      <c r="Z71" s="215">
        <v>5730.6589999999997</v>
      </c>
      <c r="AA71" s="215">
        <v>6023.7950000000001</v>
      </c>
      <c r="AB71" s="205"/>
      <c r="AC71" s="206"/>
    </row>
    <row r="72" spans="1:29">
      <c r="A72" s="214" t="s">
        <v>2767</v>
      </c>
      <c r="B72" s="35" t="s">
        <v>2287</v>
      </c>
      <c r="C72" s="215">
        <v>1380.8389999999999</v>
      </c>
      <c r="D72" s="215">
        <v>1346.9639999999999</v>
      </c>
      <c r="E72" s="215">
        <v>1428.8630000000001</v>
      </c>
      <c r="F72" s="215">
        <v>1477.01</v>
      </c>
      <c r="G72" s="215">
        <v>1484.854</v>
      </c>
      <c r="H72" s="215">
        <v>1452.192</v>
      </c>
      <c r="I72" s="215">
        <v>1401.511</v>
      </c>
      <c r="J72" s="215">
        <v>1442.086</v>
      </c>
      <c r="K72" s="215">
        <v>1494.317</v>
      </c>
      <c r="L72" s="215">
        <v>1521.6869999999999</v>
      </c>
      <c r="M72" s="215">
        <v>1520.41</v>
      </c>
      <c r="N72" s="215">
        <v>1511.212</v>
      </c>
      <c r="O72" s="215">
        <v>1530.8489999999999</v>
      </c>
      <c r="P72" s="215">
        <v>1534.972</v>
      </c>
      <c r="Q72" s="215">
        <v>1604.9659999999999</v>
      </c>
      <c r="R72" s="215">
        <v>1687.6389999999999</v>
      </c>
      <c r="S72" s="215">
        <v>1705.078</v>
      </c>
      <c r="T72" s="215">
        <v>1746.114</v>
      </c>
      <c r="U72" s="215">
        <v>1783.327</v>
      </c>
      <c r="V72" s="215">
        <v>1801.529</v>
      </c>
      <c r="W72" s="215">
        <v>1860.769</v>
      </c>
      <c r="X72" s="215">
        <v>1953.8720000000001</v>
      </c>
      <c r="Y72" s="215">
        <v>2005.1379999999999</v>
      </c>
      <c r="Z72" s="215">
        <v>2110.1509999999998</v>
      </c>
      <c r="AA72" s="215">
        <v>2209.2460000000001</v>
      </c>
      <c r="AB72" s="205"/>
      <c r="AC72" s="206"/>
    </row>
    <row r="73" spans="1:29">
      <c r="A73" s="214" t="s">
        <v>2768</v>
      </c>
      <c r="B73" s="35" t="s">
        <v>2284</v>
      </c>
      <c r="C73" s="215">
        <v>1439.5229999999999</v>
      </c>
      <c r="D73" s="215">
        <v>1495.8889999999999</v>
      </c>
      <c r="E73" s="215">
        <v>1556.807</v>
      </c>
      <c r="F73" s="215">
        <v>1538.838</v>
      </c>
      <c r="G73" s="215">
        <v>1632.0360000000001</v>
      </c>
      <c r="H73" s="215">
        <v>1688.028</v>
      </c>
      <c r="I73" s="215">
        <v>1666.597</v>
      </c>
      <c r="J73" s="215">
        <v>1762.7829999999999</v>
      </c>
      <c r="K73" s="215">
        <v>1854.6389999999999</v>
      </c>
      <c r="L73" s="215">
        <v>1891.223</v>
      </c>
      <c r="M73" s="215">
        <v>1891.8610000000001</v>
      </c>
      <c r="N73" s="215">
        <v>1954.854</v>
      </c>
      <c r="O73" s="215">
        <v>1880.537</v>
      </c>
      <c r="P73" s="215">
        <v>1865.8579999999999</v>
      </c>
      <c r="Q73" s="215">
        <v>1949.2239999999999</v>
      </c>
      <c r="R73" s="215">
        <v>1982.1369999999999</v>
      </c>
      <c r="S73" s="215">
        <v>1944.9359999999999</v>
      </c>
      <c r="T73" s="215">
        <v>1871.097</v>
      </c>
      <c r="U73" s="215">
        <v>1950.701</v>
      </c>
      <c r="V73" s="215">
        <v>1984.124</v>
      </c>
      <c r="W73" s="215">
        <v>2118.7759999999998</v>
      </c>
      <c r="X73" s="215">
        <v>2078.5419999999999</v>
      </c>
      <c r="Y73" s="215">
        <v>2133.634</v>
      </c>
      <c r="Z73" s="215">
        <v>2222.886</v>
      </c>
      <c r="AA73" s="215">
        <v>2261.672</v>
      </c>
      <c r="AB73" s="205"/>
      <c r="AC73" s="206"/>
    </row>
    <row r="74" spans="1:29">
      <c r="A74" s="214" t="s">
        <v>2769</v>
      </c>
      <c r="B74" s="35" t="s">
        <v>2290</v>
      </c>
      <c r="C74" s="215">
        <v>1363.779</v>
      </c>
      <c r="D74" s="215">
        <v>1465.94</v>
      </c>
      <c r="E74" s="215">
        <v>1578.623</v>
      </c>
      <c r="F74" s="215">
        <v>1691.7760000000001</v>
      </c>
      <c r="G74" s="215">
        <v>1755.249</v>
      </c>
      <c r="H74" s="215">
        <v>1783.231</v>
      </c>
      <c r="I74" s="215">
        <v>1796.896</v>
      </c>
      <c r="J74" s="215">
        <v>1842.078</v>
      </c>
      <c r="K74" s="215">
        <v>1923.384</v>
      </c>
      <c r="L74" s="215">
        <v>1937.9690000000001</v>
      </c>
      <c r="M74" s="215">
        <v>2002.4860000000001</v>
      </c>
      <c r="N74" s="215">
        <v>2099.8589999999999</v>
      </c>
      <c r="O74" s="215">
        <v>2103.8989999999999</v>
      </c>
      <c r="P74" s="215">
        <v>2189.4349999999999</v>
      </c>
      <c r="Q74" s="215">
        <v>2262.125</v>
      </c>
      <c r="R74" s="215">
        <v>2255.8539999999998</v>
      </c>
      <c r="S74" s="215">
        <v>2269.1010000000001</v>
      </c>
      <c r="T74" s="215">
        <v>2347.1610000000001</v>
      </c>
      <c r="U74" s="215">
        <v>2418.123</v>
      </c>
      <c r="V74" s="215">
        <v>2521.2060000000001</v>
      </c>
      <c r="W74" s="215">
        <v>2621.7919999999999</v>
      </c>
      <c r="X74" s="215">
        <v>2613.9839999999999</v>
      </c>
      <c r="Y74" s="215">
        <v>2691.8310000000001</v>
      </c>
      <c r="Z74" s="215">
        <v>2782.587</v>
      </c>
      <c r="AA74" s="215">
        <v>2872.0949999999998</v>
      </c>
      <c r="AB74" s="205"/>
      <c r="AC74" s="206"/>
    </row>
    <row r="75" spans="1:29">
      <c r="A75" s="214" t="s">
        <v>2770</v>
      </c>
      <c r="B75" s="35" t="s">
        <v>2284</v>
      </c>
      <c r="C75" s="215">
        <v>2072.6280000000002</v>
      </c>
      <c r="D75" s="215">
        <v>2280.7469999999998</v>
      </c>
      <c r="E75" s="215">
        <v>2357.2750000000001</v>
      </c>
      <c r="F75" s="215">
        <v>2448.6840000000002</v>
      </c>
      <c r="G75" s="215">
        <v>2567.29</v>
      </c>
      <c r="H75" s="215">
        <v>2635.9520000000002</v>
      </c>
      <c r="I75" s="215">
        <v>2644.4409999999998</v>
      </c>
      <c r="J75" s="215">
        <v>2795.5279999999998</v>
      </c>
      <c r="K75" s="215">
        <v>2908.9340000000002</v>
      </c>
      <c r="L75" s="215">
        <v>2883.2620000000002</v>
      </c>
      <c r="M75" s="215">
        <v>2906.0929999999998</v>
      </c>
      <c r="N75" s="215">
        <v>2931.1680000000001</v>
      </c>
      <c r="O75" s="215">
        <v>2958.8580000000002</v>
      </c>
      <c r="P75" s="215">
        <v>2894.712</v>
      </c>
      <c r="Q75" s="215">
        <v>2971.8249999999998</v>
      </c>
      <c r="R75" s="215">
        <v>3068.3069999999998</v>
      </c>
      <c r="S75" s="215">
        <v>3102.6750000000002</v>
      </c>
      <c r="T75" s="215">
        <v>3201.8249999999998</v>
      </c>
      <c r="U75" s="215">
        <v>3262.0920000000001</v>
      </c>
      <c r="V75" s="215">
        <v>3344.395</v>
      </c>
      <c r="W75" s="215">
        <v>3412.7840000000001</v>
      </c>
      <c r="X75" s="215">
        <v>3481.1529999999998</v>
      </c>
      <c r="Y75" s="215">
        <v>3587.8879999999999</v>
      </c>
      <c r="Z75" s="215">
        <v>3722.623</v>
      </c>
      <c r="AA75" s="215">
        <v>3781.18</v>
      </c>
      <c r="AB75" s="205"/>
      <c r="AC75" s="206"/>
    </row>
    <row r="76" spans="1:29">
      <c r="A76" s="214" t="s">
        <v>2771</v>
      </c>
      <c r="B76" s="35" t="s">
        <v>2290</v>
      </c>
      <c r="C76" s="215">
        <v>2046.222</v>
      </c>
      <c r="D76" s="215">
        <v>2239.5909999999999</v>
      </c>
      <c r="E76" s="215">
        <v>2303.154</v>
      </c>
      <c r="F76" s="215">
        <v>2447.4969999999998</v>
      </c>
      <c r="G76" s="215">
        <v>2528.6709999999998</v>
      </c>
      <c r="H76" s="215">
        <v>2559.5309999999999</v>
      </c>
      <c r="I76" s="215">
        <v>2548.8980000000001</v>
      </c>
      <c r="J76" s="215">
        <v>2566.5770000000002</v>
      </c>
      <c r="K76" s="215">
        <v>2599.056</v>
      </c>
      <c r="L76" s="215">
        <v>2673.4949999999999</v>
      </c>
      <c r="M76" s="215">
        <v>2741.7089999999998</v>
      </c>
      <c r="N76" s="215">
        <v>2744.6320000000001</v>
      </c>
      <c r="O76" s="215">
        <v>2776.3110000000001</v>
      </c>
      <c r="P76" s="215">
        <v>2738.366</v>
      </c>
      <c r="Q76" s="215">
        <v>2829.5239999999999</v>
      </c>
      <c r="R76" s="215">
        <v>2884.761</v>
      </c>
      <c r="S76" s="215">
        <v>2877.527</v>
      </c>
      <c r="T76" s="215">
        <v>2946.72</v>
      </c>
      <c r="U76" s="215">
        <v>3007.8829999999998</v>
      </c>
      <c r="V76" s="215">
        <v>3139.163</v>
      </c>
      <c r="W76" s="215">
        <v>3240.3119999999999</v>
      </c>
      <c r="X76" s="215">
        <v>3354.9059999999999</v>
      </c>
      <c r="Y76" s="215">
        <v>3494.866</v>
      </c>
      <c r="Z76" s="215">
        <v>3636.0709999999999</v>
      </c>
      <c r="AA76" s="215">
        <v>3768.4349999999999</v>
      </c>
      <c r="AB76" s="205"/>
      <c r="AC76" s="206"/>
    </row>
    <row r="77" spans="1:29">
      <c r="A77" s="214" t="s">
        <v>2772</v>
      </c>
      <c r="B77" s="35" t="s">
        <v>2287</v>
      </c>
      <c r="C77" s="215">
        <v>2932.6880000000001</v>
      </c>
      <c r="D77" s="215">
        <v>3183.9369999999999</v>
      </c>
      <c r="E77" s="215">
        <v>3425.2660000000001</v>
      </c>
      <c r="F77" s="215">
        <v>3588.58</v>
      </c>
      <c r="G77" s="215">
        <v>3769.9810000000002</v>
      </c>
      <c r="H77" s="215">
        <v>3866.6439999999998</v>
      </c>
      <c r="I77" s="215">
        <v>3962.6419999999998</v>
      </c>
      <c r="J77" s="215">
        <v>4084.6669999999999</v>
      </c>
      <c r="K77" s="215">
        <v>4357.4750000000004</v>
      </c>
      <c r="L77" s="215">
        <v>4228.7139999999999</v>
      </c>
      <c r="M77" s="215">
        <v>4301.0919999999996</v>
      </c>
      <c r="N77" s="215">
        <v>4364.973</v>
      </c>
      <c r="O77" s="215">
        <v>4300.4709999999995</v>
      </c>
      <c r="P77" s="215">
        <v>4354.9539999999997</v>
      </c>
      <c r="Q77" s="215">
        <v>4391.3100000000004</v>
      </c>
      <c r="R77" s="215">
        <v>4523.6790000000001</v>
      </c>
      <c r="S77" s="215">
        <v>4487.0209999999997</v>
      </c>
      <c r="T77" s="215">
        <v>4552.201</v>
      </c>
      <c r="U77" s="215">
        <v>4708.7529999999997</v>
      </c>
      <c r="V77" s="215">
        <v>4725.5110000000004</v>
      </c>
      <c r="W77" s="215">
        <v>4860.26</v>
      </c>
      <c r="X77" s="215">
        <v>4963.7839999999997</v>
      </c>
      <c r="Y77" s="215">
        <v>4997.4939999999997</v>
      </c>
      <c r="Z77" s="215">
        <v>5296.8209999999999</v>
      </c>
      <c r="AA77" s="215">
        <v>5484.4380000000001</v>
      </c>
      <c r="AB77" s="205"/>
      <c r="AC77" s="206"/>
    </row>
    <row r="78" spans="1:29">
      <c r="A78" s="214" t="s">
        <v>2773</v>
      </c>
      <c r="B78" s="35" t="s">
        <v>2287</v>
      </c>
      <c r="C78" s="215">
        <v>964.77800000000002</v>
      </c>
      <c r="D78" s="215">
        <v>1034.5409999999999</v>
      </c>
      <c r="E78" s="215">
        <v>1097.7840000000001</v>
      </c>
      <c r="F78" s="215">
        <v>1150.8889999999999</v>
      </c>
      <c r="G78" s="215">
        <v>1204.8389999999999</v>
      </c>
      <c r="H78" s="215">
        <v>1232.001</v>
      </c>
      <c r="I78" s="215">
        <v>1240.6120000000001</v>
      </c>
      <c r="J78" s="215">
        <v>1303.432</v>
      </c>
      <c r="K78" s="215">
        <v>1278.9380000000001</v>
      </c>
      <c r="L78" s="215">
        <v>1306.0340000000001</v>
      </c>
      <c r="M78" s="215">
        <v>1347.0519999999999</v>
      </c>
      <c r="N78" s="215">
        <v>1417.1949999999999</v>
      </c>
      <c r="O78" s="215">
        <v>1449.539</v>
      </c>
      <c r="P78" s="215">
        <v>1466.269</v>
      </c>
      <c r="Q78" s="215">
        <v>1474.66</v>
      </c>
      <c r="R78" s="215">
        <v>1509.1690000000001</v>
      </c>
      <c r="S78" s="215">
        <v>1498.8240000000001</v>
      </c>
      <c r="T78" s="215">
        <v>1524.5719999999999</v>
      </c>
      <c r="U78" s="215">
        <v>1545.64</v>
      </c>
      <c r="V78" s="215">
        <v>1564.491</v>
      </c>
      <c r="W78" s="215">
        <v>1616.905</v>
      </c>
      <c r="X78" s="215">
        <v>1650.1510000000001</v>
      </c>
      <c r="Y78" s="215">
        <v>1704.6479999999999</v>
      </c>
      <c r="Z78" s="215">
        <v>1733.501</v>
      </c>
      <c r="AA78" s="215">
        <v>1894.1880000000001</v>
      </c>
      <c r="AB78" s="205"/>
      <c r="AC78" s="206"/>
    </row>
    <row r="79" spans="1:29">
      <c r="A79" s="214" t="s">
        <v>2774</v>
      </c>
      <c r="B79" s="35" t="s">
        <v>2287</v>
      </c>
      <c r="C79" s="215">
        <v>2690.71</v>
      </c>
      <c r="D79" s="215">
        <v>3125.1370000000002</v>
      </c>
      <c r="E79" s="215">
        <v>3211.62</v>
      </c>
      <c r="F79" s="215">
        <v>3328.1640000000002</v>
      </c>
      <c r="G79" s="215">
        <v>3492.2950000000001</v>
      </c>
      <c r="H79" s="215">
        <v>3566.3530000000001</v>
      </c>
      <c r="I79" s="215">
        <v>3764.5949999999998</v>
      </c>
      <c r="J79" s="215">
        <v>3877.884</v>
      </c>
      <c r="K79" s="215">
        <v>4317.34</v>
      </c>
      <c r="L79" s="215">
        <v>4547.1379999999999</v>
      </c>
      <c r="M79" s="215">
        <v>4295.2719999999999</v>
      </c>
      <c r="N79" s="215">
        <v>4437.5209999999997</v>
      </c>
      <c r="O79" s="215">
        <v>4451.6369999999997</v>
      </c>
      <c r="P79" s="215">
        <v>4519.6850000000004</v>
      </c>
      <c r="Q79" s="215">
        <v>4587.5450000000001</v>
      </c>
      <c r="R79" s="215">
        <v>4795.0510000000004</v>
      </c>
      <c r="S79" s="215">
        <v>4596.6009999999997</v>
      </c>
      <c r="T79" s="215">
        <v>4746.7389999999996</v>
      </c>
      <c r="U79" s="215">
        <v>5008.3509999999997</v>
      </c>
      <c r="V79" s="215">
        <v>5556.2619999999997</v>
      </c>
      <c r="W79" s="215">
        <v>5065.2209999999995</v>
      </c>
      <c r="X79" s="215">
        <v>5207.6009999999997</v>
      </c>
      <c r="Y79" s="215">
        <v>5310.2240000000002</v>
      </c>
      <c r="Z79" s="215">
        <v>5389.7309999999998</v>
      </c>
      <c r="AA79" s="215">
        <v>5568.6509999999998</v>
      </c>
      <c r="AB79" s="205"/>
      <c r="AC79" s="206"/>
    </row>
    <row r="80" spans="1:29">
      <c r="A80" s="214" t="s">
        <v>2775</v>
      </c>
      <c r="B80" s="35" t="s">
        <v>2284</v>
      </c>
      <c r="C80" s="215">
        <v>2194.7570000000001</v>
      </c>
      <c r="D80" s="215">
        <v>2300.6489999999999</v>
      </c>
      <c r="E80" s="215">
        <v>2403.0749999999998</v>
      </c>
      <c r="F80" s="215">
        <v>2415.0430000000001</v>
      </c>
      <c r="G80" s="215">
        <v>2540.0720000000001</v>
      </c>
      <c r="H80" s="215">
        <v>2614.6089999999999</v>
      </c>
      <c r="I80" s="215">
        <v>2617.998</v>
      </c>
      <c r="J80" s="215">
        <v>2631.6840000000002</v>
      </c>
      <c r="K80" s="215">
        <v>2634.7550000000001</v>
      </c>
      <c r="L80" s="215">
        <v>2655.8989999999999</v>
      </c>
      <c r="M80" s="215">
        <v>2725.5569999999998</v>
      </c>
      <c r="N80" s="215">
        <v>2771.7449999999999</v>
      </c>
      <c r="O80" s="215">
        <v>2802.6390000000001</v>
      </c>
      <c r="P80" s="215">
        <v>2708.7190000000001</v>
      </c>
      <c r="Q80" s="215">
        <v>2807.855</v>
      </c>
      <c r="R80" s="215">
        <v>2962.7310000000002</v>
      </c>
      <c r="S80" s="215">
        <v>2970.489</v>
      </c>
      <c r="T80" s="215">
        <v>2938.982</v>
      </c>
      <c r="U80" s="215">
        <v>3047.913</v>
      </c>
      <c r="V80" s="215">
        <v>3116.3270000000002</v>
      </c>
      <c r="W80" s="215">
        <v>3204.183</v>
      </c>
      <c r="X80" s="215">
        <v>3343.578</v>
      </c>
      <c r="Y80" s="215">
        <v>3478.2689999999998</v>
      </c>
      <c r="Z80" s="215">
        <v>3549.0920000000001</v>
      </c>
      <c r="AA80" s="215">
        <v>3679.7809999999999</v>
      </c>
      <c r="AB80" s="205"/>
      <c r="AC80" s="206"/>
    </row>
    <row r="81" spans="1:29">
      <c r="A81" s="214" t="s">
        <v>2776</v>
      </c>
      <c r="B81" s="35" t="s">
        <v>2290</v>
      </c>
      <c r="C81" s="215">
        <v>2880.8470000000002</v>
      </c>
      <c r="D81" s="215">
        <v>3265.5010000000002</v>
      </c>
      <c r="E81" s="215">
        <v>3430.3519999999999</v>
      </c>
      <c r="F81" s="215">
        <v>3525.0819999999999</v>
      </c>
      <c r="G81" s="215">
        <v>3619.7510000000002</v>
      </c>
      <c r="H81" s="215">
        <v>3624.489</v>
      </c>
      <c r="I81" s="215">
        <v>3569.0189999999998</v>
      </c>
      <c r="J81" s="215">
        <v>3755.1030000000001</v>
      </c>
      <c r="K81" s="215">
        <v>3835.5949999999998</v>
      </c>
      <c r="L81" s="215">
        <v>3786.3090000000002</v>
      </c>
      <c r="M81" s="215">
        <v>3798.4009999999998</v>
      </c>
      <c r="N81" s="215">
        <v>3857.377</v>
      </c>
      <c r="O81" s="215">
        <v>3906.26</v>
      </c>
      <c r="P81" s="215">
        <v>4018.2510000000002</v>
      </c>
      <c r="Q81" s="215">
        <v>4193.2380000000003</v>
      </c>
      <c r="R81" s="215">
        <v>4348.25</v>
      </c>
      <c r="S81" s="215">
        <v>4297.2870000000003</v>
      </c>
      <c r="T81" s="215">
        <v>4311.4690000000001</v>
      </c>
      <c r="U81" s="215">
        <v>4461.9889999999996</v>
      </c>
      <c r="V81" s="215">
        <v>4614.625</v>
      </c>
      <c r="W81" s="215">
        <v>4765.3519999999999</v>
      </c>
      <c r="X81" s="215">
        <v>4860.3739999999998</v>
      </c>
      <c r="Y81" s="215">
        <v>5063.817</v>
      </c>
      <c r="Z81" s="215">
        <v>5180.0140000000001</v>
      </c>
      <c r="AA81" s="215">
        <v>5409.2849999999999</v>
      </c>
      <c r="AB81" s="205"/>
      <c r="AC81" s="206"/>
    </row>
    <row r="82" spans="1:29">
      <c r="A82" s="214" t="s">
        <v>2777</v>
      </c>
      <c r="B82" s="35" t="s">
        <v>2287</v>
      </c>
      <c r="C82" s="215">
        <v>1380.3489999999999</v>
      </c>
      <c r="D82" s="215">
        <v>1468.796</v>
      </c>
      <c r="E82" s="215">
        <v>1534.0440000000001</v>
      </c>
      <c r="F82" s="215">
        <v>1633.8610000000001</v>
      </c>
      <c r="G82" s="215">
        <v>1713.4760000000001</v>
      </c>
      <c r="H82" s="215">
        <v>1754.24</v>
      </c>
      <c r="I82" s="215">
        <v>1905.9849999999999</v>
      </c>
      <c r="J82" s="215">
        <v>2002.761</v>
      </c>
      <c r="K82" s="215">
        <v>2143.9859999999999</v>
      </c>
      <c r="L82" s="215">
        <v>2044.192</v>
      </c>
      <c r="M82" s="215">
        <v>2085.1680000000001</v>
      </c>
      <c r="N82" s="215">
        <v>2082.1390000000001</v>
      </c>
      <c r="O82" s="215">
        <v>2174.951</v>
      </c>
      <c r="P82" s="215">
        <v>2082.6210000000001</v>
      </c>
      <c r="Q82" s="215">
        <v>2194.41</v>
      </c>
      <c r="R82" s="215">
        <v>2187.8150000000001</v>
      </c>
      <c r="S82" s="215">
        <v>2133.4639999999999</v>
      </c>
      <c r="T82" s="215">
        <v>2278.181</v>
      </c>
      <c r="U82" s="215">
        <v>2137.663</v>
      </c>
      <c r="V82" s="215">
        <v>2143.0210000000002</v>
      </c>
      <c r="W82" s="215">
        <v>2186.2379999999998</v>
      </c>
      <c r="X82" s="215">
        <v>2178.712</v>
      </c>
      <c r="Y82" s="215">
        <v>2304.4319999999998</v>
      </c>
      <c r="Z82" s="215">
        <v>2403.0720000000001</v>
      </c>
      <c r="AA82" s="215">
        <v>2497.4960000000001</v>
      </c>
      <c r="AB82" s="205"/>
      <c r="AC82" s="206"/>
    </row>
    <row r="83" spans="1:29">
      <c r="A83" s="214" t="s">
        <v>2778</v>
      </c>
      <c r="B83" s="35" t="s">
        <v>2290</v>
      </c>
      <c r="C83" s="215">
        <v>2259.7040000000002</v>
      </c>
      <c r="D83" s="215">
        <v>2471.0709999999999</v>
      </c>
      <c r="E83" s="215">
        <v>2546.779</v>
      </c>
      <c r="F83" s="215">
        <v>2615.067</v>
      </c>
      <c r="G83" s="215">
        <v>2778.1419999999998</v>
      </c>
      <c r="H83" s="215">
        <v>2875.556</v>
      </c>
      <c r="I83" s="215">
        <v>2907.0189999999998</v>
      </c>
      <c r="J83" s="215">
        <v>2966.288</v>
      </c>
      <c r="K83" s="215">
        <v>3114.0039999999999</v>
      </c>
      <c r="L83" s="215">
        <v>3120.145</v>
      </c>
      <c r="M83" s="215">
        <v>3207.0259999999998</v>
      </c>
      <c r="N83" s="215">
        <v>3461.3960000000002</v>
      </c>
      <c r="O83" s="215">
        <v>3567.288</v>
      </c>
      <c r="P83" s="215">
        <v>3620.107</v>
      </c>
      <c r="Q83" s="215">
        <v>3707.1579999999999</v>
      </c>
      <c r="R83" s="215">
        <v>3901.1550000000002</v>
      </c>
      <c r="S83" s="215">
        <v>3968.1129999999998</v>
      </c>
      <c r="T83" s="215">
        <v>4149.7190000000001</v>
      </c>
      <c r="U83" s="215">
        <v>4235.8029999999999</v>
      </c>
      <c r="V83" s="215">
        <v>4446.2910000000002</v>
      </c>
      <c r="W83" s="215">
        <v>4352.2039999999997</v>
      </c>
      <c r="X83" s="215">
        <v>4605.1760000000004</v>
      </c>
      <c r="Y83" s="215">
        <v>4787.1099999999997</v>
      </c>
      <c r="Z83" s="215">
        <v>4959.4369999999999</v>
      </c>
      <c r="AA83" s="215">
        <v>4958.1639999999998</v>
      </c>
      <c r="AB83" s="205"/>
      <c r="AC83" s="206"/>
    </row>
    <row r="84" spans="1:29">
      <c r="A84" s="216" t="s">
        <v>2267</v>
      </c>
      <c r="B84" s="44"/>
      <c r="C84" s="217">
        <v>33788.402999999998</v>
      </c>
      <c r="D84" s="217">
        <v>36200.932999999997</v>
      </c>
      <c r="E84" s="217">
        <v>37846.097999999998</v>
      </c>
      <c r="F84" s="217">
        <v>39071.811999999998</v>
      </c>
      <c r="G84" s="217">
        <v>40454.120000000003</v>
      </c>
      <c r="H84" s="217">
        <v>40936.459000000003</v>
      </c>
      <c r="I84" s="217">
        <v>41331.108999999997</v>
      </c>
      <c r="J84" s="217">
        <v>42513.663999999997</v>
      </c>
      <c r="K84" s="217">
        <v>44236.377999999997</v>
      </c>
      <c r="L84" s="217">
        <v>44327.322</v>
      </c>
      <c r="M84" s="217">
        <v>44565.322</v>
      </c>
      <c r="N84" s="217">
        <v>45652.79</v>
      </c>
      <c r="O84" s="217">
        <v>46196.127999999997</v>
      </c>
      <c r="P84" s="217">
        <v>46716.703999999998</v>
      </c>
      <c r="Q84" s="217">
        <v>47914.165999999997</v>
      </c>
      <c r="R84" s="217">
        <v>49484.711000000003</v>
      </c>
      <c r="S84" s="217">
        <v>49288.815000000002</v>
      </c>
      <c r="T84" s="217">
        <v>50251.91</v>
      </c>
      <c r="U84" s="217">
        <v>51624.101000000002</v>
      </c>
      <c r="V84" s="217">
        <v>53382.349000000002</v>
      </c>
      <c r="W84" s="217">
        <v>54202.408000000003</v>
      </c>
      <c r="X84" s="217">
        <v>56302.233</v>
      </c>
      <c r="Y84" s="217">
        <v>58044.394</v>
      </c>
      <c r="Z84" s="217">
        <v>59641.24</v>
      </c>
      <c r="AA84" s="217">
        <v>61826.027999999998</v>
      </c>
      <c r="AB84" s="205"/>
      <c r="AC84" s="206"/>
    </row>
    <row r="85" spans="1:29">
      <c r="A85" s="216"/>
      <c r="B85" s="44"/>
      <c r="C85" s="217"/>
      <c r="D85" s="217"/>
      <c r="E85" s="217"/>
      <c r="F85" s="217"/>
      <c r="G85" s="217"/>
      <c r="H85" s="217"/>
      <c r="I85" s="217"/>
      <c r="J85" s="217"/>
      <c r="K85" s="217"/>
      <c r="L85" s="217"/>
      <c r="M85" s="217"/>
      <c r="N85" s="217"/>
      <c r="O85" s="217"/>
      <c r="P85" s="217"/>
      <c r="Q85" s="217"/>
      <c r="R85" s="217"/>
      <c r="S85" s="217"/>
      <c r="T85" s="217"/>
      <c r="U85" s="217"/>
      <c r="V85" s="217"/>
      <c r="W85" s="217"/>
      <c r="X85" s="217"/>
      <c r="Y85" s="217"/>
      <c r="Z85" s="217"/>
      <c r="AA85" s="217"/>
      <c r="AB85" s="205"/>
      <c r="AC85" s="206"/>
    </row>
    <row r="86" spans="1:29">
      <c r="A86" s="216"/>
      <c r="B86" s="44" t="s">
        <v>2779</v>
      </c>
      <c r="C86" s="217"/>
      <c r="D86" s="217"/>
      <c r="E86" s="217"/>
      <c r="F86" s="217"/>
      <c r="G86" s="217"/>
      <c r="H86" s="217"/>
      <c r="I86" s="217"/>
      <c r="J86" s="217"/>
      <c r="K86" s="217"/>
      <c r="L86" s="217"/>
      <c r="M86" s="217"/>
      <c r="N86" s="217"/>
      <c r="O86" s="217"/>
      <c r="P86" s="218">
        <f>P84/$P$84*100</f>
        <v>100</v>
      </c>
      <c r="Q86" s="218">
        <f t="shared" ref="Q86:AA86" si="3">Q84/$P$84*100</f>
        <v>102.56324161910054</v>
      </c>
      <c r="R86" s="218">
        <f t="shared" si="3"/>
        <v>105.92509052008465</v>
      </c>
      <c r="S86" s="218">
        <f t="shared" si="3"/>
        <v>105.5057629921837</v>
      </c>
      <c r="T86" s="218">
        <f t="shared" si="3"/>
        <v>107.56732752379108</v>
      </c>
      <c r="U86" s="218">
        <f t="shared" si="3"/>
        <v>110.50458739554915</v>
      </c>
      <c r="V86" s="218">
        <f t="shared" si="3"/>
        <v>114.26822620020454</v>
      </c>
      <c r="W86" s="218">
        <f t="shared" si="3"/>
        <v>116.02361330970609</v>
      </c>
      <c r="X86" s="218">
        <f t="shared" si="3"/>
        <v>120.51841885078194</v>
      </c>
      <c r="Y86" s="218">
        <f t="shared" si="3"/>
        <v>124.2476224350074</v>
      </c>
      <c r="Z86" s="218">
        <f t="shared" si="3"/>
        <v>127.66577025639481</v>
      </c>
      <c r="AA86" s="218">
        <f t="shared" si="3"/>
        <v>132.34244436422571</v>
      </c>
      <c r="AB86" s="205"/>
      <c r="AC86" s="206"/>
    </row>
    <row r="87" spans="1:29">
      <c r="A87" s="383"/>
      <c r="B87" s="150"/>
      <c r="C87" s="384"/>
      <c r="D87" s="384"/>
      <c r="E87" s="384"/>
      <c r="F87" s="384"/>
      <c r="G87" s="384"/>
      <c r="H87" s="384"/>
      <c r="I87" s="384"/>
      <c r="J87" s="384"/>
      <c r="K87" s="384"/>
      <c r="L87" s="384"/>
      <c r="M87" s="384"/>
      <c r="N87" s="384"/>
      <c r="O87" s="384"/>
      <c r="P87" s="385"/>
      <c r="Q87" s="385"/>
      <c r="R87" s="385"/>
      <c r="S87" s="385"/>
      <c r="T87" s="385"/>
      <c r="U87" s="385"/>
      <c r="V87" s="385"/>
      <c r="W87" s="385"/>
      <c r="X87" s="385"/>
      <c r="Y87" s="385"/>
      <c r="Z87" s="385"/>
      <c r="AA87" s="385"/>
      <c r="AB87" s="205"/>
      <c r="AC87" s="206"/>
    </row>
    <row r="88" spans="1:29">
      <c r="AB88" s="205"/>
      <c r="AC88" s="206"/>
    </row>
    <row r="89" spans="1:29" s="271" customFormat="1" ht="13">
      <c r="A89" s="386" t="s">
        <v>2782</v>
      </c>
      <c r="AB89" s="381"/>
      <c r="AC89" s="382"/>
    </row>
    <row r="90" spans="1:29" s="271" customFormat="1" ht="12.5">
      <c r="AB90" s="381"/>
      <c r="AC90" s="382"/>
    </row>
    <row r="91" spans="1:29" ht="12.5">
      <c r="A91" s="401" t="s">
        <v>2783</v>
      </c>
      <c r="B91" s="402"/>
      <c r="C91" s="403"/>
      <c r="D91" s="403"/>
      <c r="E91" s="403"/>
      <c r="F91" s="403"/>
      <c r="G91" s="403"/>
      <c r="H91" s="403"/>
      <c r="I91" s="403"/>
      <c r="J91" s="403"/>
      <c r="K91" s="403"/>
      <c r="L91" s="403"/>
      <c r="M91" s="403"/>
      <c r="N91" s="403"/>
      <c r="O91" s="403"/>
      <c r="P91" s="403"/>
      <c r="Q91" s="403"/>
      <c r="R91" s="403"/>
      <c r="S91" s="403"/>
      <c r="T91" s="403"/>
      <c r="U91" s="403"/>
      <c r="V91" s="403"/>
      <c r="W91" s="403"/>
      <c r="X91" s="403"/>
      <c r="Y91" s="403"/>
      <c r="Z91" s="403"/>
      <c r="AA91" s="403"/>
      <c r="AB91" s="81"/>
      <c r="AC91" s="219"/>
    </row>
    <row r="92" spans="1:29" s="271" customFormat="1" ht="13">
      <c r="A92" s="33" t="s">
        <v>2763</v>
      </c>
      <c r="B92" s="380" t="s">
        <v>2275</v>
      </c>
      <c r="C92" s="431">
        <v>1992</v>
      </c>
      <c r="D92" s="431">
        <v>1994</v>
      </c>
      <c r="E92" s="431">
        <v>1995</v>
      </c>
      <c r="F92" s="431">
        <v>1996</v>
      </c>
      <c r="G92" s="431">
        <v>1997</v>
      </c>
      <c r="H92" s="431">
        <v>1998</v>
      </c>
      <c r="I92" s="431">
        <v>1999</v>
      </c>
      <c r="J92" s="431">
        <v>2000</v>
      </c>
      <c r="K92" s="431">
        <v>2001</v>
      </c>
      <c r="L92" s="431">
        <v>2002</v>
      </c>
      <c r="M92" s="431">
        <v>2003</v>
      </c>
      <c r="N92" s="431">
        <v>2004</v>
      </c>
      <c r="O92" s="431">
        <v>2005</v>
      </c>
      <c r="P92" s="431">
        <v>2006</v>
      </c>
      <c r="Q92" s="431">
        <v>2007</v>
      </c>
      <c r="R92" s="431">
        <v>2008</v>
      </c>
      <c r="S92" s="431">
        <v>2009</v>
      </c>
      <c r="T92" s="431">
        <v>2010</v>
      </c>
      <c r="U92" s="431">
        <v>2011</v>
      </c>
      <c r="V92" s="431">
        <v>2012</v>
      </c>
      <c r="W92" s="431">
        <v>2013</v>
      </c>
      <c r="X92" s="431">
        <v>2014</v>
      </c>
      <c r="Y92" s="431">
        <v>2015</v>
      </c>
      <c r="Z92" s="431">
        <v>2016</v>
      </c>
      <c r="AA92" s="431">
        <v>2017</v>
      </c>
      <c r="AB92" s="381"/>
      <c r="AC92" s="382"/>
    </row>
    <row r="93" spans="1:29">
      <c r="A93" s="214" t="s">
        <v>2764</v>
      </c>
      <c r="B93" s="35" t="s">
        <v>2284</v>
      </c>
      <c r="C93" s="215" t="s">
        <v>2784</v>
      </c>
      <c r="D93" s="215" t="s">
        <v>2784</v>
      </c>
      <c r="E93" s="215" t="s">
        <v>2784</v>
      </c>
      <c r="F93" s="215">
        <v>574.529</v>
      </c>
      <c r="G93" s="215" t="s">
        <v>2784</v>
      </c>
      <c r="H93" s="215">
        <v>643.53700000000003</v>
      </c>
      <c r="I93" s="215">
        <v>645.47799999999995</v>
      </c>
      <c r="J93" s="215">
        <v>635.029</v>
      </c>
      <c r="K93" s="215">
        <v>658.76700000000005</v>
      </c>
      <c r="L93" s="215">
        <v>635.74699999999996</v>
      </c>
      <c r="M93" s="215">
        <v>624.70100000000002</v>
      </c>
      <c r="N93" s="215">
        <v>658.29399999999998</v>
      </c>
      <c r="O93" s="215">
        <v>694.23400000000004</v>
      </c>
      <c r="P93" s="215">
        <v>743.84900000000005</v>
      </c>
      <c r="Q93" s="215">
        <v>789.83500000000004</v>
      </c>
      <c r="R93" s="215">
        <v>828.47299999999996</v>
      </c>
      <c r="S93" s="215">
        <v>823.59299999999996</v>
      </c>
      <c r="T93" s="215">
        <v>763.26700000000005</v>
      </c>
      <c r="U93" s="215">
        <v>738.27</v>
      </c>
      <c r="V93" s="215">
        <v>747.58799999999997</v>
      </c>
      <c r="W93" s="215">
        <v>775.40899999999999</v>
      </c>
      <c r="X93" s="215">
        <v>805.59699999999998</v>
      </c>
      <c r="Y93" s="215">
        <v>822.01400000000001</v>
      </c>
      <c r="Z93" s="215">
        <v>853.46400000000006</v>
      </c>
      <c r="AA93" s="215">
        <v>895.70899999999995</v>
      </c>
      <c r="AB93" s="205"/>
      <c r="AC93" s="206"/>
    </row>
    <row r="94" spans="1:29">
      <c r="A94" s="214" t="s">
        <v>2765</v>
      </c>
      <c r="B94" s="35" t="s">
        <v>2287</v>
      </c>
      <c r="C94" s="215" t="s">
        <v>2784</v>
      </c>
      <c r="D94" s="215" t="s">
        <v>2784</v>
      </c>
      <c r="E94" s="215" t="s">
        <v>2784</v>
      </c>
      <c r="F94" s="215">
        <v>1281.0309999999999</v>
      </c>
      <c r="G94" s="215" t="s">
        <v>2784</v>
      </c>
      <c r="H94" s="215">
        <v>1391.145</v>
      </c>
      <c r="I94" s="215">
        <v>1319.347</v>
      </c>
      <c r="J94" s="215">
        <v>1331.5029999999999</v>
      </c>
      <c r="K94" s="215">
        <v>1366.5650000000001</v>
      </c>
      <c r="L94" s="215">
        <v>1351.8150000000001</v>
      </c>
      <c r="M94" s="215">
        <v>1326.4</v>
      </c>
      <c r="N94" s="215">
        <v>1396.258</v>
      </c>
      <c r="O94" s="215">
        <v>1453.508</v>
      </c>
      <c r="P94" s="215">
        <v>1505.748</v>
      </c>
      <c r="Q94" s="215">
        <v>1545.796</v>
      </c>
      <c r="R94" s="215">
        <v>1638.886</v>
      </c>
      <c r="S94" s="215">
        <v>1609.2349999999999</v>
      </c>
      <c r="T94" s="215">
        <v>1590.65</v>
      </c>
      <c r="U94" s="215">
        <v>1628.155</v>
      </c>
      <c r="V94" s="215">
        <v>1704.059</v>
      </c>
      <c r="W94" s="215">
        <v>1729.6780000000001</v>
      </c>
      <c r="X94" s="215">
        <v>1828.84</v>
      </c>
      <c r="Y94" s="215">
        <v>1831.4169999999999</v>
      </c>
      <c r="Z94" s="215">
        <v>1870.41</v>
      </c>
      <c r="AA94" s="215">
        <v>1923.384</v>
      </c>
      <c r="AB94" s="205"/>
      <c r="AC94" s="206"/>
    </row>
    <row r="95" spans="1:29">
      <c r="A95" s="214" t="s">
        <v>2766</v>
      </c>
      <c r="B95" s="35" t="s">
        <v>2290</v>
      </c>
      <c r="C95" s="215" t="s">
        <v>2784</v>
      </c>
      <c r="D95" s="215" t="s">
        <v>2784</v>
      </c>
      <c r="E95" s="215" t="s">
        <v>2784</v>
      </c>
      <c r="F95" s="215">
        <v>1059.105</v>
      </c>
      <c r="G95" s="215" t="s">
        <v>2784</v>
      </c>
      <c r="H95" s="215">
        <v>1199.049</v>
      </c>
      <c r="I95" s="215">
        <v>1178.259</v>
      </c>
      <c r="J95" s="215">
        <v>1262.0229999999999</v>
      </c>
      <c r="K95" s="215">
        <v>1324.403</v>
      </c>
      <c r="L95" s="215">
        <v>1274.8219999999999</v>
      </c>
      <c r="M95" s="215">
        <v>1275.807</v>
      </c>
      <c r="N95" s="215">
        <v>1306.722</v>
      </c>
      <c r="O95" s="215">
        <v>1353.079</v>
      </c>
      <c r="P95" s="215">
        <v>1328.287</v>
      </c>
      <c r="Q95" s="215">
        <v>1351.269</v>
      </c>
      <c r="R95" s="215">
        <v>1419.3530000000001</v>
      </c>
      <c r="S95" s="215">
        <v>1389.482</v>
      </c>
      <c r="T95" s="215">
        <v>1304.0160000000001</v>
      </c>
      <c r="U95" s="215">
        <v>1445.116</v>
      </c>
      <c r="V95" s="215">
        <v>1502.9380000000001</v>
      </c>
      <c r="W95" s="215">
        <v>1539.4359999999999</v>
      </c>
      <c r="X95" s="215">
        <v>2066.0030000000002</v>
      </c>
      <c r="Y95" s="215">
        <v>2092.61</v>
      </c>
      <c r="Z95" s="215">
        <v>2005.7070000000001</v>
      </c>
      <c r="AA95" s="215">
        <v>2215.0819999999999</v>
      </c>
      <c r="AB95" s="205"/>
      <c r="AC95" s="206"/>
    </row>
    <row r="96" spans="1:29">
      <c r="A96" s="214" t="s">
        <v>2767</v>
      </c>
      <c r="B96" s="35" t="s">
        <v>2287</v>
      </c>
      <c r="C96" s="215" t="s">
        <v>2784</v>
      </c>
      <c r="D96" s="215" t="s">
        <v>2784</v>
      </c>
      <c r="E96" s="215" t="s">
        <v>2784</v>
      </c>
      <c r="F96" s="215">
        <v>495.83600000000001</v>
      </c>
      <c r="G96" s="215" t="s">
        <v>2784</v>
      </c>
      <c r="H96" s="215">
        <v>536.16999999999996</v>
      </c>
      <c r="I96" s="215">
        <v>483.30599999999998</v>
      </c>
      <c r="J96" s="215">
        <v>521.65099999999995</v>
      </c>
      <c r="K96" s="215">
        <v>550.61300000000006</v>
      </c>
      <c r="L96" s="215">
        <v>533.91700000000003</v>
      </c>
      <c r="M96" s="215">
        <v>534.66300000000001</v>
      </c>
      <c r="N96" s="215">
        <v>527.13599999999997</v>
      </c>
      <c r="O96" s="215">
        <v>528.79899999999998</v>
      </c>
      <c r="P96" s="215">
        <v>561.56600000000003</v>
      </c>
      <c r="Q96" s="215">
        <v>575.66600000000005</v>
      </c>
      <c r="R96" s="215">
        <v>641.88300000000004</v>
      </c>
      <c r="S96" s="215">
        <v>620.73299999999995</v>
      </c>
      <c r="T96" s="215">
        <v>593.18799999999999</v>
      </c>
      <c r="U96" s="215">
        <v>636.82299999999998</v>
      </c>
      <c r="V96" s="215">
        <v>618.27099999999996</v>
      </c>
      <c r="W96" s="215">
        <v>635.49800000000005</v>
      </c>
      <c r="X96" s="215">
        <v>689.73099999999999</v>
      </c>
      <c r="Y96" s="215">
        <v>713.18799999999999</v>
      </c>
      <c r="Z96" s="215">
        <v>756.64400000000001</v>
      </c>
      <c r="AA96" s="215">
        <v>816.68799999999999</v>
      </c>
      <c r="AB96" s="205"/>
      <c r="AC96" s="206"/>
    </row>
    <row r="97" spans="1:29">
      <c r="A97" s="214" t="s">
        <v>2768</v>
      </c>
      <c r="B97" s="35" t="s">
        <v>2284</v>
      </c>
      <c r="C97" s="215" t="s">
        <v>2784</v>
      </c>
      <c r="D97" s="215" t="s">
        <v>2784</v>
      </c>
      <c r="E97" s="215" t="s">
        <v>2784</v>
      </c>
      <c r="F97" s="215">
        <v>444.96100000000001</v>
      </c>
      <c r="G97" s="215" t="s">
        <v>2784</v>
      </c>
      <c r="H97" s="215">
        <v>487.43599999999998</v>
      </c>
      <c r="I97" s="215">
        <v>456.63499999999999</v>
      </c>
      <c r="J97" s="215">
        <v>538.21500000000003</v>
      </c>
      <c r="K97" s="215">
        <v>574.15899999999999</v>
      </c>
      <c r="L97" s="215">
        <v>564.02599999999995</v>
      </c>
      <c r="M97" s="215">
        <v>525.50800000000004</v>
      </c>
      <c r="N97" s="215">
        <v>541.66099999999994</v>
      </c>
      <c r="O97" s="215">
        <v>548.88400000000001</v>
      </c>
      <c r="P97" s="215">
        <v>571.16999999999996</v>
      </c>
      <c r="Q97" s="215">
        <v>608.899</v>
      </c>
      <c r="R97" s="215">
        <v>614.13699999999994</v>
      </c>
      <c r="S97" s="215">
        <v>581.56700000000001</v>
      </c>
      <c r="T97" s="215">
        <v>512.03200000000004</v>
      </c>
      <c r="U97" s="215">
        <v>531.20799999999997</v>
      </c>
      <c r="V97" s="215">
        <v>539.84400000000005</v>
      </c>
      <c r="W97" s="215">
        <v>647.71900000000005</v>
      </c>
      <c r="X97" s="215">
        <v>548.94200000000001</v>
      </c>
      <c r="Y97" s="215">
        <v>579.59699999999998</v>
      </c>
      <c r="Z97" s="215">
        <v>592.90599999999995</v>
      </c>
      <c r="AA97" s="215">
        <v>600.71699999999998</v>
      </c>
      <c r="AB97" s="205"/>
      <c r="AC97" s="206"/>
    </row>
    <row r="98" spans="1:29">
      <c r="A98" s="214" t="s">
        <v>2769</v>
      </c>
      <c r="B98" s="35" t="s">
        <v>2290</v>
      </c>
      <c r="C98" s="215" t="s">
        <v>2784</v>
      </c>
      <c r="D98" s="215" t="s">
        <v>2784</v>
      </c>
      <c r="E98" s="215" t="s">
        <v>2784</v>
      </c>
      <c r="F98" s="215">
        <v>369.07</v>
      </c>
      <c r="G98" s="215" t="s">
        <v>2784</v>
      </c>
      <c r="H98" s="215">
        <v>419.28300000000002</v>
      </c>
      <c r="I98" s="215">
        <v>407.93700000000001</v>
      </c>
      <c r="J98" s="215">
        <v>448.85700000000003</v>
      </c>
      <c r="K98" s="215">
        <v>476.41800000000001</v>
      </c>
      <c r="L98" s="215">
        <v>487.97199999999998</v>
      </c>
      <c r="M98" s="215">
        <v>495.72199999999998</v>
      </c>
      <c r="N98" s="215">
        <v>513.15200000000004</v>
      </c>
      <c r="O98" s="215">
        <v>504.05099999999999</v>
      </c>
      <c r="P98" s="215">
        <v>507.38400000000001</v>
      </c>
      <c r="Q98" s="215">
        <v>529.05100000000004</v>
      </c>
      <c r="R98" s="215">
        <v>575.72299999999996</v>
      </c>
      <c r="S98" s="215">
        <v>557.55899999999997</v>
      </c>
      <c r="T98" s="215">
        <v>551.66300000000001</v>
      </c>
      <c r="U98" s="215">
        <v>587.61199999999997</v>
      </c>
      <c r="V98" s="215">
        <v>599.22900000000004</v>
      </c>
      <c r="W98" s="215">
        <v>614.02200000000005</v>
      </c>
      <c r="X98" s="215">
        <v>630.48400000000004</v>
      </c>
      <c r="Y98" s="215">
        <v>649.58900000000006</v>
      </c>
      <c r="Z98" s="215">
        <v>677.36800000000005</v>
      </c>
      <c r="AA98" s="215">
        <v>702.27499999999998</v>
      </c>
      <c r="AB98" s="205"/>
      <c r="AC98" s="206"/>
    </row>
    <row r="99" spans="1:29">
      <c r="A99" s="214" t="s">
        <v>2770</v>
      </c>
      <c r="B99" s="35" t="s">
        <v>2284</v>
      </c>
      <c r="C99" s="215" t="s">
        <v>2784</v>
      </c>
      <c r="D99" s="215" t="s">
        <v>2784</v>
      </c>
      <c r="E99" s="215" t="s">
        <v>2784</v>
      </c>
      <c r="F99" s="215">
        <v>661.24</v>
      </c>
      <c r="G99" s="215" t="s">
        <v>2784</v>
      </c>
      <c r="H99" s="215">
        <v>703.72799999999995</v>
      </c>
      <c r="I99" s="215">
        <v>686.50300000000004</v>
      </c>
      <c r="J99" s="215">
        <v>739.46600000000001</v>
      </c>
      <c r="K99" s="215">
        <v>781.96500000000003</v>
      </c>
      <c r="L99" s="215">
        <v>760.89300000000003</v>
      </c>
      <c r="M99" s="215">
        <v>738.24900000000002</v>
      </c>
      <c r="N99" s="215">
        <v>768.822</v>
      </c>
      <c r="O99" s="215">
        <v>788.37599999999998</v>
      </c>
      <c r="P99" s="215">
        <v>761.25099999999998</v>
      </c>
      <c r="Q99" s="215">
        <v>813.41099999999994</v>
      </c>
      <c r="R99" s="215">
        <v>873.84900000000005</v>
      </c>
      <c r="S99" s="215">
        <v>871.66800000000001</v>
      </c>
      <c r="T99" s="215">
        <v>897.44100000000003</v>
      </c>
      <c r="U99" s="215">
        <v>907.64700000000005</v>
      </c>
      <c r="V99" s="215">
        <v>917.51</v>
      </c>
      <c r="W99" s="215">
        <v>978.07299999999998</v>
      </c>
      <c r="X99" s="215">
        <v>966.85299999999995</v>
      </c>
      <c r="Y99" s="215">
        <v>967.44299999999998</v>
      </c>
      <c r="Z99" s="215">
        <v>1018.263</v>
      </c>
      <c r="AA99" s="215">
        <v>1057.1949999999999</v>
      </c>
      <c r="AB99" s="205"/>
      <c r="AC99" s="206"/>
    </row>
    <row r="100" spans="1:29">
      <c r="A100" s="214" t="s">
        <v>2771</v>
      </c>
      <c r="B100" s="35" t="s">
        <v>2290</v>
      </c>
      <c r="C100" s="215" t="s">
        <v>2784</v>
      </c>
      <c r="D100" s="215" t="s">
        <v>2784</v>
      </c>
      <c r="E100" s="215" t="s">
        <v>2784</v>
      </c>
      <c r="F100" s="215">
        <v>561.30999999999995</v>
      </c>
      <c r="G100" s="215" t="s">
        <v>2784</v>
      </c>
      <c r="H100" s="215">
        <v>610.76700000000005</v>
      </c>
      <c r="I100" s="215">
        <v>603.53499999999997</v>
      </c>
      <c r="J100" s="215">
        <v>625.54200000000003</v>
      </c>
      <c r="K100" s="215">
        <v>671.49300000000005</v>
      </c>
      <c r="L100" s="215">
        <v>656.98099999999999</v>
      </c>
      <c r="M100" s="215">
        <v>662.88400000000001</v>
      </c>
      <c r="N100" s="215">
        <v>687.57100000000003</v>
      </c>
      <c r="O100" s="215">
        <v>708.322</v>
      </c>
      <c r="P100" s="215">
        <v>686.96900000000005</v>
      </c>
      <c r="Q100" s="215">
        <v>725.76400000000001</v>
      </c>
      <c r="R100" s="215">
        <v>764.27200000000005</v>
      </c>
      <c r="S100" s="215">
        <v>766.72500000000002</v>
      </c>
      <c r="T100" s="215">
        <v>736.68700000000001</v>
      </c>
      <c r="U100" s="215">
        <v>757.28800000000001</v>
      </c>
      <c r="V100" s="215">
        <v>785.04300000000001</v>
      </c>
      <c r="W100" s="215">
        <v>790.548</v>
      </c>
      <c r="X100" s="215">
        <v>819.89800000000002</v>
      </c>
      <c r="Y100" s="215">
        <v>856.22</v>
      </c>
      <c r="Z100" s="215">
        <v>928.05399999999997</v>
      </c>
      <c r="AA100" s="215">
        <v>961.26499999999999</v>
      </c>
      <c r="AB100" s="205"/>
      <c r="AC100" s="206"/>
    </row>
    <row r="101" spans="1:29">
      <c r="A101" s="214" t="s">
        <v>2772</v>
      </c>
      <c r="B101" s="35" t="s">
        <v>2287</v>
      </c>
      <c r="C101" s="215" t="s">
        <v>2784</v>
      </c>
      <c r="D101" s="215" t="s">
        <v>2784</v>
      </c>
      <c r="E101" s="215" t="s">
        <v>2784</v>
      </c>
      <c r="F101" s="215">
        <v>1146.711</v>
      </c>
      <c r="G101" s="215" t="s">
        <v>2784</v>
      </c>
      <c r="H101" s="215">
        <v>1243.799</v>
      </c>
      <c r="I101" s="215">
        <v>1253.644</v>
      </c>
      <c r="J101" s="215">
        <v>1367.6079999999999</v>
      </c>
      <c r="K101" s="215">
        <v>1458.472</v>
      </c>
      <c r="L101" s="215">
        <v>1445.8789999999999</v>
      </c>
      <c r="M101" s="215">
        <v>1483.0519999999999</v>
      </c>
      <c r="N101" s="215">
        <v>1523.0709999999999</v>
      </c>
      <c r="O101" s="215">
        <v>1467.1579999999999</v>
      </c>
      <c r="P101" s="215">
        <v>1451.452</v>
      </c>
      <c r="Q101" s="215">
        <v>1478.106</v>
      </c>
      <c r="R101" s="215">
        <v>1580.1959999999999</v>
      </c>
      <c r="S101" s="215">
        <v>1557.0340000000001</v>
      </c>
      <c r="T101" s="215">
        <v>1498.1790000000001</v>
      </c>
      <c r="U101" s="215">
        <v>1611.558</v>
      </c>
      <c r="V101" s="215">
        <v>1586.4349999999999</v>
      </c>
      <c r="W101" s="215">
        <v>1629.039</v>
      </c>
      <c r="X101" s="215">
        <v>1702.7070000000001</v>
      </c>
      <c r="Y101" s="215">
        <v>1661.05</v>
      </c>
      <c r="Z101" s="215">
        <v>1721.412</v>
      </c>
      <c r="AA101" s="215">
        <v>1787.979</v>
      </c>
      <c r="AB101" s="205"/>
      <c r="AC101" s="206"/>
    </row>
    <row r="102" spans="1:29">
      <c r="A102" s="214" t="s">
        <v>2773</v>
      </c>
      <c r="B102" s="35" t="s">
        <v>2287</v>
      </c>
      <c r="C102" s="215" t="s">
        <v>2784</v>
      </c>
      <c r="D102" s="215" t="s">
        <v>2784</v>
      </c>
      <c r="E102" s="215" t="s">
        <v>2784</v>
      </c>
      <c r="F102" s="215">
        <v>244.53100000000001</v>
      </c>
      <c r="G102" s="215" t="s">
        <v>2784</v>
      </c>
      <c r="H102" s="215">
        <v>278.67500000000001</v>
      </c>
      <c r="I102" s="215">
        <v>271.03300000000002</v>
      </c>
      <c r="J102" s="215">
        <v>283.745</v>
      </c>
      <c r="K102" s="215">
        <v>301.11599999999999</v>
      </c>
      <c r="L102" s="215">
        <v>299.02600000000001</v>
      </c>
      <c r="M102" s="215">
        <v>309.19</v>
      </c>
      <c r="N102" s="215">
        <v>313.48599999999999</v>
      </c>
      <c r="O102" s="215">
        <v>314.24400000000003</v>
      </c>
      <c r="P102" s="215">
        <v>325.72500000000002</v>
      </c>
      <c r="Q102" s="215">
        <v>323.41500000000002</v>
      </c>
      <c r="R102" s="215">
        <v>320.09699999999998</v>
      </c>
      <c r="S102" s="215">
        <v>321.673</v>
      </c>
      <c r="T102" s="215">
        <v>320.48200000000003</v>
      </c>
      <c r="U102" s="215">
        <v>313.399</v>
      </c>
      <c r="V102" s="215">
        <v>321.61</v>
      </c>
      <c r="W102" s="215">
        <v>330.46499999999997</v>
      </c>
      <c r="X102" s="215">
        <v>329.20299999999997</v>
      </c>
      <c r="Y102" s="215">
        <v>334.86399999999998</v>
      </c>
      <c r="Z102" s="215">
        <v>348.714</v>
      </c>
      <c r="AA102" s="215">
        <v>355.267</v>
      </c>
      <c r="AB102" s="205"/>
      <c r="AC102" s="206"/>
    </row>
    <row r="103" spans="1:29">
      <c r="A103" s="214" t="s">
        <v>2774</v>
      </c>
      <c r="B103" s="35" t="s">
        <v>2287</v>
      </c>
      <c r="C103" s="215" t="s">
        <v>2784</v>
      </c>
      <c r="D103" s="215" t="s">
        <v>2784</v>
      </c>
      <c r="E103" s="215" t="s">
        <v>2784</v>
      </c>
      <c r="F103" s="215">
        <v>1230.403</v>
      </c>
      <c r="G103" s="215" t="s">
        <v>2784</v>
      </c>
      <c r="H103" s="215">
        <v>1347.394</v>
      </c>
      <c r="I103" s="215">
        <v>1473.42</v>
      </c>
      <c r="J103" s="215">
        <v>1573.144</v>
      </c>
      <c r="K103" s="215">
        <v>1894.7460000000001</v>
      </c>
      <c r="L103" s="215">
        <v>2024.837</v>
      </c>
      <c r="M103" s="215">
        <v>1763.4359999999999</v>
      </c>
      <c r="N103" s="215">
        <v>1814.7439999999999</v>
      </c>
      <c r="O103" s="215">
        <v>1756.2629999999999</v>
      </c>
      <c r="P103" s="215">
        <v>1809.721</v>
      </c>
      <c r="Q103" s="215">
        <v>1777.893</v>
      </c>
      <c r="R103" s="215">
        <v>1854.174</v>
      </c>
      <c r="S103" s="215">
        <v>1661.0540000000001</v>
      </c>
      <c r="T103" s="215">
        <v>1703.39</v>
      </c>
      <c r="U103" s="215">
        <v>1863.653</v>
      </c>
      <c r="V103" s="215">
        <v>2259.779</v>
      </c>
      <c r="W103" s="215">
        <v>1697.2439999999999</v>
      </c>
      <c r="X103" s="215">
        <v>1790.1859999999999</v>
      </c>
      <c r="Y103" s="215">
        <v>1746.4939999999999</v>
      </c>
      <c r="Z103" s="215">
        <v>1767.1959999999999</v>
      </c>
      <c r="AA103" s="215">
        <v>1798.42</v>
      </c>
      <c r="AB103" s="205"/>
      <c r="AC103" s="206"/>
    </row>
    <row r="104" spans="1:29">
      <c r="A104" s="214" t="s">
        <v>2775</v>
      </c>
      <c r="B104" s="35" t="s">
        <v>2284</v>
      </c>
      <c r="C104" s="215" t="s">
        <v>2784</v>
      </c>
      <c r="D104" s="215" t="s">
        <v>2784</v>
      </c>
      <c r="E104" s="215" t="s">
        <v>2784</v>
      </c>
      <c r="F104" s="215">
        <v>508.28899999999999</v>
      </c>
      <c r="G104" s="215" t="s">
        <v>2784</v>
      </c>
      <c r="H104" s="215">
        <v>565.07299999999998</v>
      </c>
      <c r="I104" s="215">
        <v>563.21400000000006</v>
      </c>
      <c r="J104" s="215">
        <v>602.39200000000005</v>
      </c>
      <c r="K104" s="215">
        <v>643.16700000000003</v>
      </c>
      <c r="L104" s="215">
        <v>645.54200000000003</v>
      </c>
      <c r="M104" s="215">
        <v>653.52800000000002</v>
      </c>
      <c r="N104" s="215">
        <v>678.50199999999995</v>
      </c>
      <c r="O104" s="215">
        <v>685.12699999999995</v>
      </c>
      <c r="P104" s="215">
        <v>698.72500000000002</v>
      </c>
      <c r="Q104" s="215">
        <v>729.06399999999996</v>
      </c>
      <c r="R104" s="215">
        <v>793.173</v>
      </c>
      <c r="S104" s="215">
        <v>785.63599999999997</v>
      </c>
      <c r="T104" s="215">
        <v>784.82399999999996</v>
      </c>
      <c r="U104" s="215">
        <v>799.00800000000004</v>
      </c>
      <c r="V104" s="215">
        <v>822.19799999999998</v>
      </c>
      <c r="W104" s="215">
        <v>841.31899999999996</v>
      </c>
      <c r="X104" s="215">
        <v>905.45</v>
      </c>
      <c r="Y104" s="215">
        <v>941.36300000000006</v>
      </c>
      <c r="Z104" s="215">
        <v>1014.92</v>
      </c>
      <c r="AA104" s="215">
        <v>1073.471</v>
      </c>
      <c r="AB104" s="205"/>
      <c r="AC104" s="206"/>
    </row>
    <row r="105" spans="1:29">
      <c r="A105" s="214" t="s">
        <v>2776</v>
      </c>
      <c r="B105" s="35" t="s">
        <v>2290</v>
      </c>
      <c r="C105" s="215" t="s">
        <v>2784</v>
      </c>
      <c r="D105" s="215" t="s">
        <v>2784</v>
      </c>
      <c r="E105" s="215" t="s">
        <v>2784</v>
      </c>
      <c r="F105" s="215">
        <v>1078.8440000000001</v>
      </c>
      <c r="G105" s="215" t="s">
        <v>2784</v>
      </c>
      <c r="H105" s="215">
        <v>1189.7449999999999</v>
      </c>
      <c r="I105" s="215">
        <v>1184.7619999999999</v>
      </c>
      <c r="J105" s="215">
        <v>1258.239</v>
      </c>
      <c r="K105" s="215">
        <v>1332.268</v>
      </c>
      <c r="L105" s="215">
        <v>1304.1310000000001</v>
      </c>
      <c r="M105" s="215">
        <v>1295.3789999999999</v>
      </c>
      <c r="N105" s="215">
        <v>1282.8</v>
      </c>
      <c r="O105" s="215">
        <v>1221.4490000000001</v>
      </c>
      <c r="P105" s="215">
        <v>1243.68</v>
      </c>
      <c r="Q105" s="215">
        <v>1292.2560000000001</v>
      </c>
      <c r="R105" s="215">
        <v>1408.0219999999999</v>
      </c>
      <c r="S105" s="215">
        <v>1417.318</v>
      </c>
      <c r="T105" s="215">
        <v>1322.846</v>
      </c>
      <c r="U105" s="215">
        <v>1377.6279999999999</v>
      </c>
      <c r="V105" s="215">
        <v>1400.96</v>
      </c>
      <c r="W105" s="215">
        <v>1443.144</v>
      </c>
      <c r="X105" s="215">
        <v>1532.066</v>
      </c>
      <c r="Y105" s="215">
        <v>1620.211</v>
      </c>
      <c r="Z105" s="215">
        <v>1752.473</v>
      </c>
      <c r="AA105" s="215">
        <v>1837.652</v>
      </c>
      <c r="AB105" s="205"/>
      <c r="AC105" s="206"/>
    </row>
    <row r="106" spans="1:29">
      <c r="A106" s="214" t="s">
        <v>2777</v>
      </c>
      <c r="B106" s="35" t="s">
        <v>2287</v>
      </c>
      <c r="C106" s="215" t="s">
        <v>2784</v>
      </c>
      <c r="D106" s="215" t="s">
        <v>2784</v>
      </c>
      <c r="E106" s="215" t="s">
        <v>2784</v>
      </c>
      <c r="F106" s="215">
        <v>392.75299999999999</v>
      </c>
      <c r="G106" s="215" t="s">
        <v>2784</v>
      </c>
      <c r="H106" s="215">
        <v>453.51600000000002</v>
      </c>
      <c r="I106" s="215">
        <v>447.822</v>
      </c>
      <c r="J106" s="215">
        <v>483.34699999999998</v>
      </c>
      <c r="K106" s="215">
        <v>519.61099999999999</v>
      </c>
      <c r="L106" s="215">
        <v>499.72500000000002</v>
      </c>
      <c r="M106" s="215">
        <v>496.18299999999999</v>
      </c>
      <c r="N106" s="215">
        <v>512.73800000000006</v>
      </c>
      <c r="O106" s="215">
        <v>530.798</v>
      </c>
      <c r="P106" s="215">
        <v>497.404</v>
      </c>
      <c r="Q106" s="215">
        <v>516.27800000000002</v>
      </c>
      <c r="R106" s="215">
        <v>568.08900000000006</v>
      </c>
      <c r="S106" s="215">
        <v>551.096</v>
      </c>
      <c r="T106" s="215">
        <v>525.41800000000001</v>
      </c>
      <c r="U106" s="215">
        <v>531.72</v>
      </c>
      <c r="V106" s="215">
        <v>521.00099999999998</v>
      </c>
      <c r="W106" s="215">
        <v>519.24300000000005</v>
      </c>
      <c r="X106" s="215">
        <v>473.06599999999997</v>
      </c>
      <c r="Y106" s="215">
        <v>492.46699999999998</v>
      </c>
      <c r="Z106" s="215">
        <v>533.38199999999995</v>
      </c>
      <c r="AA106" s="215">
        <v>545.39499999999998</v>
      </c>
      <c r="AB106" s="205"/>
      <c r="AC106" s="206"/>
    </row>
    <row r="107" spans="1:29">
      <c r="A107" s="214" t="s">
        <v>2778</v>
      </c>
      <c r="B107" s="35" t="s">
        <v>2290</v>
      </c>
      <c r="C107" s="215" t="s">
        <v>2784</v>
      </c>
      <c r="D107" s="215" t="s">
        <v>2784</v>
      </c>
      <c r="E107" s="215" t="s">
        <v>2784</v>
      </c>
      <c r="F107" s="215">
        <v>888.423</v>
      </c>
      <c r="G107" s="215" t="s">
        <v>2784</v>
      </c>
      <c r="H107" s="215">
        <v>994.76300000000003</v>
      </c>
      <c r="I107" s="215">
        <v>956.36199999999997</v>
      </c>
      <c r="J107" s="215">
        <v>1021.4589999999999</v>
      </c>
      <c r="K107" s="215">
        <v>1078.704</v>
      </c>
      <c r="L107" s="215">
        <v>1071.0139999999999</v>
      </c>
      <c r="M107" s="215">
        <v>1090.8109999999999</v>
      </c>
      <c r="N107" s="215">
        <v>1151.798</v>
      </c>
      <c r="O107" s="215">
        <v>1182.924</v>
      </c>
      <c r="P107" s="215">
        <v>1223.0160000000001</v>
      </c>
      <c r="Q107" s="215">
        <v>1249</v>
      </c>
      <c r="R107" s="215">
        <v>1394.3679999999999</v>
      </c>
      <c r="S107" s="215">
        <v>1388.12</v>
      </c>
      <c r="T107" s="215">
        <v>1360.318</v>
      </c>
      <c r="U107" s="215">
        <v>1396.1849999999999</v>
      </c>
      <c r="V107" s="215">
        <v>1408.8030000000001</v>
      </c>
      <c r="W107" s="215">
        <v>1475.681</v>
      </c>
      <c r="X107" s="215">
        <v>1543.4369999999999</v>
      </c>
      <c r="Y107" s="215">
        <v>1565.874</v>
      </c>
      <c r="Z107" s="215">
        <v>1648.9269999999999</v>
      </c>
      <c r="AA107" s="215">
        <v>1737.175</v>
      </c>
      <c r="AB107" s="205"/>
      <c r="AC107" s="206"/>
    </row>
    <row r="108" spans="1:29">
      <c r="A108" s="216" t="s">
        <v>2267</v>
      </c>
      <c r="B108" s="44"/>
      <c r="C108" s="217">
        <v>9506.0470000000005</v>
      </c>
      <c r="D108" s="217">
        <v>10164.469999999999</v>
      </c>
      <c r="E108" s="217">
        <v>10650.359</v>
      </c>
      <c r="F108" s="217">
        <v>10937.037</v>
      </c>
      <c r="G108" s="217">
        <v>11712.799000000001</v>
      </c>
      <c r="H108" s="217">
        <v>12064.082</v>
      </c>
      <c r="I108" s="217">
        <v>11931.26</v>
      </c>
      <c r="J108" s="217">
        <v>12692.218000000001</v>
      </c>
      <c r="K108" s="217">
        <v>13632.468000000001</v>
      </c>
      <c r="L108" s="217">
        <v>13556.325999999999</v>
      </c>
      <c r="M108" s="217">
        <v>13275.513999999999</v>
      </c>
      <c r="N108" s="217">
        <v>13676.754000000001</v>
      </c>
      <c r="O108" s="217">
        <v>13737.215</v>
      </c>
      <c r="P108" s="217">
        <v>13915.944</v>
      </c>
      <c r="Q108" s="217">
        <v>14305.700999999999</v>
      </c>
      <c r="R108" s="217">
        <v>15274.695</v>
      </c>
      <c r="S108" s="217">
        <v>14902.493</v>
      </c>
      <c r="T108" s="217">
        <v>14464.401</v>
      </c>
      <c r="U108" s="217">
        <v>15125.27</v>
      </c>
      <c r="V108" s="217">
        <v>15735.268</v>
      </c>
      <c r="W108" s="217">
        <v>15646.518</v>
      </c>
      <c r="X108" s="217">
        <v>16632.463</v>
      </c>
      <c r="Y108" s="217">
        <v>16874.401000000002</v>
      </c>
      <c r="Z108" s="217">
        <v>17489.84</v>
      </c>
      <c r="AA108" s="217">
        <v>18307.673999999999</v>
      </c>
      <c r="AB108" s="205"/>
      <c r="AC108" s="206"/>
    </row>
    <row r="109" spans="1:29">
      <c r="AB109" s="205"/>
      <c r="AC109" s="206"/>
    </row>
    <row r="110" spans="1:29">
      <c r="AB110" s="205"/>
      <c r="AC110" s="206"/>
    </row>
    <row r="111" spans="1:29" ht="12.5">
      <c r="A111" s="401" t="s">
        <v>2785</v>
      </c>
      <c r="B111" s="402"/>
      <c r="C111" s="403"/>
      <c r="D111" s="403"/>
      <c r="E111" s="403"/>
      <c r="F111" s="403"/>
      <c r="G111" s="403"/>
      <c r="H111" s="403"/>
      <c r="I111" s="403"/>
      <c r="J111" s="403"/>
      <c r="K111" s="403"/>
      <c r="L111" s="403"/>
      <c r="M111" s="403"/>
      <c r="N111" s="403"/>
      <c r="O111" s="403"/>
      <c r="P111" s="403"/>
      <c r="Q111" s="403"/>
      <c r="R111" s="403"/>
      <c r="S111" s="403"/>
      <c r="T111" s="403"/>
      <c r="U111" s="403"/>
      <c r="V111" s="403"/>
      <c r="W111" s="403"/>
      <c r="X111" s="403"/>
      <c r="Y111" s="403"/>
      <c r="Z111" s="403"/>
      <c r="AA111" s="403"/>
      <c r="AB111" s="81"/>
      <c r="AC111" s="219"/>
    </row>
    <row r="112" spans="1:29" s="271" customFormat="1" ht="13">
      <c r="A112" s="33" t="s">
        <v>2763</v>
      </c>
      <c r="B112" s="380" t="s">
        <v>2275</v>
      </c>
      <c r="C112" s="431">
        <v>1992</v>
      </c>
      <c r="D112" s="431">
        <v>1994</v>
      </c>
      <c r="E112" s="431">
        <v>1995</v>
      </c>
      <c r="F112" s="431">
        <v>1996</v>
      </c>
      <c r="G112" s="431">
        <v>1997</v>
      </c>
      <c r="H112" s="431">
        <v>1998</v>
      </c>
      <c r="I112" s="431">
        <v>1999</v>
      </c>
      <c r="J112" s="431">
        <v>2000</v>
      </c>
      <c r="K112" s="431">
        <v>2001</v>
      </c>
      <c r="L112" s="431">
        <v>2002</v>
      </c>
      <c r="M112" s="431">
        <v>2003</v>
      </c>
      <c r="N112" s="431">
        <v>2004</v>
      </c>
      <c r="O112" s="431">
        <v>2005</v>
      </c>
      <c r="P112" s="431">
        <v>2006</v>
      </c>
      <c r="Q112" s="431">
        <v>2007</v>
      </c>
      <c r="R112" s="431">
        <v>2008</v>
      </c>
      <c r="S112" s="431">
        <v>2009</v>
      </c>
      <c r="T112" s="431">
        <v>2010</v>
      </c>
      <c r="U112" s="431">
        <v>2011</v>
      </c>
      <c r="V112" s="431">
        <v>2012</v>
      </c>
      <c r="W112" s="431">
        <v>2013</v>
      </c>
      <c r="X112" s="431">
        <v>2014</v>
      </c>
      <c r="Y112" s="431">
        <v>2015</v>
      </c>
      <c r="Z112" s="431">
        <v>2016</v>
      </c>
      <c r="AA112" s="431">
        <v>2017</v>
      </c>
      <c r="AB112" s="381"/>
      <c r="AC112" s="382"/>
    </row>
    <row r="113" spans="1:29">
      <c r="A113" s="214" t="s">
        <v>2764</v>
      </c>
      <c r="B113" s="35" t="s">
        <v>2284</v>
      </c>
      <c r="C113" s="215" t="s">
        <v>2784</v>
      </c>
      <c r="D113" s="215" t="s">
        <v>2784</v>
      </c>
      <c r="E113" s="215" t="s">
        <v>2784</v>
      </c>
      <c r="F113" s="215">
        <v>463.78</v>
      </c>
      <c r="G113" s="215" t="s">
        <v>2784</v>
      </c>
      <c r="H113" s="215">
        <v>487.25700000000001</v>
      </c>
      <c r="I113" s="215">
        <v>415.82900000000001</v>
      </c>
      <c r="J113" s="215">
        <v>417.33699999999999</v>
      </c>
      <c r="K113" s="215">
        <v>420.20800000000003</v>
      </c>
      <c r="L113" s="215">
        <v>461.78300000000002</v>
      </c>
      <c r="M113" s="215">
        <v>471.91500000000002</v>
      </c>
      <c r="N113" s="215">
        <v>470.03199999999998</v>
      </c>
      <c r="O113" s="215">
        <v>533.66899999999998</v>
      </c>
      <c r="P113" s="215">
        <v>547.44299999999998</v>
      </c>
      <c r="Q113" s="215">
        <v>541.54499999999996</v>
      </c>
      <c r="R113" s="215">
        <v>581.52800000000002</v>
      </c>
      <c r="S113" s="215">
        <v>576.54200000000003</v>
      </c>
      <c r="T113" s="215">
        <v>610.50300000000004</v>
      </c>
      <c r="U113" s="215">
        <v>638.88300000000004</v>
      </c>
      <c r="V113" s="215">
        <v>622.72900000000004</v>
      </c>
      <c r="W113" s="215">
        <v>661.14</v>
      </c>
      <c r="X113" s="215">
        <v>665.71600000000001</v>
      </c>
      <c r="Y113" s="215">
        <v>700.15700000000004</v>
      </c>
      <c r="Z113" s="215">
        <v>659.86</v>
      </c>
      <c r="AA113" s="215">
        <v>677.92</v>
      </c>
      <c r="AB113" s="205"/>
      <c r="AC113" s="206"/>
    </row>
    <row r="114" spans="1:29">
      <c r="A114" s="214" t="s">
        <v>2765</v>
      </c>
      <c r="B114" s="35" t="s">
        <v>2287</v>
      </c>
      <c r="C114" s="215" t="s">
        <v>2784</v>
      </c>
      <c r="D114" s="215" t="s">
        <v>2784</v>
      </c>
      <c r="E114" s="215" t="s">
        <v>2784</v>
      </c>
      <c r="F114" s="215">
        <v>1934.922</v>
      </c>
      <c r="G114" s="215" t="s">
        <v>2784</v>
      </c>
      <c r="H114" s="215">
        <v>1859.027</v>
      </c>
      <c r="I114" s="215">
        <v>1944.807</v>
      </c>
      <c r="J114" s="215">
        <v>2026.9059999999999</v>
      </c>
      <c r="K114" s="215">
        <v>1973.607</v>
      </c>
      <c r="L114" s="215">
        <v>1922.7670000000001</v>
      </c>
      <c r="M114" s="215">
        <v>1973.924</v>
      </c>
      <c r="N114" s="215">
        <v>1962.394</v>
      </c>
      <c r="O114" s="215">
        <v>1966.2819999999999</v>
      </c>
      <c r="P114" s="215">
        <v>2037.2449999999999</v>
      </c>
      <c r="Q114" s="215">
        <v>2075.857</v>
      </c>
      <c r="R114" s="215">
        <v>2094.8939999999998</v>
      </c>
      <c r="S114" s="215">
        <v>2091.3310000000001</v>
      </c>
      <c r="T114" s="215">
        <v>2192.0630000000001</v>
      </c>
      <c r="U114" s="215">
        <v>2225.6590000000001</v>
      </c>
      <c r="V114" s="215">
        <v>2227.308</v>
      </c>
      <c r="W114" s="215">
        <v>2270.37</v>
      </c>
      <c r="X114" s="215">
        <v>2408.7640000000001</v>
      </c>
      <c r="Y114" s="215">
        <v>2479.203</v>
      </c>
      <c r="Z114" s="215">
        <v>2464.509</v>
      </c>
      <c r="AA114" s="215">
        <v>2556.1149999999998</v>
      </c>
      <c r="AB114" s="205"/>
      <c r="AC114" s="206"/>
    </row>
    <row r="115" spans="1:29">
      <c r="A115" s="214" t="s">
        <v>2766</v>
      </c>
      <c r="B115" s="35" t="s">
        <v>2290</v>
      </c>
      <c r="C115" s="215" t="s">
        <v>2784</v>
      </c>
      <c r="D115" s="215" t="s">
        <v>2784</v>
      </c>
      <c r="E115" s="215" t="s">
        <v>2784</v>
      </c>
      <c r="F115" s="215">
        <v>1413.5509999999999</v>
      </c>
      <c r="G115" s="215" t="s">
        <v>2784</v>
      </c>
      <c r="H115" s="215">
        <v>1267.2349999999999</v>
      </c>
      <c r="I115" s="215">
        <v>1309.913</v>
      </c>
      <c r="J115" s="215">
        <v>1264.6420000000001</v>
      </c>
      <c r="K115" s="215">
        <v>1316.674</v>
      </c>
      <c r="L115" s="215">
        <v>1286.1780000000001</v>
      </c>
      <c r="M115" s="215">
        <v>1301.229</v>
      </c>
      <c r="N115" s="215">
        <v>1310.501</v>
      </c>
      <c r="O115" s="215">
        <v>1303.288</v>
      </c>
      <c r="P115" s="215">
        <v>1280.798</v>
      </c>
      <c r="Q115" s="215">
        <v>1337.6030000000001</v>
      </c>
      <c r="R115" s="215">
        <v>1389.61</v>
      </c>
      <c r="S115" s="215">
        <v>1349.61</v>
      </c>
      <c r="T115" s="215">
        <v>1396.963</v>
      </c>
      <c r="U115" s="215">
        <v>1404.701</v>
      </c>
      <c r="V115" s="215">
        <v>1454.16</v>
      </c>
      <c r="W115" s="215">
        <v>1492.241</v>
      </c>
      <c r="X115" s="215">
        <v>1524.3</v>
      </c>
      <c r="Y115" s="215">
        <v>1531.5440000000001</v>
      </c>
      <c r="Z115" s="215">
        <v>1610.07</v>
      </c>
      <c r="AA115" s="215">
        <v>1672.0719999999999</v>
      </c>
      <c r="AB115" s="205"/>
      <c r="AC115" s="206"/>
    </row>
    <row r="116" spans="1:29">
      <c r="A116" s="214" t="s">
        <v>2767</v>
      </c>
      <c r="B116" s="35" t="s">
        <v>2287</v>
      </c>
      <c r="C116" s="215" t="s">
        <v>2784</v>
      </c>
      <c r="D116" s="215" t="s">
        <v>2784</v>
      </c>
      <c r="E116" s="215" t="s">
        <v>2784</v>
      </c>
      <c r="F116" s="215">
        <v>448.29199999999997</v>
      </c>
      <c r="G116" s="215" t="s">
        <v>2784</v>
      </c>
      <c r="H116" s="215">
        <v>408.613</v>
      </c>
      <c r="I116" s="215">
        <v>398.93400000000003</v>
      </c>
      <c r="J116" s="215">
        <v>394.267</v>
      </c>
      <c r="K116" s="215">
        <v>426.37400000000002</v>
      </c>
      <c r="L116" s="215">
        <v>445.89400000000001</v>
      </c>
      <c r="M116" s="215">
        <v>462.94299999999998</v>
      </c>
      <c r="N116" s="215">
        <v>473.40100000000001</v>
      </c>
      <c r="O116" s="215">
        <v>481.73899999999998</v>
      </c>
      <c r="P116" s="215">
        <v>477.17599999999999</v>
      </c>
      <c r="Q116" s="215">
        <v>537.86</v>
      </c>
      <c r="R116" s="215">
        <v>537.13199999999995</v>
      </c>
      <c r="S116" s="215">
        <v>543.83199999999999</v>
      </c>
      <c r="T116" s="215">
        <v>594.54200000000003</v>
      </c>
      <c r="U116" s="215">
        <v>550.20100000000002</v>
      </c>
      <c r="V116" s="215">
        <v>575.476</v>
      </c>
      <c r="W116" s="215">
        <v>597.30200000000002</v>
      </c>
      <c r="X116" s="215">
        <v>624.89200000000005</v>
      </c>
      <c r="Y116" s="215">
        <v>626.64300000000003</v>
      </c>
      <c r="Z116" s="215">
        <v>655.67499999999995</v>
      </c>
      <c r="AA116" s="215">
        <v>660.976</v>
      </c>
      <c r="AB116" s="205"/>
      <c r="AC116" s="206"/>
    </row>
    <row r="117" spans="1:29">
      <c r="A117" s="214" t="s">
        <v>2768</v>
      </c>
      <c r="B117" s="35" t="s">
        <v>2284</v>
      </c>
      <c r="C117" s="215" t="s">
        <v>2784</v>
      </c>
      <c r="D117" s="215" t="s">
        <v>2784</v>
      </c>
      <c r="E117" s="215" t="s">
        <v>2784</v>
      </c>
      <c r="F117" s="215">
        <v>562.81899999999996</v>
      </c>
      <c r="G117" s="215" t="s">
        <v>2784</v>
      </c>
      <c r="H117" s="215">
        <v>649.601</v>
      </c>
      <c r="I117" s="215">
        <v>647.01499999999999</v>
      </c>
      <c r="J117" s="215">
        <v>651.52800000000002</v>
      </c>
      <c r="K117" s="215">
        <v>679.93100000000004</v>
      </c>
      <c r="L117" s="215">
        <v>696.29600000000005</v>
      </c>
      <c r="M117" s="215">
        <v>709.52300000000002</v>
      </c>
      <c r="N117" s="215">
        <v>733.04399999999998</v>
      </c>
      <c r="O117" s="215">
        <v>685.84699999999998</v>
      </c>
      <c r="P117" s="215">
        <v>664.26499999999999</v>
      </c>
      <c r="Q117" s="215">
        <v>676.471</v>
      </c>
      <c r="R117" s="215">
        <v>683.57799999999997</v>
      </c>
      <c r="S117" s="215">
        <v>666.21799999999996</v>
      </c>
      <c r="T117" s="215">
        <v>683.80899999999997</v>
      </c>
      <c r="U117" s="215">
        <v>699.46400000000006</v>
      </c>
      <c r="V117" s="215">
        <v>724.22400000000005</v>
      </c>
      <c r="W117" s="215">
        <v>729.85699999999997</v>
      </c>
      <c r="X117" s="215">
        <v>761.02499999999998</v>
      </c>
      <c r="Y117" s="215">
        <v>778.16700000000003</v>
      </c>
      <c r="Z117" s="215">
        <v>798.79600000000005</v>
      </c>
      <c r="AA117" s="215">
        <v>800.39099999999996</v>
      </c>
      <c r="AB117" s="205"/>
      <c r="AC117" s="206"/>
    </row>
    <row r="118" spans="1:29">
      <c r="A118" s="214" t="s">
        <v>2769</v>
      </c>
      <c r="B118" s="35" t="s">
        <v>2290</v>
      </c>
      <c r="C118" s="215" t="s">
        <v>2784</v>
      </c>
      <c r="D118" s="215" t="s">
        <v>2784</v>
      </c>
      <c r="E118" s="215" t="s">
        <v>2784</v>
      </c>
      <c r="F118" s="215">
        <v>795.01400000000001</v>
      </c>
      <c r="G118" s="215" t="s">
        <v>2784</v>
      </c>
      <c r="H118" s="215">
        <v>819.16300000000001</v>
      </c>
      <c r="I118" s="215">
        <v>840.14700000000005</v>
      </c>
      <c r="J118" s="215">
        <v>835.63300000000004</v>
      </c>
      <c r="K118" s="215">
        <v>847.43200000000002</v>
      </c>
      <c r="L118" s="215">
        <v>830.70899999999995</v>
      </c>
      <c r="M118" s="215">
        <v>846.80600000000004</v>
      </c>
      <c r="N118" s="215">
        <v>853.47199999999998</v>
      </c>
      <c r="O118" s="215">
        <v>869.97699999999998</v>
      </c>
      <c r="P118" s="215">
        <v>890.01300000000003</v>
      </c>
      <c r="Q118" s="215">
        <v>939.38</v>
      </c>
      <c r="R118" s="215">
        <v>860.84699999999998</v>
      </c>
      <c r="S118" s="215">
        <v>855.755</v>
      </c>
      <c r="T118" s="215">
        <v>898.44</v>
      </c>
      <c r="U118" s="215">
        <v>898.14499999999998</v>
      </c>
      <c r="V118" s="215">
        <v>964.11699999999996</v>
      </c>
      <c r="W118" s="215">
        <v>1040.867</v>
      </c>
      <c r="X118" s="215">
        <v>1027.1410000000001</v>
      </c>
      <c r="Y118" s="215">
        <v>1046.05</v>
      </c>
      <c r="Z118" s="215">
        <v>1062.825</v>
      </c>
      <c r="AA118" s="215">
        <v>1096.175</v>
      </c>
      <c r="AB118" s="205"/>
      <c r="AC118" s="206"/>
    </row>
    <row r="119" spans="1:29">
      <c r="A119" s="214" t="s">
        <v>2770</v>
      </c>
      <c r="B119" s="35" t="s">
        <v>2284</v>
      </c>
      <c r="C119" s="215" t="s">
        <v>2784</v>
      </c>
      <c r="D119" s="215" t="s">
        <v>2784</v>
      </c>
      <c r="E119" s="215" t="s">
        <v>2784</v>
      </c>
      <c r="F119" s="215">
        <v>820.82500000000005</v>
      </c>
      <c r="G119" s="215" t="s">
        <v>2784</v>
      </c>
      <c r="H119" s="215">
        <v>954.12</v>
      </c>
      <c r="I119" s="215">
        <v>980.43100000000004</v>
      </c>
      <c r="J119" s="215">
        <v>1065.6110000000001</v>
      </c>
      <c r="K119" s="215">
        <v>1114.8630000000001</v>
      </c>
      <c r="L119" s="215">
        <v>1100.7139999999999</v>
      </c>
      <c r="M119" s="215">
        <v>1097.145</v>
      </c>
      <c r="N119" s="215">
        <v>1117.5809999999999</v>
      </c>
      <c r="O119" s="215">
        <v>1061.942</v>
      </c>
      <c r="P119" s="215">
        <v>1042.953</v>
      </c>
      <c r="Q119" s="215">
        <v>1067.104</v>
      </c>
      <c r="R119" s="215">
        <v>1091.5930000000001</v>
      </c>
      <c r="S119" s="215">
        <v>1052.2049999999999</v>
      </c>
      <c r="T119" s="215">
        <v>1106.1379999999999</v>
      </c>
      <c r="U119" s="215">
        <v>1098.75</v>
      </c>
      <c r="V119" s="215">
        <v>1123.827</v>
      </c>
      <c r="W119" s="215">
        <v>1133.0640000000001</v>
      </c>
      <c r="X119" s="215">
        <v>1179.896</v>
      </c>
      <c r="Y119" s="215">
        <v>1239.9570000000001</v>
      </c>
      <c r="Z119" s="215">
        <v>1290.154</v>
      </c>
      <c r="AA119" s="215">
        <v>1272.133</v>
      </c>
      <c r="AB119" s="205"/>
      <c r="AC119" s="206"/>
    </row>
    <row r="120" spans="1:29">
      <c r="A120" s="214" t="s">
        <v>2771</v>
      </c>
      <c r="B120" s="35" t="s">
        <v>2290</v>
      </c>
      <c r="C120" s="215" t="s">
        <v>2784</v>
      </c>
      <c r="D120" s="215" t="s">
        <v>2784</v>
      </c>
      <c r="E120" s="215" t="s">
        <v>2784</v>
      </c>
      <c r="F120" s="215">
        <v>878.303</v>
      </c>
      <c r="G120" s="215" t="s">
        <v>2784</v>
      </c>
      <c r="H120" s="215">
        <v>927.84799999999996</v>
      </c>
      <c r="I120" s="215">
        <v>910.51499999999999</v>
      </c>
      <c r="J120" s="215">
        <v>899.42100000000005</v>
      </c>
      <c r="K120" s="215">
        <v>911.93299999999999</v>
      </c>
      <c r="L120" s="215">
        <v>933.33</v>
      </c>
      <c r="M120" s="215">
        <v>942.35199999999998</v>
      </c>
      <c r="N120" s="215">
        <v>913.60199999999998</v>
      </c>
      <c r="O120" s="215">
        <v>935.20799999999997</v>
      </c>
      <c r="P120" s="215">
        <v>938.63099999999997</v>
      </c>
      <c r="Q120" s="215">
        <v>986.10799999999995</v>
      </c>
      <c r="R120" s="215">
        <v>988.30600000000004</v>
      </c>
      <c r="S120" s="215">
        <v>957.20699999999999</v>
      </c>
      <c r="T120" s="215">
        <v>1000.3049999999999</v>
      </c>
      <c r="U120" s="215">
        <v>983.85299999999995</v>
      </c>
      <c r="V120" s="215">
        <v>1021.793</v>
      </c>
      <c r="W120" s="215">
        <v>1076.2449999999999</v>
      </c>
      <c r="X120" s="215">
        <v>1117.855</v>
      </c>
      <c r="Y120" s="215">
        <v>1135.2840000000001</v>
      </c>
      <c r="Z120" s="215">
        <v>1161.2750000000001</v>
      </c>
      <c r="AA120" s="215">
        <v>1196.223</v>
      </c>
      <c r="AB120" s="205"/>
      <c r="AC120" s="206"/>
    </row>
    <row r="121" spans="1:29">
      <c r="A121" s="214" t="s">
        <v>2772</v>
      </c>
      <c r="B121" s="35" t="s">
        <v>2287</v>
      </c>
      <c r="C121" s="215" t="s">
        <v>2784</v>
      </c>
      <c r="D121" s="215" t="s">
        <v>2784</v>
      </c>
      <c r="E121" s="215" t="s">
        <v>2784</v>
      </c>
      <c r="F121" s="215">
        <v>1410.471</v>
      </c>
      <c r="G121" s="215" t="s">
        <v>2784</v>
      </c>
      <c r="H121" s="215">
        <v>1546.181</v>
      </c>
      <c r="I121" s="215">
        <v>1595.0060000000001</v>
      </c>
      <c r="J121" s="215">
        <v>1564.8389999999999</v>
      </c>
      <c r="K121" s="215">
        <v>1599.172</v>
      </c>
      <c r="L121" s="215">
        <v>1548.828</v>
      </c>
      <c r="M121" s="215">
        <v>1578.02</v>
      </c>
      <c r="N121" s="215">
        <v>1586.4269999999999</v>
      </c>
      <c r="O121" s="215">
        <v>1608.0229999999999</v>
      </c>
      <c r="P121" s="215">
        <v>1657.9190000000001</v>
      </c>
      <c r="Q121" s="215">
        <v>1715.0129999999999</v>
      </c>
      <c r="R121" s="215">
        <v>1701.3689999999999</v>
      </c>
      <c r="S121" s="215">
        <v>1662.9970000000001</v>
      </c>
      <c r="T121" s="215">
        <v>1743.615</v>
      </c>
      <c r="U121" s="215">
        <v>1696.4749999999999</v>
      </c>
      <c r="V121" s="215">
        <v>1773.9169999999999</v>
      </c>
      <c r="W121" s="215">
        <v>1870.288</v>
      </c>
      <c r="X121" s="215">
        <v>1854.787</v>
      </c>
      <c r="Y121" s="215">
        <v>1875.021</v>
      </c>
      <c r="Z121" s="215">
        <v>2039.203</v>
      </c>
      <c r="AA121" s="215">
        <v>2103.1909999999998</v>
      </c>
      <c r="AB121" s="205"/>
      <c r="AC121" s="206"/>
    </row>
    <row r="122" spans="1:29">
      <c r="A122" s="214" t="s">
        <v>2773</v>
      </c>
      <c r="B122" s="35" t="s">
        <v>2287</v>
      </c>
      <c r="C122" s="215" t="s">
        <v>2784</v>
      </c>
      <c r="D122" s="215" t="s">
        <v>2784</v>
      </c>
      <c r="E122" s="215" t="s">
        <v>2784</v>
      </c>
      <c r="F122" s="215">
        <v>476.86</v>
      </c>
      <c r="G122" s="215" t="s">
        <v>2784</v>
      </c>
      <c r="H122" s="215">
        <v>524.75</v>
      </c>
      <c r="I122" s="215">
        <v>531.928</v>
      </c>
      <c r="J122" s="215">
        <v>573.125</v>
      </c>
      <c r="K122" s="215">
        <v>529.61599999999999</v>
      </c>
      <c r="L122" s="215">
        <v>546.04700000000003</v>
      </c>
      <c r="M122" s="215">
        <v>547.54</v>
      </c>
      <c r="N122" s="215">
        <v>544.72400000000005</v>
      </c>
      <c r="O122" s="215">
        <v>559.91999999999996</v>
      </c>
      <c r="P122" s="215">
        <v>570.49699999999996</v>
      </c>
      <c r="Q122" s="215">
        <v>566.61699999999996</v>
      </c>
      <c r="R122" s="215">
        <v>590.10299999999995</v>
      </c>
      <c r="S122" s="215">
        <v>556.28399999999999</v>
      </c>
      <c r="T122" s="215">
        <v>567.87800000000004</v>
      </c>
      <c r="U122" s="215">
        <v>587.23299999999995</v>
      </c>
      <c r="V122" s="215">
        <v>614.98800000000006</v>
      </c>
      <c r="W122" s="215">
        <v>629.12900000000002</v>
      </c>
      <c r="X122" s="215">
        <v>646.62300000000005</v>
      </c>
      <c r="Y122" s="215">
        <v>672.63599999999997</v>
      </c>
      <c r="Z122" s="215">
        <v>670.41700000000003</v>
      </c>
      <c r="AA122" s="215">
        <v>803.40700000000004</v>
      </c>
      <c r="AB122" s="205"/>
      <c r="AC122" s="206"/>
    </row>
    <row r="123" spans="1:29">
      <c r="A123" s="214" t="s">
        <v>2774</v>
      </c>
      <c r="B123" s="35" t="s">
        <v>2287</v>
      </c>
      <c r="C123" s="215" t="s">
        <v>2784</v>
      </c>
      <c r="D123" s="215" t="s">
        <v>2784</v>
      </c>
      <c r="E123" s="215" t="s">
        <v>2784</v>
      </c>
      <c r="F123" s="215">
        <v>874.35400000000004</v>
      </c>
      <c r="G123" s="215" t="s">
        <v>2784</v>
      </c>
      <c r="H123" s="215">
        <v>951.61099999999999</v>
      </c>
      <c r="I123" s="215">
        <v>1012.71</v>
      </c>
      <c r="J123" s="215">
        <v>992.24800000000005</v>
      </c>
      <c r="K123" s="215">
        <v>1027.1790000000001</v>
      </c>
      <c r="L123" s="215">
        <v>1082.7429999999999</v>
      </c>
      <c r="M123" s="215">
        <v>1097.287</v>
      </c>
      <c r="N123" s="215">
        <v>1129.482</v>
      </c>
      <c r="O123" s="215">
        <v>1177.3989999999999</v>
      </c>
      <c r="P123" s="215">
        <v>1208.453</v>
      </c>
      <c r="Q123" s="215">
        <v>1278.491</v>
      </c>
      <c r="R123" s="215">
        <v>1372.1890000000001</v>
      </c>
      <c r="S123" s="215">
        <v>1340.2650000000001</v>
      </c>
      <c r="T123" s="215">
        <v>1414.02</v>
      </c>
      <c r="U123" s="215">
        <v>1452.328</v>
      </c>
      <c r="V123" s="215">
        <v>1526.8340000000001</v>
      </c>
      <c r="W123" s="215">
        <v>1574.2</v>
      </c>
      <c r="X123" s="215">
        <v>1570.85</v>
      </c>
      <c r="Y123" s="215">
        <v>1632.951</v>
      </c>
      <c r="Z123" s="215">
        <v>1624.3430000000001</v>
      </c>
      <c r="AA123" s="215">
        <v>1696.7529999999999</v>
      </c>
      <c r="AB123" s="205"/>
      <c r="AC123" s="206"/>
    </row>
    <row r="124" spans="1:29">
      <c r="A124" s="214" t="s">
        <v>2775</v>
      </c>
      <c r="B124" s="35" t="s">
        <v>2284</v>
      </c>
      <c r="C124" s="215" t="s">
        <v>2784</v>
      </c>
      <c r="D124" s="215" t="s">
        <v>2784</v>
      </c>
      <c r="E124" s="215" t="s">
        <v>2784</v>
      </c>
      <c r="F124" s="215">
        <v>832.63800000000003</v>
      </c>
      <c r="G124" s="215" t="s">
        <v>2784</v>
      </c>
      <c r="H124" s="215">
        <v>961.62099999999998</v>
      </c>
      <c r="I124" s="215">
        <v>958.25199999999995</v>
      </c>
      <c r="J124" s="215">
        <v>931.16800000000001</v>
      </c>
      <c r="K124" s="215">
        <v>913.91800000000001</v>
      </c>
      <c r="L124" s="215">
        <v>902.51800000000003</v>
      </c>
      <c r="M124" s="215">
        <v>939.65300000000002</v>
      </c>
      <c r="N124" s="215">
        <v>969.14300000000003</v>
      </c>
      <c r="O124" s="215">
        <v>987.83199999999999</v>
      </c>
      <c r="P124" s="215">
        <v>1027.7760000000001</v>
      </c>
      <c r="Q124" s="215">
        <v>1069.854</v>
      </c>
      <c r="R124" s="215">
        <v>1123.9680000000001</v>
      </c>
      <c r="S124" s="215">
        <v>1101.4870000000001</v>
      </c>
      <c r="T124" s="215">
        <v>1049.4690000000001</v>
      </c>
      <c r="U124" s="215">
        <v>1057.9259999999999</v>
      </c>
      <c r="V124" s="215">
        <v>1119.5119999999999</v>
      </c>
      <c r="W124" s="215">
        <v>1157.894</v>
      </c>
      <c r="X124" s="215">
        <v>1200.702</v>
      </c>
      <c r="Y124" s="215">
        <v>1268.8689999999999</v>
      </c>
      <c r="Z124" s="215">
        <v>1229.7059999999999</v>
      </c>
      <c r="AA124" s="215">
        <v>1258.33</v>
      </c>
      <c r="AB124" s="205"/>
      <c r="AC124" s="206"/>
    </row>
    <row r="125" spans="1:29">
      <c r="A125" s="214" t="s">
        <v>2776</v>
      </c>
      <c r="B125" s="35" t="s">
        <v>2290</v>
      </c>
      <c r="C125" s="215" t="s">
        <v>2784</v>
      </c>
      <c r="D125" s="215" t="s">
        <v>2784</v>
      </c>
      <c r="E125" s="215" t="s">
        <v>2784</v>
      </c>
      <c r="F125" s="215">
        <v>1515.681</v>
      </c>
      <c r="G125" s="215" t="s">
        <v>2784</v>
      </c>
      <c r="H125" s="215">
        <v>1468.7070000000001</v>
      </c>
      <c r="I125" s="215">
        <v>1405.038</v>
      </c>
      <c r="J125" s="215">
        <v>1493.3979999999999</v>
      </c>
      <c r="K125" s="215">
        <v>1521.162</v>
      </c>
      <c r="L125" s="215">
        <v>1449.4929999999999</v>
      </c>
      <c r="M125" s="215">
        <v>1467.425</v>
      </c>
      <c r="N125" s="215">
        <v>1470.0060000000001</v>
      </c>
      <c r="O125" s="215">
        <v>1491.07</v>
      </c>
      <c r="P125" s="215">
        <v>1572.664</v>
      </c>
      <c r="Q125" s="215">
        <v>1586.0719999999999</v>
      </c>
      <c r="R125" s="215">
        <v>1621.4880000000001</v>
      </c>
      <c r="S125" s="215">
        <v>1521.932</v>
      </c>
      <c r="T125" s="215">
        <v>1626.5719999999999</v>
      </c>
      <c r="U125" s="215">
        <v>1633.838</v>
      </c>
      <c r="V125" s="215">
        <v>1710.8820000000001</v>
      </c>
      <c r="W125" s="215">
        <v>1783.607</v>
      </c>
      <c r="X125" s="215">
        <v>1762.96</v>
      </c>
      <c r="Y125" s="215">
        <v>1852.71</v>
      </c>
      <c r="Z125" s="215">
        <v>1805.873</v>
      </c>
      <c r="AA125" s="215">
        <v>1876.4159999999999</v>
      </c>
      <c r="AB125" s="205"/>
      <c r="AC125" s="206"/>
    </row>
    <row r="126" spans="1:29">
      <c r="A126" s="214" t="s">
        <v>2777</v>
      </c>
      <c r="B126" s="35" t="s">
        <v>2287</v>
      </c>
      <c r="C126" s="215" t="s">
        <v>2784</v>
      </c>
      <c r="D126" s="215" t="s">
        <v>2784</v>
      </c>
      <c r="E126" s="215" t="s">
        <v>2784</v>
      </c>
      <c r="F126" s="215">
        <v>685.32399999999996</v>
      </c>
      <c r="G126" s="215" t="s">
        <v>2784</v>
      </c>
      <c r="H126" s="215">
        <v>723.51700000000005</v>
      </c>
      <c r="I126" s="215">
        <v>859.21400000000006</v>
      </c>
      <c r="J126" s="215">
        <v>907.56200000000001</v>
      </c>
      <c r="K126" s="215">
        <v>1002.254</v>
      </c>
      <c r="L126" s="215">
        <v>909.48099999999999</v>
      </c>
      <c r="M126" s="215">
        <v>928.53499999999997</v>
      </c>
      <c r="N126" s="215">
        <v>900.22500000000002</v>
      </c>
      <c r="O126" s="215">
        <v>945.14800000000002</v>
      </c>
      <c r="P126" s="215">
        <v>897.93200000000002</v>
      </c>
      <c r="Q126" s="215">
        <v>923.80899999999997</v>
      </c>
      <c r="R126" s="215">
        <v>916.52800000000002</v>
      </c>
      <c r="S126" s="215">
        <v>871.47799999999995</v>
      </c>
      <c r="T126" s="215">
        <v>1019.405</v>
      </c>
      <c r="U126" s="215">
        <v>843.98400000000004</v>
      </c>
      <c r="V126" s="215">
        <v>860.78</v>
      </c>
      <c r="W126" s="215">
        <v>869.38699999999994</v>
      </c>
      <c r="X126" s="215">
        <v>888.43799999999999</v>
      </c>
      <c r="Y126" s="215">
        <v>968.70899999999995</v>
      </c>
      <c r="Z126" s="215">
        <v>1004.946</v>
      </c>
      <c r="AA126" s="215">
        <v>1062.0809999999999</v>
      </c>
      <c r="AB126" s="205"/>
      <c r="AC126" s="206"/>
    </row>
    <row r="127" spans="1:29">
      <c r="A127" s="214" t="s">
        <v>2778</v>
      </c>
      <c r="B127" s="35" t="s">
        <v>2290</v>
      </c>
      <c r="C127" s="215" t="s">
        <v>2784</v>
      </c>
      <c r="D127" s="215" t="s">
        <v>2784</v>
      </c>
      <c r="E127" s="215" t="s">
        <v>2784</v>
      </c>
      <c r="F127" s="215">
        <v>953.22</v>
      </c>
      <c r="G127" s="215" t="s">
        <v>2784</v>
      </c>
      <c r="H127" s="215">
        <v>1003.546</v>
      </c>
      <c r="I127" s="215">
        <v>1054.819</v>
      </c>
      <c r="J127" s="215">
        <v>1010.373</v>
      </c>
      <c r="K127" s="215">
        <v>1046.9290000000001</v>
      </c>
      <c r="L127" s="215">
        <v>1096.1389999999999</v>
      </c>
      <c r="M127" s="215">
        <v>1111.383</v>
      </c>
      <c r="N127" s="215">
        <v>1214.6389999999999</v>
      </c>
      <c r="O127" s="215">
        <v>1305.78</v>
      </c>
      <c r="P127" s="215">
        <v>1297.723</v>
      </c>
      <c r="Q127" s="215">
        <v>1315.4380000000001</v>
      </c>
      <c r="R127" s="215">
        <v>1336.8009999999999</v>
      </c>
      <c r="S127" s="215">
        <v>1358.9390000000001</v>
      </c>
      <c r="T127" s="215">
        <v>1546.4480000000001</v>
      </c>
      <c r="U127" s="215">
        <v>1527.817</v>
      </c>
      <c r="V127" s="215">
        <v>1716.875</v>
      </c>
      <c r="W127" s="215">
        <v>1609.835</v>
      </c>
      <c r="X127" s="215">
        <v>1729.549</v>
      </c>
      <c r="Y127" s="215">
        <v>1798.8589999999999</v>
      </c>
      <c r="Z127" s="215">
        <v>1851.693</v>
      </c>
      <c r="AA127" s="215">
        <v>1719.65</v>
      </c>
      <c r="AB127" s="205"/>
      <c r="AC127" s="206"/>
    </row>
    <row r="128" spans="1:29">
      <c r="A128" s="216" t="s">
        <v>2267</v>
      </c>
      <c r="B128" s="44"/>
      <c r="C128" s="217">
        <v>11663.492</v>
      </c>
      <c r="D128" s="217">
        <v>12867.564</v>
      </c>
      <c r="E128" s="217">
        <v>13529.578</v>
      </c>
      <c r="F128" s="217">
        <v>14066.050999999999</v>
      </c>
      <c r="G128" s="217">
        <v>14483.964</v>
      </c>
      <c r="H128" s="217">
        <v>14552.799000000001</v>
      </c>
      <c r="I128" s="217">
        <v>14864.555</v>
      </c>
      <c r="J128" s="217">
        <v>15028.056</v>
      </c>
      <c r="K128" s="217">
        <v>15331.25</v>
      </c>
      <c r="L128" s="217">
        <v>15212.921</v>
      </c>
      <c r="M128" s="217">
        <v>15475.679</v>
      </c>
      <c r="N128" s="217">
        <v>15648.674000000001</v>
      </c>
      <c r="O128" s="217">
        <v>15913.127</v>
      </c>
      <c r="P128" s="217">
        <v>16111.487999999999</v>
      </c>
      <c r="Q128" s="217">
        <v>16617.219000000001</v>
      </c>
      <c r="R128" s="217">
        <v>16889.934000000001</v>
      </c>
      <c r="S128" s="217">
        <v>16506.081999999999</v>
      </c>
      <c r="T128" s="217">
        <v>17450.169999999998</v>
      </c>
      <c r="U128" s="217">
        <v>17299.257000000001</v>
      </c>
      <c r="V128" s="217">
        <v>18037.421999999999</v>
      </c>
      <c r="W128" s="217">
        <v>18495.425999999999</v>
      </c>
      <c r="X128" s="217">
        <v>18963.498</v>
      </c>
      <c r="Y128" s="217">
        <v>19606.759999999998</v>
      </c>
      <c r="Z128" s="217">
        <v>19929.345000000001</v>
      </c>
      <c r="AA128" s="217">
        <v>20451.832999999999</v>
      </c>
      <c r="AB128" s="205"/>
      <c r="AC128" s="206"/>
    </row>
    <row r="129" spans="1:29">
      <c r="AB129" s="205"/>
      <c r="AC129" s="206"/>
    </row>
    <row r="130" spans="1:29">
      <c r="AB130" s="205"/>
      <c r="AC130" s="206"/>
    </row>
    <row r="131" spans="1:29" ht="12.5">
      <c r="A131" s="401" t="s">
        <v>2786</v>
      </c>
      <c r="B131" s="402"/>
      <c r="C131" s="403"/>
      <c r="D131" s="403"/>
      <c r="E131" s="403"/>
      <c r="F131" s="403"/>
      <c r="G131" s="403"/>
      <c r="H131" s="403"/>
      <c r="I131" s="403"/>
      <c r="J131" s="403"/>
      <c r="K131" s="403"/>
      <c r="L131" s="403"/>
      <c r="M131" s="403"/>
      <c r="N131" s="403"/>
      <c r="O131" s="403"/>
      <c r="P131" s="403"/>
      <c r="Q131" s="403"/>
      <c r="R131" s="403"/>
      <c r="S131" s="403"/>
      <c r="T131" s="403"/>
      <c r="U131" s="403"/>
      <c r="V131" s="403"/>
      <c r="W131" s="403"/>
      <c r="X131" s="403"/>
      <c r="Y131" s="403"/>
      <c r="Z131" s="403"/>
      <c r="AA131" s="403"/>
      <c r="AB131" s="81"/>
      <c r="AC131" s="219"/>
    </row>
    <row r="132" spans="1:29" s="271" customFormat="1" ht="13">
      <c r="A132" s="33" t="s">
        <v>2763</v>
      </c>
      <c r="B132" s="380" t="s">
        <v>2275</v>
      </c>
      <c r="C132" s="431">
        <v>1992</v>
      </c>
      <c r="D132" s="431">
        <v>1994</v>
      </c>
      <c r="E132" s="431">
        <v>1995</v>
      </c>
      <c r="F132" s="431">
        <v>1996</v>
      </c>
      <c r="G132" s="431">
        <v>1997</v>
      </c>
      <c r="H132" s="431">
        <v>1998</v>
      </c>
      <c r="I132" s="431">
        <v>1999</v>
      </c>
      <c r="J132" s="431">
        <v>2000</v>
      </c>
      <c r="K132" s="431">
        <v>2001</v>
      </c>
      <c r="L132" s="431">
        <v>2002</v>
      </c>
      <c r="M132" s="431">
        <v>2003</v>
      </c>
      <c r="N132" s="431">
        <v>2004</v>
      </c>
      <c r="O132" s="431">
        <v>2005</v>
      </c>
      <c r="P132" s="431">
        <v>2006</v>
      </c>
      <c r="Q132" s="431">
        <v>2007</v>
      </c>
      <c r="R132" s="431">
        <v>2008</v>
      </c>
      <c r="S132" s="431">
        <v>2009</v>
      </c>
      <c r="T132" s="431">
        <v>2010</v>
      </c>
      <c r="U132" s="431">
        <v>2011</v>
      </c>
      <c r="V132" s="431">
        <v>2012</v>
      </c>
      <c r="W132" s="431">
        <v>2013</v>
      </c>
      <c r="X132" s="431">
        <v>2014</v>
      </c>
      <c r="Y132" s="431">
        <v>2015</v>
      </c>
      <c r="Z132" s="431">
        <v>2016</v>
      </c>
      <c r="AA132" s="431">
        <v>2017</v>
      </c>
      <c r="AB132" s="381"/>
      <c r="AC132" s="382"/>
    </row>
    <row r="133" spans="1:29">
      <c r="A133" s="214" t="s">
        <v>2764</v>
      </c>
      <c r="B133" s="35" t="s">
        <v>2284</v>
      </c>
      <c r="C133" s="215" t="s">
        <v>2784</v>
      </c>
      <c r="D133" s="215" t="s">
        <v>2784</v>
      </c>
      <c r="E133" s="215" t="s">
        <v>2784</v>
      </c>
      <c r="F133" s="215">
        <v>796.70600000000002</v>
      </c>
      <c r="G133" s="215" t="s">
        <v>2784</v>
      </c>
      <c r="H133" s="215">
        <v>734.82399999999996</v>
      </c>
      <c r="I133" s="215">
        <v>754.90800000000002</v>
      </c>
      <c r="J133" s="215">
        <v>757.74300000000005</v>
      </c>
      <c r="K133" s="215">
        <v>840.52599999999995</v>
      </c>
      <c r="L133" s="215">
        <v>772.39800000000002</v>
      </c>
      <c r="M133" s="215">
        <v>749.44500000000005</v>
      </c>
      <c r="N133" s="215">
        <v>785.70399999999995</v>
      </c>
      <c r="O133" s="215">
        <v>817.04200000000003</v>
      </c>
      <c r="P133" s="215">
        <v>829.90099999999995</v>
      </c>
      <c r="Q133" s="215">
        <v>821.428</v>
      </c>
      <c r="R133" s="215">
        <v>858.48299999999995</v>
      </c>
      <c r="S133" s="215">
        <v>898.57399999999996</v>
      </c>
      <c r="T133" s="215">
        <v>914.93600000000004</v>
      </c>
      <c r="U133" s="215">
        <v>940.26599999999996</v>
      </c>
      <c r="V133" s="215">
        <v>978.327</v>
      </c>
      <c r="W133" s="215">
        <v>945.47400000000005</v>
      </c>
      <c r="X133" s="215">
        <v>978.40599999999995</v>
      </c>
      <c r="Y133" s="215">
        <v>1031.28</v>
      </c>
      <c r="Z133" s="215">
        <v>1071.6569999999999</v>
      </c>
      <c r="AA133" s="215">
        <v>1117.923</v>
      </c>
      <c r="AB133" s="205"/>
      <c r="AC133" s="206"/>
    </row>
    <row r="134" spans="1:29">
      <c r="A134" s="214" t="s">
        <v>2765</v>
      </c>
      <c r="B134" s="35" t="s">
        <v>2287</v>
      </c>
      <c r="C134" s="215" t="s">
        <v>2784</v>
      </c>
      <c r="D134" s="215" t="s">
        <v>2784</v>
      </c>
      <c r="E134" s="215" t="s">
        <v>2784</v>
      </c>
      <c r="F134" s="215">
        <v>2395.2139999999999</v>
      </c>
      <c r="G134" s="215" t="s">
        <v>2784</v>
      </c>
      <c r="H134" s="215">
        <v>2366.62</v>
      </c>
      <c r="I134" s="215">
        <v>2388.297</v>
      </c>
      <c r="J134" s="215">
        <v>2410.8310000000001</v>
      </c>
      <c r="K134" s="215">
        <v>2438.9749999999999</v>
      </c>
      <c r="L134" s="215">
        <v>2525.837</v>
      </c>
      <c r="M134" s="215">
        <v>2592.0410000000002</v>
      </c>
      <c r="N134" s="215">
        <v>2714.761</v>
      </c>
      <c r="O134" s="215">
        <v>2792.9319999999998</v>
      </c>
      <c r="P134" s="215">
        <v>2868.52</v>
      </c>
      <c r="Q134" s="215">
        <v>2932.866</v>
      </c>
      <c r="R134" s="215">
        <v>3000.3040000000001</v>
      </c>
      <c r="S134" s="215">
        <v>3073.7460000000001</v>
      </c>
      <c r="T134" s="215">
        <v>3148.761</v>
      </c>
      <c r="U134" s="215">
        <v>3216.5239999999999</v>
      </c>
      <c r="V134" s="215">
        <v>3261.915</v>
      </c>
      <c r="W134" s="215">
        <v>3561.8420000000001</v>
      </c>
      <c r="X134" s="215">
        <v>3754.4250000000002</v>
      </c>
      <c r="Y134" s="215">
        <v>3955.0619999999999</v>
      </c>
      <c r="Z134" s="215">
        <v>4004.6950000000002</v>
      </c>
      <c r="AA134" s="215">
        <v>4246.5510000000004</v>
      </c>
      <c r="AB134" s="205"/>
      <c r="AC134" s="206"/>
    </row>
    <row r="135" spans="1:29">
      <c r="A135" s="214" t="s">
        <v>2766</v>
      </c>
      <c r="B135" s="35" t="s">
        <v>2290</v>
      </c>
      <c r="C135" s="215" t="s">
        <v>2784</v>
      </c>
      <c r="D135" s="215" t="s">
        <v>2784</v>
      </c>
      <c r="E135" s="215" t="s">
        <v>2784</v>
      </c>
      <c r="F135" s="215">
        <v>1292.4860000000001</v>
      </c>
      <c r="G135" s="215" t="s">
        <v>2784</v>
      </c>
      <c r="H135" s="215">
        <v>1334.9349999999999</v>
      </c>
      <c r="I135" s="215">
        <v>1348.0609999999999</v>
      </c>
      <c r="J135" s="215">
        <v>1376.7829999999999</v>
      </c>
      <c r="K135" s="215">
        <v>1434.231</v>
      </c>
      <c r="L135" s="215">
        <v>1499.9079999999999</v>
      </c>
      <c r="M135" s="215">
        <v>1427.7329999999999</v>
      </c>
      <c r="N135" s="215">
        <v>1414.0530000000001</v>
      </c>
      <c r="O135" s="215">
        <v>1378.8530000000001</v>
      </c>
      <c r="P135" s="215">
        <v>1580.9670000000001</v>
      </c>
      <c r="Q135" s="215">
        <v>1544.1320000000001</v>
      </c>
      <c r="R135" s="215">
        <v>1566.6320000000001</v>
      </c>
      <c r="S135" s="215">
        <v>1625.586</v>
      </c>
      <c r="T135" s="215">
        <v>1715.971</v>
      </c>
      <c r="U135" s="215">
        <v>1818.289</v>
      </c>
      <c r="V135" s="215">
        <v>1926.38</v>
      </c>
      <c r="W135" s="215">
        <v>1922.0219999999999</v>
      </c>
      <c r="X135" s="215">
        <v>1978.3489999999999</v>
      </c>
      <c r="Y135" s="215">
        <v>2041.7560000000001</v>
      </c>
      <c r="Z135" s="215">
        <v>2114.8820000000001</v>
      </c>
      <c r="AA135" s="215">
        <v>2136.6410000000001</v>
      </c>
      <c r="AB135" s="205"/>
      <c r="AC135" s="206"/>
    </row>
    <row r="136" spans="1:29">
      <c r="A136" s="214" t="s">
        <v>2767</v>
      </c>
      <c r="B136" s="35" t="s">
        <v>2287</v>
      </c>
      <c r="C136" s="215" t="s">
        <v>2784</v>
      </c>
      <c r="D136" s="215" t="s">
        <v>2784</v>
      </c>
      <c r="E136" s="215" t="s">
        <v>2784</v>
      </c>
      <c r="F136" s="215">
        <v>532.88199999999995</v>
      </c>
      <c r="G136" s="215" t="s">
        <v>2784</v>
      </c>
      <c r="H136" s="215">
        <v>507.40899999999999</v>
      </c>
      <c r="I136" s="215">
        <v>519.27099999999996</v>
      </c>
      <c r="J136" s="215">
        <v>526.16800000000001</v>
      </c>
      <c r="K136" s="215">
        <v>517.33000000000004</v>
      </c>
      <c r="L136" s="215">
        <v>541.87599999999998</v>
      </c>
      <c r="M136" s="215">
        <v>522.80399999999997</v>
      </c>
      <c r="N136" s="215">
        <v>510.67500000000001</v>
      </c>
      <c r="O136" s="215">
        <v>520.31100000000004</v>
      </c>
      <c r="P136" s="215">
        <v>496.23</v>
      </c>
      <c r="Q136" s="215">
        <v>491.44</v>
      </c>
      <c r="R136" s="215">
        <v>508.62400000000002</v>
      </c>
      <c r="S136" s="215">
        <v>540.51300000000003</v>
      </c>
      <c r="T136" s="215">
        <v>558.38400000000001</v>
      </c>
      <c r="U136" s="215">
        <v>596.303</v>
      </c>
      <c r="V136" s="215">
        <v>607.78200000000004</v>
      </c>
      <c r="W136" s="215">
        <v>627.96900000000005</v>
      </c>
      <c r="X136" s="215">
        <v>639.24900000000002</v>
      </c>
      <c r="Y136" s="215">
        <v>665.30700000000002</v>
      </c>
      <c r="Z136" s="215">
        <v>697.83199999999999</v>
      </c>
      <c r="AA136" s="215">
        <v>731.58199999999999</v>
      </c>
      <c r="AB136" s="205"/>
      <c r="AC136" s="206"/>
    </row>
    <row r="137" spans="1:29">
      <c r="A137" s="214" t="s">
        <v>2768</v>
      </c>
      <c r="B137" s="35" t="s">
        <v>2284</v>
      </c>
      <c r="C137" s="215" t="s">
        <v>2784</v>
      </c>
      <c r="D137" s="215" t="s">
        <v>2784</v>
      </c>
      <c r="E137" s="215" t="s">
        <v>2784</v>
      </c>
      <c r="F137" s="215">
        <v>531.05799999999999</v>
      </c>
      <c r="G137" s="215" t="s">
        <v>2784</v>
      </c>
      <c r="H137" s="215">
        <v>550.99099999999999</v>
      </c>
      <c r="I137" s="215">
        <v>562.947</v>
      </c>
      <c r="J137" s="215">
        <v>573.04</v>
      </c>
      <c r="K137" s="215">
        <v>600.54899999999998</v>
      </c>
      <c r="L137" s="215">
        <v>630.90099999999995</v>
      </c>
      <c r="M137" s="215">
        <v>656.83</v>
      </c>
      <c r="N137" s="215">
        <v>680.149</v>
      </c>
      <c r="O137" s="215">
        <v>645.80600000000004</v>
      </c>
      <c r="P137" s="215">
        <v>630.423</v>
      </c>
      <c r="Q137" s="215">
        <v>663.85400000000004</v>
      </c>
      <c r="R137" s="215">
        <v>684.42200000000003</v>
      </c>
      <c r="S137" s="215">
        <v>697.15099999999995</v>
      </c>
      <c r="T137" s="215">
        <v>675.25599999999997</v>
      </c>
      <c r="U137" s="215">
        <v>720.029</v>
      </c>
      <c r="V137" s="215">
        <v>720.05600000000004</v>
      </c>
      <c r="W137" s="215">
        <v>741.2</v>
      </c>
      <c r="X137" s="215">
        <v>768.57500000000005</v>
      </c>
      <c r="Y137" s="215">
        <v>775.87</v>
      </c>
      <c r="Z137" s="215">
        <v>831.18399999999997</v>
      </c>
      <c r="AA137" s="215">
        <v>860.56399999999996</v>
      </c>
      <c r="AB137" s="205"/>
      <c r="AC137" s="206"/>
    </row>
    <row r="138" spans="1:29">
      <c r="A138" s="214" t="s">
        <v>2769</v>
      </c>
      <c r="B138" s="35" t="s">
        <v>2290</v>
      </c>
      <c r="C138" s="215" t="s">
        <v>2784</v>
      </c>
      <c r="D138" s="215" t="s">
        <v>2784</v>
      </c>
      <c r="E138" s="215" t="s">
        <v>2784</v>
      </c>
      <c r="F138" s="215">
        <v>527.69200000000001</v>
      </c>
      <c r="G138" s="215" t="s">
        <v>2784</v>
      </c>
      <c r="H138" s="215">
        <v>544.78499999999997</v>
      </c>
      <c r="I138" s="215">
        <v>548.81200000000001</v>
      </c>
      <c r="J138" s="215">
        <v>557.58799999999997</v>
      </c>
      <c r="K138" s="215">
        <v>599.53399999999999</v>
      </c>
      <c r="L138" s="215">
        <v>619.28800000000001</v>
      </c>
      <c r="M138" s="215">
        <v>659.95799999999997</v>
      </c>
      <c r="N138" s="215">
        <v>733.23500000000001</v>
      </c>
      <c r="O138" s="215">
        <v>729.87099999999998</v>
      </c>
      <c r="P138" s="215">
        <v>792.03800000000001</v>
      </c>
      <c r="Q138" s="215">
        <v>793.69399999999996</v>
      </c>
      <c r="R138" s="215">
        <v>819.28399999999999</v>
      </c>
      <c r="S138" s="215">
        <v>855.78700000000003</v>
      </c>
      <c r="T138" s="215">
        <v>897.05799999999999</v>
      </c>
      <c r="U138" s="215">
        <v>932.36599999999999</v>
      </c>
      <c r="V138" s="215">
        <v>957.86</v>
      </c>
      <c r="W138" s="215">
        <v>966.90300000000002</v>
      </c>
      <c r="X138" s="215">
        <v>956.35900000000004</v>
      </c>
      <c r="Y138" s="215">
        <v>996.19200000000001</v>
      </c>
      <c r="Z138" s="215">
        <v>1042.394</v>
      </c>
      <c r="AA138" s="215">
        <v>1073.645</v>
      </c>
      <c r="AB138" s="205"/>
      <c r="AC138" s="206"/>
    </row>
    <row r="139" spans="1:29">
      <c r="A139" s="214" t="s">
        <v>2770</v>
      </c>
      <c r="B139" s="35" t="s">
        <v>2284</v>
      </c>
      <c r="C139" s="215" t="s">
        <v>2784</v>
      </c>
      <c r="D139" s="215" t="s">
        <v>2784</v>
      </c>
      <c r="E139" s="215" t="s">
        <v>2784</v>
      </c>
      <c r="F139" s="215">
        <v>966.61900000000003</v>
      </c>
      <c r="G139" s="215" t="s">
        <v>2784</v>
      </c>
      <c r="H139" s="215">
        <v>978.10400000000004</v>
      </c>
      <c r="I139" s="215">
        <v>977.50699999999995</v>
      </c>
      <c r="J139" s="215">
        <v>990.45100000000002</v>
      </c>
      <c r="K139" s="215">
        <v>1012.106</v>
      </c>
      <c r="L139" s="215">
        <v>1021.655</v>
      </c>
      <c r="M139" s="215">
        <v>1070.6990000000001</v>
      </c>
      <c r="N139" s="215">
        <v>1044.7650000000001</v>
      </c>
      <c r="O139" s="215">
        <v>1108.54</v>
      </c>
      <c r="P139" s="215">
        <v>1090.508</v>
      </c>
      <c r="Q139" s="215">
        <v>1091.31</v>
      </c>
      <c r="R139" s="215">
        <v>1102.865</v>
      </c>
      <c r="S139" s="215">
        <v>1178.8019999999999</v>
      </c>
      <c r="T139" s="215">
        <v>1198.2460000000001</v>
      </c>
      <c r="U139" s="215">
        <v>1255.6949999999999</v>
      </c>
      <c r="V139" s="215">
        <v>1303.058</v>
      </c>
      <c r="W139" s="215">
        <v>1301.6469999999999</v>
      </c>
      <c r="X139" s="215">
        <v>1334.404</v>
      </c>
      <c r="Y139" s="215">
        <v>1380.4880000000001</v>
      </c>
      <c r="Z139" s="215">
        <v>1414.2059999999999</v>
      </c>
      <c r="AA139" s="215">
        <v>1451.8520000000001</v>
      </c>
      <c r="AB139" s="205"/>
      <c r="AC139" s="206"/>
    </row>
    <row r="140" spans="1:29">
      <c r="A140" s="214" t="s">
        <v>2771</v>
      </c>
      <c r="B140" s="35" t="s">
        <v>2290</v>
      </c>
      <c r="C140" s="215" t="s">
        <v>2784</v>
      </c>
      <c r="D140" s="215" t="s">
        <v>2784</v>
      </c>
      <c r="E140" s="215" t="s">
        <v>2784</v>
      </c>
      <c r="F140" s="215">
        <v>1007.884</v>
      </c>
      <c r="G140" s="215" t="s">
        <v>2784</v>
      </c>
      <c r="H140" s="215">
        <v>1020.9160000000001</v>
      </c>
      <c r="I140" s="215">
        <v>1034.848</v>
      </c>
      <c r="J140" s="215">
        <v>1041.614</v>
      </c>
      <c r="K140" s="215">
        <v>1015.63</v>
      </c>
      <c r="L140" s="215">
        <v>1083.184</v>
      </c>
      <c r="M140" s="215">
        <v>1136.473</v>
      </c>
      <c r="N140" s="215">
        <v>1143.4590000000001</v>
      </c>
      <c r="O140" s="215">
        <v>1132.7809999999999</v>
      </c>
      <c r="P140" s="215">
        <v>1112.7660000000001</v>
      </c>
      <c r="Q140" s="215">
        <v>1117.652</v>
      </c>
      <c r="R140" s="215">
        <v>1132.183</v>
      </c>
      <c r="S140" s="215">
        <v>1153.595</v>
      </c>
      <c r="T140" s="215">
        <v>1209.7280000000001</v>
      </c>
      <c r="U140" s="215">
        <v>1266.742</v>
      </c>
      <c r="V140" s="215">
        <v>1332.327</v>
      </c>
      <c r="W140" s="215">
        <v>1373.519</v>
      </c>
      <c r="X140" s="215">
        <v>1417.153</v>
      </c>
      <c r="Y140" s="215">
        <v>1503.3620000000001</v>
      </c>
      <c r="Z140" s="215">
        <v>1546.742</v>
      </c>
      <c r="AA140" s="215">
        <v>1610.9469999999999</v>
      </c>
      <c r="AB140" s="205"/>
      <c r="AC140" s="206"/>
    </row>
    <row r="141" spans="1:29">
      <c r="A141" s="214" t="s">
        <v>2772</v>
      </c>
      <c r="B141" s="35" t="s">
        <v>2287</v>
      </c>
      <c r="C141" s="215" t="s">
        <v>2784</v>
      </c>
      <c r="D141" s="215" t="s">
        <v>2784</v>
      </c>
      <c r="E141" s="215" t="s">
        <v>2784</v>
      </c>
      <c r="F141" s="215">
        <v>1031.3979999999999</v>
      </c>
      <c r="G141" s="215" t="s">
        <v>2784</v>
      </c>
      <c r="H141" s="215">
        <v>1076.664</v>
      </c>
      <c r="I141" s="215">
        <v>1113.992</v>
      </c>
      <c r="J141" s="215">
        <v>1152.22</v>
      </c>
      <c r="K141" s="215">
        <v>1299.8309999999999</v>
      </c>
      <c r="L141" s="215">
        <v>1234.0070000000001</v>
      </c>
      <c r="M141" s="215">
        <v>1240.02</v>
      </c>
      <c r="N141" s="215">
        <v>1255.4749999999999</v>
      </c>
      <c r="O141" s="215">
        <v>1225.29</v>
      </c>
      <c r="P141" s="215">
        <v>1245.5830000000001</v>
      </c>
      <c r="Q141" s="215">
        <v>1198.191</v>
      </c>
      <c r="R141" s="215">
        <v>1242.114</v>
      </c>
      <c r="S141" s="215">
        <v>1266.99</v>
      </c>
      <c r="T141" s="215">
        <v>1310.4069999999999</v>
      </c>
      <c r="U141" s="215">
        <v>1400.72</v>
      </c>
      <c r="V141" s="215">
        <v>1365.1590000000001</v>
      </c>
      <c r="W141" s="215">
        <v>1360.933</v>
      </c>
      <c r="X141" s="215">
        <v>1406.29</v>
      </c>
      <c r="Y141" s="215">
        <v>1461.423</v>
      </c>
      <c r="Z141" s="215">
        <v>1536.2059999999999</v>
      </c>
      <c r="AA141" s="215">
        <v>1593.268</v>
      </c>
      <c r="AB141" s="205"/>
      <c r="AC141" s="206"/>
    </row>
    <row r="142" spans="1:29">
      <c r="A142" s="214" t="s">
        <v>2773</v>
      </c>
      <c r="B142" s="35" t="s">
        <v>2287</v>
      </c>
      <c r="C142" s="215" t="s">
        <v>2784</v>
      </c>
      <c r="D142" s="215" t="s">
        <v>2784</v>
      </c>
      <c r="E142" s="215" t="s">
        <v>2784</v>
      </c>
      <c r="F142" s="215">
        <v>429.49799999999999</v>
      </c>
      <c r="G142" s="215" t="s">
        <v>2784</v>
      </c>
      <c r="H142" s="215">
        <v>428.57600000000002</v>
      </c>
      <c r="I142" s="215">
        <v>437.65100000000001</v>
      </c>
      <c r="J142" s="215">
        <v>446.56200000000001</v>
      </c>
      <c r="K142" s="215">
        <v>448.20600000000002</v>
      </c>
      <c r="L142" s="215">
        <v>460.96100000000001</v>
      </c>
      <c r="M142" s="215">
        <v>490.322</v>
      </c>
      <c r="N142" s="215">
        <v>558.98500000000001</v>
      </c>
      <c r="O142" s="215">
        <v>575.375</v>
      </c>
      <c r="P142" s="215">
        <v>570.04700000000003</v>
      </c>
      <c r="Q142" s="215">
        <v>584.62800000000004</v>
      </c>
      <c r="R142" s="215">
        <v>598.96900000000005</v>
      </c>
      <c r="S142" s="215">
        <v>620.86699999999996</v>
      </c>
      <c r="T142" s="215">
        <v>636.21199999999999</v>
      </c>
      <c r="U142" s="215">
        <v>645.00800000000004</v>
      </c>
      <c r="V142" s="215">
        <v>627.89300000000003</v>
      </c>
      <c r="W142" s="215">
        <v>657.31100000000004</v>
      </c>
      <c r="X142" s="215">
        <v>674.32500000000005</v>
      </c>
      <c r="Y142" s="215">
        <v>697.14800000000002</v>
      </c>
      <c r="Z142" s="215">
        <v>714.37</v>
      </c>
      <c r="AA142" s="215">
        <v>735.51400000000001</v>
      </c>
      <c r="AB142" s="205"/>
      <c r="AC142" s="206"/>
    </row>
    <row r="143" spans="1:29">
      <c r="A143" s="214" t="s">
        <v>2774</v>
      </c>
      <c r="B143" s="35" t="s">
        <v>2287</v>
      </c>
      <c r="C143" s="215" t="s">
        <v>2784</v>
      </c>
      <c r="D143" s="215" t="s">
        <v>2784</v>
      </c>
      <c r="E143" s="215" t="s">
        <v>2784</v>
      </c>
      <c r="F143" s="215">
        <v>1223.4069999999999</v>
      </c>
      <c r="G143" s="215" t="s">
        <v>2784</v>
      </c>
      <c r="H143" s="215">
        <v>1267.348</v>
      </c>
      <c r="I143" s="215">
        <v>1278.4649999999999</v>
      </c>
      <c r="J143" s="215">
        <v>1312.492</v>
      </c>
      <c r="K143" s="215">
        <v>1395.415</v>
      </c>
      <c r="L143" s="215">
        <v>1439.558</v>
      </c>
      <c r="M143" s="215">
        <v>1434.549</v>
      </c>
      <c r="N143" s="215">
        <v>1493.2950000000001</v>
      </c>
      <c r="O143" s="215">
        <v>1517.9749999999999</v>
      </c>
      <c r="P143" s="215">
        <v>1501.511</v>
      </c>
      <c r="Q143" s="215">
        <v>1531.1610000000001</v>
      </c>
      <c r="R143" s="215">
        <v>1568.6880000000001</v>
      </c>
      <c r="S143" s="215">
        <v>1595.2819999999999</v>
      </c>
      <c r="T143" s="215">
        <v>1629.329</v>
      </c>
      <c r="U143" s="215">
        <v>1692.37</v>
      </c>
      <c r="V143" s="215">
        <v>1769.6489999999999</v>
      </c>
      <c r="W143" s="215">
        <v>1793.777</v>
      </c>
      <c r="X143" s="215">
        <v>1846.5650000000001</v>
      </c>
      <c r="Y143" s="215">
        <v>1930.779</v>
      </c>
      <c r="Z143" s="215">
        <v>1998.192</v>
      </c>
      <c r="AA143" s="215">
        <v>2073.4780000000001</v>
      </c>
      <c r="AB143" s="205"/>
      <c r="AC143" s="206"/>
    </row>
    <row r="144" spans="1:29">
      <c r="A144" s="214" t="s">
        <v>2775</v>
      </c>
      <c r="B144" s="35" t="s">
        <v>2284</v>
      </c>
      <c r="C144" s="215" t="s">
        <v>2784</v>
      </c>
      <c r="D144" s="215" t="s">
        <v>2784</v>
      </c>
      <c r="E144" s="215" t="s">
        <v>2784</v>
      </c>
      <c r="F144" s="215">
        <v>1074.116</v>
      </c>
      <c r="G144" s="215" t="s">
        <v>2784</v>
      </c>
      <c r="H144" s="215">
        <v>1087.915</v>
      </c>
      <c r="I144" s="215">
        <v>1096.5319999999999</v>
      </c>
      <c r="J144" s="215">
        <v>1098.124</v>
      </c>
      <c r="K144" s="215">
        <v>1077.67</v>
      </c>
      <c r="L144" s="215">
        <v>1107.8389999999999</v>
      </c>
      <c r="M144" s="215">
        <v>1132.376</v>
      </c>
      <c r="N144" s="215">
        <v>1124.0999999999999</v>
      </c>
      <c r="O144" s="215">
        <v>1129.68</v>
      </c>
      <c r="P144" s="215">
        <v>982.21799999999996</v>
      </c>
      <c r="Q144" s="215">
        <v>1008.937</v>
      </c>
      <c r="R144" s="215">
        <v>1045.5899999999999</v>
      </c>
      <c r="S144" s="215">
        <v>1083.366</v>
      </c>
      <c r="T144" s="215">
        <v>1104.6890000000001</v>
      </c>
      <c r="U144" s="215">
        <v>1190.979</v>
      </c>
      <c r="V144" s="215">
        <v>1174.617</v>
      </c>
      <c r="W144" s="215">
        <v>1204.97</v>
      </c>
      <c r="X144" s="215">
        <v>1237.4259999999999</v>
      </c>
      <c r="Y144" s="215">
        <v>1268.037</v>
      </c>
      <c r="Z144" s="215">
        <v>1304.4659999999999</v>
      </c>
      <c r="AA144" s="215">
        <v>1347.98</v>
      </c>
      <c r="AB144" s="205"/>
      <c r="AC144" s="206"/>
    </row>
    <row r="145" spans="1:29">
      <c r="A145" s="214" t="s">
        <v>2776</v>
      </c>
      <c r="B145" s="35" t="s">
        <v>2290</v>
      </c>
      <c r="C145" s="215" t="s">
        <v>2784</v>
      </c>
      <c r="D145" s="215" t="s">
        <v>2784</v>
      </c>
      <c r="E145" s="215" t="s">
        <v>2784</v>
      </c>
      <c r="F145" s="215">
        <v>930.55700000000002</v>
      </c>
      <c r="G145" s="215" t="s">
        <v>2784</v>
      </c>
      <c r="H145" s="215">
        <v>966.03700000000003</v>
      </c>
      <c r="I145" s="215">
        <v>979.21900000000005</v>
      </c>
      <c r="J145" s="215">
        <v>1003.466</v>
      </c>
      <c r="K145" s="215">
        <v>982.16499999999996</v>
      </c>
      <c r="L145" s="215">
        <v>1032.6849999999999</v>
      </c>
      <c r="M145" s="215">
        <v>1035.597</v>
      </c>
      <c r="N145" s="215">
        <v>1104.5709999999999</v>
      </c>
      <c r="O145" s="215">
        <v>1193.741</v>
      </c>
      <c r="P145" s="215">
        <v>1201.9069999999999</v>
      </c>
      <c r="Q145" s="215">
        <v>1314.91</v>
      </c>
      <c r="R145" s="215">
        <v>1318.74</v>
      </c>
      <c r="S145" s="215">
        <v>1358.037</v>
      </c>
      <c r="T145" s="215">
        <v>1362.0509999999999</v>
      </c>
      <c r="U145" s="215">
        <v>1450.5229999999999</v>
      </c>
      <c r="V145" s="215">
        <v>1502.7829999999999</v>
      </c>
      <c r="W145" s="215">
        <v>1538.6010000000001</v>
      </c>
      <c r="X145" s="215">
        <v>1565.348</v>
      </c>
      <c r="Y145" s="215">
        <v>1590.896</v>
      </c>
      <c r="Z145" s="215">
        <v>1621.6679999999999</v>
      </c>
      <c r="AA145" s="215">
        <v>1695.2170000000001</v>
      </c>
      <c r="AB145" s="205"/>
      <c r="AC145" s="206"/>
    </row>
    <row r="146" spans="1:29">
      <c r="A146" s="214" t="s">
        <v>2777</v>
      </c>
      <c r="B146" s="35" t="s">
        <v>2287</v>
      </c>
      <c r="C146" s="215" t="s">
        <v>2784</v>
      </c>
      <c r="D146" s="215" t="s">
        <v>2784</v>
      </c>
      <c r="E146" s="215" t="s">
        <v>2784</v>
      </c>
      <c r="F146" s="215">
        <v>555.78399999999999</v>
      </c>
      <c r="G146" s="215" t="s">
        <v>2784</v>
      </c>
      <c r="H146" s="215">
        <v>577.20699999999999</v>
      </c>
      <c r="I146" s="215">
        <v>598.94899999999996</v>
      </c>
      <c r="J146" s="215">
        <v>611.85199999999998</v>
      </c>
      <c r="K146" s="215">
        <v>622.12099999999998</v>
      </c>
      <c r="L146" s="215">
        <v>634.98599999999999</v>
      </c>
      <c r="M146" s="215">
        <v>660.45</v>
      </c>
      <c r="N146" s="215">
        <v>669.17600000000004</v>
      </c>
      <c r="O146" s="215">
        <v>699.005</v>
      </c>
      <c r="P146" s="215">
        <v>687.28499999999997</v>
      </c>
      <c r="Q146" s="215">
        <v>754.32299999999998</v>
      </c>
      <c r="R146" s="215">
        <v>703.19799999999998</v>
      </c>
      <c r="S146" s="215">
        <v>710.89</v>
      </c>
      <c r="T146" s="215">
        <v>733.35799999999995</v>
      </c>
      <c r="U146" s="215">
        <v>761.95899999999995</v>
      </c>
      <c r="V146" s="215">
        <v>761.24</v>
      </c>
      <c r="W146" s="215">
        <v>797.60799999999995</v>
      </c>
      <c r="X146" s="215">
        <v>817.20799999999997</v>
      </c>
      <c r="Y146" s="215">
        <v>843.25599999999997</v>
      </c>
      <c r="Z146" s="215">
        <v>864.74400000000003</v>
      </c>
      <c r="AA146" s="215">
        <v>890.02</v>
      </c>
      <c r="AB146" s="205"/>
      <c r="AC146" s="206"/>
    </row>
    <row r="147" spans="1:29">
      <c r="A147" s="214" t="s">
        <v>2778</v>
      </c>
      <c r="B147" s="35" t="s">
        <v>2290</v>
      </c>
      <c r="C147" s="215" t="s">
        <v>2784</v>
      </c>
      <c r="D147" s="215" t="s">
        <v>2784</v>
      </c>
      <c r="E147" s="215" t="s">
        <v>2784</v>
      </c>
      <c r="F147" s="215">
        <v>773.42399999999998</v>
      </c>
      <c r="G147" s="215" t="s">
        <v>2784</v>
      </c>
      <c r="H147" s="215">
        <v>877.24699999999996</v>
      </c>
      <c r="I147" s="215">
        <v>895.83799999999997</v>
      </c>
      <c r="J147" s="215">
        <v>934.45600000000002</v>
      </c>
      <c r="K147" s="215">
        <v>988.37099999999998</v>
      </c>
      <c r="L147" s="215">
        <v>952.99199999999996</v>
      </c>
      <c r="M147" s="215">
        <v>1004.832</v>
      </c>
      <c r="N147" s="215">
        <v>1094.9590000000001</v>
      </c>
      <c r="O147" s="215">
        <v>1078.5840000000001</v>
      </c>
      <c r="P147" s="215">
        <v>1099.3679999999999</v>
      </c>
      <c r="Q147" s="215">
        <v>1142.72</v>
      </c>
      <c r="R147" s="215">
        <v>1169.9860000000001</v>
      </c>
      <c r="S147" s="215">
        <v>1221.0540000000001</v>
      </c>
      <c r="T147" s="215">
        <v>1242.953</v>
      </c>
      <c r="U147" s="215">
        <v>1311.8009999999999</v>
      </c>
      <c r="V147" s="215">
        <v>1320.6130000000001</v>
      </c>
      <c r="W147" s="215">
        <v>1266.6880000000001</v>
      </c>
      <c r="X147" s="215">
        <v>1332.19</v>
      </c>
      <c r="Y147" s="215">
        <v>1422.377</v>
      </c>
      <c r="Z147" s="215">
        <v>1458.817</v>
      </c>
      <c r="AA147" s="215">
        <v>1501.3389999999999</v>
      </c>
      <c r="AB147" s="205"/>
      <c r="AC147" s="206"/>
    </row>
    <row r="148" spans="1:29">
      <c r="A148" s="216" t="s">
        <v>2267</v>
      </c>
      <c r="B148" s="44"/>
      <c r="C148" s="217">
        <v>12618.864</v>
      </c>
      <c r="D148" s="217">
        <v>13168.898999999999</v>
      </c>
      <c r="E148" s="217">
        <v>13666.161</v>
      </c>
      <c r="F148" s="217">
        <v>14068.724</v>
      </c>
      <c r="G148" s="217">
        <v>14257.357</v>
      </c>
      <c r="H148" s="217">
        <v>14319.578</v>
      </c>
      <c r="I148" s="217">
        <v>14535.294</v>
      </c>
      <c r="J148" s="217">
        <v>14793.39</v>
      </c>
      <c r="K148" s="217">
        <v>15272.66</v>
      </c>
      <c r="L148" s="217">
        <v>15558.075000000001</v>
      </c>
      <c r="M148" s="217">
        <v>15814.129000000001</v>
      </c>
      <c r="N148" s="217">
        <v>16327.361999999999</v>
      </c>
      <c r="O148" s="217">
        <v>16545.786</v>
      </c>
      <c r="P148" s="217">
        <v>16689.272000000001</v>
      </c>
      <c r="Q148" s="217">
        <v>16991.245999999999</v>
      </c>
      <c r="R148" s="217">
        <v>17320.081999999999</v>
      </c>
      <c r="S148" s="217">
        <v>17880.240000000002</v>
      </c>
      <c r="T148" s="217">
        <v>18337.339</v>
      </c>
      <c r="U148" s="217">
        <v>19199.574000000001</v>
      </c>
      <c r="V148" s="217">
        <v>19609.659</v>
      </c>
      <c r="W148" s="217">
        <v>20060.464</v>
      </c>
      <c r="X148" s="217">
        <v>20706.272000000001</v>
      </c>
      <c r="Y148" s="217">
        <v>21563.233</v>
      </c>
      <c r="Z148" s="217">
        <v>22222.055</v>
      </c>
      <c r="AA148" s="217">
        <v>23066.521000000001</v>
      </c>
      <c r="AB148" s="205"/>
      <c r="AC148" s="206"/>
    </row>
    <row r="149" spans="1:29">
      <c r="AB149" s="208"/>
    </row>
    <row r="150" spans="1:29">
      <c r="AB150" s="208"/>
    </row>
    <row r="151" spans="1:29">
      <c r="AB151" s="208"/>
    </row>
    <row r="152" spans="1:29">
      <c r="AB152" s="208"/>
    </row>
    <row r="153" spans="1:29">
      <c r="AB153" s="208"/>
    </row>
    <row r="154" spans="1:29">
      <c r="AB154" s="208"/>
    </row>
    <row r="155" spans="1:29">
      <c r="AB155" s="208"/>
    </row>
    <row r="156" spans="1:29">
      <c r="AB156" s="208"/>
    </row>
    <row r="157" spans="1:29">
      <c r="AB157" s="208"/>
    </row>
    <row r="158" spans="1:29">
      <c r="AB158" s="208"/>
    </row>
    <row r="159" spans="1:29">
      <c r="AB159" s="208"/>
    </row>
    <row r="160" spans="1:29">
      <c r="AB160" s="208"/>
    </row>
    <row r="161" spans="28:28">
      <c r="AB161" s="208"/>
    </row>
    <row r="162" spans="28:28">
      <c r="AB162" s="208"/>
    </row>
    <row r="163" spans="28:28">
      <c r="AB163" s="208"/>
    </row>
    <row r="164" spans="28:28">
      <c r="AB164" s="208"/>
    </row>
    <row r="165" spans="28:28">
      <c r="AB165" s="208"/>
    </row>
    <row r="166" spans="28:28">
      <c r="AB166" s="208"/>
    </row>
    <row r="167" spans="28:28">
      <c r="AB167" s="208"/>
    </row>
    <row r="168" spans="28:28">
      <c r="AB168" s="208"/>
    </row>
    <row r="169" spans="28:28">
      <c r="AB169" s="208"/>
    </row>
    <row r="170" spans="28:28">
      <c r="AB170" s="208"/>
    </row>
    <row r="171" spans="28:28">
      <c r="AB171" s="208"/>
    </row>
    <row r="172" spans="28:28">
      <c r="AB172" s="208"/>
    </row>
    <row r="173" spans="28:28">
      <c r="AB173" s="208"/>
    </row>
    <row r="174" spans="28:28">
      <c r="AB174" s="208"/>
    </row>
    <row r="175" spans="28:28">
      <c r="AB175" s="208"/>
    </row>
    <row r="176" spans="28:28">
      <c r="AB176" s="208"/>
    </row>
    <row r="177" spans="28:28">
      <c r="AB177" s="208"/>
    </row>
    <row r="178" spans="28:28">
      <c r="AB178" s="208"/>
    </row>
    <row r="179" spans="28:28">
      <c r="AB179" s="208"/>
    </row>
    <row r="180" spans="28:28">
      <c r="AB180" s="208"/>
    </row>
    <row r="181" spans="28:28">
      <c r="AB181" s="208"/>
    </row>
    <row r="182" spans="28:28">
      <c r="AB182" s="208"/>
    </row>
    <row r="183" spans="28:28">
      <c r="AB183" s="208"/>
    </row>
    <row r="184" spans="28:28">
      <c r="AB184" s="208"/>
    </row>
    <row r="185" spans="28:28">
      <c r="AB185" s="208"/>
    </row>
    <row r="186" spans="28:28">
      <c r="AB186" s="208"/>
    </row>
    <row r="187" spans="28:28">
      <c r="AB187" s="208"/>
    </row>
    <row r="188" spans="28:28">
      <c r="AB188" s="208"/>
    </row>
    <row r="189" spans="28:28">
      <c r="AB189" s="208"/>
    </row>
    <row r="190" spans="28:28">
      <c r="AB190" s="208"/>
    </row>
    <row r="191" spans="28:28">
      <c r="AB191" s="208"/>
    </row>
    <row r="192" spans="28:28">
      <c r="AB192" s="208"/>
    </row>
    <row r="193" spans="28:28">
      <c r="AB193" s="208"/>
    </row>
    <row r="194" spans="28:28">
      <c r="AB194" s="208"/>
    </row>
    <row r="195" spans="28:28">
      <c r="AB195" s="208"/>
    </row>
    <row r="196" spans="28:28">
      <c r="AB196" s="208"/>
    </row>
    <row r="197" spans="28:28">
      <c r="AB197" s="208"/>
    </row>
    <row r="198" spans="28:28">
      <c r="AB198" s="208"/>
    </row>
    <row r="199" spans="28:28">
      <c r="AB199" s="208"/>
    </row>
    <row r="200" spans="28:28">
      <c r="AB200" s="208"/>
    </row>
    <row r="201" spans="28:28">
      <c r="AB201" s="208"/>
    </row>
    <row r="202" spans="28:28">
      <c r="AB202" s="208"/>
    </row>
    <row r="203" spans="28:28">
      <c r="AB203" s="208"/>
    </row>
    <row r="204" spans="28:28">
      <c r="AB204" s="208"/>
    </row>
    <row r="205" spans="28:28">
      <c r="AB205" s="208"/>
    </row>
    <row r="206" spans="28:28">
      <c r="AB206" s="208"/>
    </row>
    <row r="207" spans="28:28">
      <c r="AB207" s="208"/>
    </row>
    <row r="208" spans="28:28">
      <c r="AB208" s="208"/>
    </row>
    <row r="209" spans="28:28">
      <c r="AB209" s="208"/>
    </row>
    <row r="210" spans="28:28">
      <c r="AB210" s="208"/>
    </row>
    <row r="211" spans="28:28">
      <c r="AB211" s="208"/>
    </row>
    <row r="212" spans="28:28">
      <c r="AB212" s="208"/>
    </row>
    <row r="213" spans="28:28">
      <c r="AB213" s="208"/>
    </row>
    <row r="214" spans="28:28">
      <c r="AB214" s="208"/>
    </row>
    <row r="215" spans="28:28">
      <c r="AB215" s="208"/>
    </row>
    <row r="216" spans="28:28">
      <c r="AB216" s="208"/>
    </row>
    <row r="217" spans="28:28">
      <c r="AB217" s="208"/>
    </row>
    <row r="218" spans="28:28">
      <c r="AB218" s="208"/>
    </row>
    <row r="219" spans="28:28">
      <c r="AB219" s="208"/>
    </row>
    <row r="220" spans="28:28">
      <c r="AB220" s="208"/>
    </row>
    <row r="221" spans="28:28">
      <c r="AB221" s="208"/>
    </row>
    <row r="222" spans="28:28">
      <c r="AB222" s="208"/>
    </row>
    <row r="223" spans="28:28">
      <c r="AB223" s="208"/>
    </row>
    <row r="224" spans="28:28">
      <c r="AB224" s="208"/>
    </row>
    <row r="225" spans="28:28">
      <c r="AB225" s="208"/>
    </row>
    <row r="226" spans="28:28">
      <c r="AB226" s="208"/>
    </row>
    <row r="227" spans="28:28">
      <c r="AB227" s="208"/>
    </row>
    <row r="228" spans="28:28">
      <c r="AB228" s="208"/>
    </row>
    <row r="229" spans="28:28">
      <c r="AB229" s="208"/>
    </row>
    <row r="230" spans="28:28">
      <c r="AB230" s="208"/>
    </row>
    <row r="231" spans="28:28">
      <c r="AB231" s="208"/>
    </row>
  </sheetData>
  <sheetProtection formatCells="0" formatColumns="0" formatRows="0" insertColumns="0" insertRows="0" insertHyperlinks="0" deleteColumns="0" deleteRows="0" sort="0" autoFilter="0" pivotTables="0"/>
  <conditionalFormatting sqref="Z21:AA22">
    <cfRule type="cellIs" dxfId="245" priority="301" operator="equal">
      <formula>"."</formula>
    </cfRule>
  </conditionalFormatting>
  <conditionalFormatting sqref="Z21:AA22">
    <cfRule type="cellIs" dxfId="244" priority="302" operator="equal">
      <formula>"..."</formula>
    </cfRule>
  </conditionalFormatting>
  <conditionalFormatting sqref="C21:Y22 C23:AA23">
    <cfRule type="cellIs" dxfId="243" priority="303" operator="equal">
      <formula>"."</formula>
    </cfRule>
  </conditionalFormatting>
  <conditionalFormatting sqref="C21:Y22 C23:AA23">
    <cfRule type="cellIs" dxfId="242" priority="304" operator="equal">
      <formula>"..."</formula>
    </cfRule>
  </conditionalFormatting>
  <conditionalFormatting sqref="C21:U22 C23:AA23">
    <cfRule type="cellIs" dxfId="241" priority="305" operator="equal">
      <formula>"."</formula>
    </cfRule>
  </conditionalFormatting>
  <conditionalFormatting sqref="C21:U22 C23:AA23">
    <cfRule type="cellIs" dxfId="240" priority="306" operator="equal">
      <formula>"..."</formula>
    </cfRule>
  </conditionalFormatting>
  <conditionalFormatting sqref="Z6:AA20">
    <cfRule type="cellIs" dxfId="239" priority="307" operator="equal">
      <formula>"."</formula>
    </cfRule>
  </conditionalFormatting>
  <conditionalFormatting sqref="Z6:AA20">
    <cfRule type="cellIs" dxfId="238" priority="308" operator="equal">
      <formula>"..."</formula>
    </cfRule>
  </conditionalFormatting>
  <conditionalFormatting sqref="C6:Y20">
    <cfRule type="cellIs" dxfId="237" priority="309" operator="equal">
      <formula>"."</formula>
    </cfRule>
  </conditionalFormatting>
  <conditionalFormatting sqref="C6:Y20">
    <cfRule type="cellIs" dxfId="236" priority="310" operator="equal">
      <formula>"..."</formula>
    </cfRule>
  </conditionalFormatting>
  <conditionalFormatting sqref="C6:U20">
    <cfRule type="cellIs" dxfId="235" priority="311" operator="equal">
      <formula>"."</formula>
    </cfRule>
  </conditionalFormatting>
  <conditionalFormatting sqref="C6:U20">
    <cfRule type="cellIs" dxfId="234" priority="312" operator="equal">
      <formula>"..."</formula>
    </cfRule>
  </conditionalFormatting>
  <conditionalFormatting sqref="AA5">
    <cfRule type="cellIs" dxfId="233" priority="313" operator="equal">
      <formula>"."</formula>
    </cfRule>
  </conditionalFormatting>
  <conditionalFormatting sqref="AA5">
    <cfRule type="cellIs" dxfId="232" priority="314" operator="equal">
      <formula>"..."</formula>
    </cfRule>
  </conditionalFormatting>
  <conditionalFormatting sqref="Z5">
    <cfRule type="cellIs" dxfId="231" priority="315" operator="equal">
      <formula>"."</formula>
    </cfRule>
  </conditionalFormatting>
  <conditionalFormatting sqref="Z5">
    <cfRule type="cellIs" dxfId="230" priority="316" operator="equal">
      <formula>"..."</formula>
    </cfRule>
  </conditionalFormatting>
  <conditionalFormatting sqref="C5:Y5">
    <cfRule type="cellIs" dxfId="229" priority="317" operator="equal">
      <formula>"."</formula>
    </cfRule>
  </conditionalFormatting>
  <conditionalFormatting sqref="C5:Y5">
    <cfRule type="cellIs" dxfId="228" priority="318" operator="equal">
      <formula>"..."</formula>
    </cfRule>
  </conditionalFormatting>
  <conditionalFormatting sqref="C27:U41">
    <cfRule type="cellIs" dxfId="227" priority="275" stopIfTrue="1" operator="equal">
      <formula>"."</formula>
    </cfRule>
    <cfRule type="cellIs" dxfId="226" priority="276" stopIfTrue="1" operator="equal">
      <formula>"..."</formula>
    </cfRule>
  </conditionalFormatting>
  <conditionalFormatting sqref="C27:Y41">
    <cfRule type="cellIs" dxfId="225" priority="273" stopIfTrue="1" operator="equal">
      <formula>"."</formula>
    </cfRule>
    <cfRule type="cellIs" dxfId="224" priority="274" stopIfTrue="1" operator="equal">
      <formula>"..."</formula>
    </cfRule>
  </conditionalFormatting>
  <conditionalFormatting sqref="Z27:AA41">
    <cfRule type="cellIs" dxfId="223" priority="271" stopIfTrue="1" operator="equal">
      <formula>"."</formula>
    </cfRule>
    <cfRule type="cellIs" dxfId="222" priority="272" stopIfTrue="1" operator="equal">
      <formula>"..."</formula>
    </cfRule>
  </conditionalFormatting>
  <conditionalFormatting sqref="C42:U43 C44:AA44">
    <cfRule type="cellIs" dxfId="221" priority="269" stopIfTrue="1" operator="equal">
      <formula>"."</formula>
    </cfRule>
    <cfRule type="cellIs" dxfId="220" priority="270" stopIfTrue="1" operator="equal">
      <formula>"..."</formula>
    </cfRule>
  </conditionalFormatting>
  <conditionalFormatting sqref="C42:Y43 C44:AA44">
    <cfRule type="cellIs" dxfId="219" priority="267" stopIfTrue="1" operator="equal">
      <formula>"."</formula>
    </cfRule>
    <cfRule type="cellIs" dxfId="218" priority="268" stopIfTrue="1" operator="equal">
      <formula>"..."</formula>
    </cfRule>
  </conditionalFormatting>
  <conditionalFormatting sqref="Z42:AA43">
    <cfRule type="cellIs" dxfId="217" priority="265" stopIfTrue="1" operator="equal">
      <formula>"."</formula>
    </cfRule>
    <cfRule type="cellIs" dxfId="216" priority="266" stopIfTrue="1" operator="equal">
      <formula>"..."</formula>
    </cfRule>
  </conditionalFormatting>
  <conditionalFormatting sqref="C48:U62">
    <cfRule type="cellIs" dxfId="215" priority="95" stopIfTrue="1" operator="equal">
      <formula>"."</formula>
    </cfRule>
    <cfRule type="cellIs" dxfId="214" priority="96" stopIfTrue="1" operator="equal">
      <formula>"..."</formula>
    </cfRule>
  </conditionalFormatting>
  <conditionalFormatting sqref="C48:Y62">
    <cfRule type="cellIs" dxfId="213" priority="93" stopIfTrue="1" operator="equal">
      <formula>"."</formula>
    </cfRule>
    <cfRule type="cellIs" dxfId="212" priority="94" stopIfTrue="1" operator="equal">
      <formula>"..."</formula>
    </cfRule>
  </conditionalFormatting>
  <conditionalFormatting sqref="Z48:AA62">
    <cfRule type="cellIs" dxfId="211" priority="91" stopIfTrue="1" operator="equal">
      <formula>"."</formula>
    </cfRule>
    <cfRule type="cellIs" dxfId="210" priority="92" stopIfTrue="1" operator="equal">
      <formula>"..."</formula>
    </cfRule>
  </conditionalFormatting>
  <conditionalFormatting sqref="Z63:AA64">
    <cfRule type="cellIs" dxfId="209" priority="85" stopIfTrue="1" operator="equal">
      <formula>"."</formula>
    </cfRule>
    <cfRule type="cellIs" dxfId="208" priority="86" stopIfTrue="1" operator="equal">
      <formula>"..."</formula>
    </cfRule>
  </conditionalFormatting>
  <conditionalFormatting sqref="C63:U64 C65:AA65">
    <cfRule type="cellIs" dxfId="207" priority="89" stopIfTrue="1" operator="equal">
      <formula>"."</formula>
    </cfRule>
    <cfRule type="cellIs" dxfId="206" priority="90" stopIfTrue="1" operator="equal">
      <formula>"..."</formula>
    </cfRule>
  </conditionalFormatting>
  <conditionalFormatting sqref="C63:Y64 C65:AA65">
    <cfRule type="cellIs" dxfId="205" priority="87" stopIfTrue="1" operator="equal">
      <formula>"."</formula>
    </cfRule>
    <cfRule type="cellIs" dxfId="204" priority="88" stopIfTrue="1" operator="equal">
      <formula>"..."</formula>
    </cfRule>
  </conditionalFormatting>
  <conditionalFormatting sqref="AA47">
    <cfRule type="cellIs" dxfId="203" priority="79" operator="equal">
      <formula>"."</formula>
    </cfRule>
  </conditionalFormatting>
  <conditionalFormatting sqref="AA47">
    <cfRule type="cellIs" dxfId="202" priority="80" operator="equal">
      <formula>"..."</formula>
    </cfRule>
  </conditionalFormatting>
  <conditionalFormatting sqref="Z47">
    <cfRule type="cellIs" dxfId="201" priority="81" operator="equal">
      <formula>"."</formula>
    </cfRule>
  </conditionalFormatting>
  <conditionalFormatting sqref="Z47">
    <cfRule type="cellIs" dxfId="200" priority="82" operator="equal">
      <formula>"..."</formula>
    </cfRule>
  </conditionalFormatting>
  <conditionalFormatting sqref="C47:Y47">
    <cfRule type="cellIs" dxfId="199" priority="83" operator="equal">
      <formula>"."</formula>
    </cfRule>
  </conditionalFormatting>
  <conditionalFormatting sqref="C47:Y47">
    <cfRule type="cellIs" dxfId="198" priority="84" operator="equal">
      <formula>"..."</formula>
    </cfRule>
  </conditionalFormatting>
  <conditionalFormatting sqref="C69:U83">
    <cfRule type="cellIs" dxfId="197" priority="77" stopIfTrue="1" operator="equal">
      <formula>"."</formula>
    </cfRule>
    <cfRule type="cellIs" dxfId="196" priority="78" stopIfTrue="1" operator="equal">
      <formula>"..."</formula>
    </cfRule>
  </conditionalFormatting>
  <conditionalFormatting sqref="C69:Y83">
    <cfRule type="cellIs" dxfId="195" priority="75" stopIfTrue="1" operator="equal">
      <formula>"."</formula>
    </cfRule>
    <cfRule type="cellIs" dxfId="194" priority="76" stopIfTrue="1" operator="equal">
      <formula>"..."</formula>
    </cfRule>
  </conditionalFormatting>
  <conditionalFormatting sqref="Z69:AA83">
    <cfRule type="cellIs" dxfId="193" priority="73" stopIfTrue="1" operator="equal">
      <formula>"."</formula>
    </cfRule>
    <cfRule type="cellIs" dxfId="192" priority="74" stopIfTrue="1" operator="equal">
      <formula>"..."</formula>
    </cfRule>
  </conditionalFormatting>
  <conditionalFormatting sqref="C84:U85 C86:AA87">
    <cfRule type="cellIs" dxfId="191" priority="71" stopIfTrue="1" operator="equal">
      <formula>"."</formula>
    </cfRule>
    <cfRule type="cellIs" dxfId="190" priority="72" stopIfTrue="1" operator="equal">
      <formula>"..."</formula>
    </cfRule>
  </conditionalFormatting>
  <conditionalFormatting sqref="C84:Y85 C86:AA87">
    <cfRule type="cellIs" dxfId="189" priority="69" stopIfTrue="1" operator="equal">
      <formula>"."</formula>
    </cfRule>
    <cfRule type="cellIs" dxfId="188" priority="70" stopIfTrue="1" operator="equal">
      <formula>"..."</formula>
    </cfRule>
  </conditionalFormatting>
  <conditionalFormatting sqref="Z84:AA85">
    <cfRule type="cellIs" dxfId="187" priority="67" stopIfTrue="1" operator="equal">
      <formula>"."</formula>
    </cfRule>
    <cfRule type="cellIs" dxfId="186" priority="68" stopIfTrue="1" operator="equal">
      <formula>"..."</formula>
    </cfRule>
  </conditionalFormatting>
  <conditionalFormatting sqref="AA68">
    <cfRule type="cellIs" dxfId="185" priority="61" operator="equal">
      <formula>"."</formula>
    </cfRule>
  </conditionalFormatting>
  <conditionalFormatting sqref="AA68">
    <cfRule type="cellIs" dxfId="184" priority="62" operator="equal">
      <formula>"..."</formula>
    </cfRule>
  </conditionalFormatting>
  <conditionalFormatting sqref="Z68">
    <cfRule type="cellIs" dxfId="183" priority="63" operator="equal">
      <formula>"."</formula>
    </cfRule>
  </conditionalFormatting>
  <conditionalFormatting sqref="Z68">
    <cfRule type="cellIs" dxfId="182" priority="64" operator="equal">
      <formula>"..."</formula>
    </cfRule>
  </conditionalFormatting>
  <conditionalFormatting sqref="C68:Y68">
    <cfRule type="cellIs" dxfId="181" priority="65" operator="equal">
      <formula>"."</formula>
    </cfRule>
  </conditionalFormatting>
  <conditionalFormatting sqref="C68:Y68">
    <cfRule type="cellIs" dxfId="180" priority="66" operator="equal">
      <formula>"..."</formula>
    </cfRule>
  </conditionalFormatting>
  <conditionalFormatting sqref="C93:U107">
    <cfRule type="cellIs" dxfId="179" priority="59" stopIfTrue="1" operator="equal">
      <formula>"."</formula>
    </cfRule>
    <cfRule type="cellIs" dxfId="178" priority="60" stopIfTrue="1" operator="equal">
      <formula>"..."</formula>
    </cfRule>
  </conditionalFormatting>
  <conditionalFormatting sqref="C93:Y107">
    <cfRule type="cellIs" dxfId="177" priority="57" stopIfTrue="1" operator="equal">
      <formula>"."</formula>
    </cfRule>
    <cfRule type="cellIs" dxfId="176" priority="58" stopIfTrue="1" operator="equal">
      <formula>"..."</formula>
    </cfRule>
  </conditionalFormatting>
  <conditionalFormatting sqref="Z93:AA107">
    <cfRule type="cellIs" dxfId="175" priority="55" stopIfTrue="1" operator="equal">
      <formula>"."</formula>
    </cfRule>
    <cfRule type="cellIs" dxfId="174" priority="56" stopIfTrue="1" operator="equal">
      <formula>"..."</formula>
    </cfRule>
  </conditionalFormatting>
  <conditionalFormatting sqref="C108:U108">
    <cfRule type="cellIs" dxfId="173" priority="53" stopIfTrue="1" operator="equal">
      <formula>"."</formula>
    </cfRule>
    <cfRule type="cellIs" dxfId="172" priority="54" stopIfTrue="1" operator="equal">
      <formula>"..."</formula>
    </cfRule>
  </conditionalFormatting>
  <conditionalFormatting sqref="C108:Y108">
    <cfRule type="cellIs" dxfId="171" priority="51" stopIfTrue="1" operator="equal">
      <formula>"."</formula>
    </cfRule>
    <cfRule type="cellIs" dxfId="170" priority="52" stopIfTrue="1" operator="equal">
      <formula>"..."</formula>
    </cfRule>
  </conditionalFormatting>
  <conditionalFormatting sqref="Z108:AA108">
    <cfRule type="cellIs" dxfId="169" priority="49" stopIfTrue="1" operator="equal">
      <formula>"."</formula>
    </cfRule>
    <cfRule type="cellIs" dxfId="168" priority="50" stopIfTrue="1" operator="equal">
      <formula>"..."</formula>
    </cfRule>
  </conditionalFormatting>
  <conditionalFormatting sqref="AA92">
    <cfRule type="cellIs" dxfId="167" priority="43" operator="equal">
      <formula>"."</formula>
    </cfRule>
  </conditionalFormatting>
  <conditionalFormatting sqref="AA92">
    <cfRule type="cellIs" dxfId="166" priority="44" operator="equal">
      <formula>"..."</formula>
    </cfRule>
  </conditionalFormatting>
  <conditionalFormatting sqref="Z92">
    <cfRule type="cellIs" dxfId="165" priority="45" operator="equal">
      <formula>"."</formula>
    </cfRule>
  </conditionalFormatting>
  <conditionalFormatting sqref="Z92">
    <cfRule type="cellIs" dxfId="164" priority="46" operator="equal">
      <formula>"..."</formula>
    </cfRule>
  </conditionalFormatting>
  <conditionalFormatting sqref="C92:Y92">
    <cfRule type="cellIs" dxfId="163" priority="47" operator="equal">
      <formula>"."</formula>
    </cfRule>
  </conditionalFormatting>
  <conditionalFormatting sqref="C92:Y92">
    <cfRule type="cellIs" dxfId="162" priority="48" operator="equal">
      <formula>"..."</formula>
    </cfRule>
  </conditionalFormatting>
  <conditionalFormatting sqref="C113:U127">
    <cfRule type="cellIs" dxfId="161" priority="41" stopIfTrue="1" operator="equal">
      <formula>"."</formula>
    </cfRule>
    <cfRule type="cellIs" dxfId="160" priority="42" stopIfTrue="1" operator="equal">
      <formula>"..."</formula>
    </cfRule>
  </conditionalFormatting>
  <conditionalFormatting sqref="C113:Y127">
    <cfRule type="cellIs" dxfId="159" priority="39" stopIfTrue="1" operator="equal">
      <formula>"."</formula>
    </cfRule>
    <cfRule type="cellIs" dxfId="158" priority="40" stopIfTrue="1" operator="equal">
      <formula>"..."</formula>
    </cfRule>
  </conditionalFormatting>
  <conditionalFormatting sqref="Z113:AA127">
    <cfRule type="cellIs" dxfId="157" priority="37" stopIfTrue="1" operator="equal">
      <formula>"."</formula>
    </cfRule>
    <cfRule type="cellIs" dxfId="156" priority="38" stopIfTrue="1" operator="equal">
      <formula>"..."</formula>
    </cfRule>
  </conditionalFormatting>
  <conditionalFormatting sqref="C128:U128">
    <cfRule type="cellIs" dxfId="155" priority="35" stopIfTrue="1" operator="equal">
      <formula>"."</formula>
    </cfRule>
    <cfRule type="cellIs" dxfId="154" priority="36" stopIfTrue="1" operator="equal">
      <formula>"..."</formula>
    </cfRule>
  </conditionalFormatting>
  <conditionalFormatting sqref="C128:Y128">
    <cfRule type="cellIs" dxfId="153" priority="33" stopIfTrue="1" operator="equal">
      <formula>"."</formula>
    </cfRule>
    <cfRule type="cellIs" dxfId="152" priority="34" stopIfTrue="1" operator="equal">
      <formula>"..."</formula>
    </cfRule>
  </conditionalFormatting>
  <conditionalFormatting sqref="Z128:AA128">
    <cfRule type="cellIs" dxfId="151" priority="31" stopIfTrue="1" operator="equal">
      <formula>"."</formula>
    </cfRule>
    <cfRule type="cellIs" dxfId="150" priority="32" stopIfTrue="1" operator="equal">
      <formula>"..."</formula>
    </cfRule>
  </conditionalFormatting>
  <conditionalFormatting sqref="AA112">
    <cfRule type="cellIs" dxfId="149" priority="25" operator="equal">
      <formula>"."</formula>
    </cfRule>
  </conditionalFormatting>
  <conditionalFormatting sqref="AA112">
    <cfRule type="cellIs" dxfId="148" priority="26" operator="equal">
      <formula>"..."</formula>
    </cfRule>
  </conditionalFormatting>
  <conditionalFormatting sqref="Z112">
    <cfRule type="cellIs" dxfId="147" priority="27" operator="equal">
      <formula>"."</formula>
    </cfRule>
  </conditionalFormatting>
  <conditionalFormatting sqref="Z112">
    <cfRule type="cellIs" dxfId="146" priority="28" operator="equal">
      <formula>"..."</formula>
    </cfRule>
  </conditionalFormatting>
  <conditionalFormatting sqref="C112:Y112">
    <cfRule type="cellIs" dxfId="145" priority="29" operator="equal">
      <formula>"."</formula>
    </cfRule>
  </conditionalFormatting>
  <conditionalFormatting sqref="C112:Y112">
    <cfRule type="cellIs" dxfId="144" priority="30" operator="equal">
      <formula>"..."</formula>
    </cfRule>
  </conditionalFormatting>
  <conditionalFormatting sqref="C133:U147">
    <cfRule type="cellIs" dxfId="143" priority="23" stopIfTrue="1" operator="equal">
      <formula>"."</formula>
    </cfRule>
    <cfRule type="cellIs" dxfId="142" priority="24" stopIfTrue="1" operator="equal">
      <formula>"..."</formula>
    </cfRule>
  </conditionalFormatting>
  <conditionalFormatting sqref="C133:Y147">
    <cfRule type="cellIs" dxfId="141" priority="21" stopIfTrue="1" operator="equal">
      <formula>"."</formula>
    </cfRule>
    <cfRule type="cellIs" dxfId="140" priority="22" stopIfTrue="1" operator="equal">
      <formula>"..."</formula>
    </cfRule>
  </conditionalFormatting>
  <conditionalFormatting sqref="Z133:AA147">
    <cfRule type="cellIs" dxfId="139" priority="19" stopIfTrue="1" operator="equal">
      <formula>"."</formula>
    </cfRule>
    <cfRule type="cellIs" dxfId="138" priority="20" stopIfTrue="1" operator="equal">
      <formula>"..."</formula>
    </cfRule>
  </conditionalFormatting>
  <conditionalFormatting sqref="C148:U148">
    <cfRule type="cellIs" dxfId="137" priority="17" stopIfTrue="1" operator="equal">
      <formula>"."</formula>
    </cfRule>
    <cfRule type="cellIs" dxfId="136" priority="18" stopIfTrue="1" operator="equal">
      <formula>"..."</formula>
    </cfRule>
  </conditionalFormatting>
  <conditionalFormatting sqref="C148:Y148">
    <cfRule type="cellIs" dxfId="135" priority="15" stopIfTrue="1" operator="equal">
      <formula>"."</formula>
    </cfRule>
    <cfRule type="cellIs" dxfId="134" priority="16" stopIfTrue="1" operator="equal">
      <formula>"..."</formula>
    </cfRule>
  </conditionalFormatting>
  <conditionalFormatting sqref="Z148:AA148">
    <cfRule type="cellIs" dxfId="133" priority="13" stopIfTrue="1" operator="equal">
      <formula>"."</formula>
    </cfRule>
    <cfRule type="cellIs" dxfId="132" priority="14" stopIfTrue="1" operator="equal">
      <formula>"..."</formula>
    </cfRule>
  </conditionalFormatting>
  <conditionalFormatting sqref="AA132">
    <cfRule type="cellIs" dxfId="131" priority="7" operator="equal">
      <formula>"."</formula>
    </cfRule>
  </conditionalFormatting>
  <conditionalFormatting sqref="AA132">
    <cfRule type="cellIs" dxfId="130" priority="8" operator="equal">
      <formula>"..."</formula>
    </cfRule>
  </conditionalFormatting>
  <conditionalFormatting sqref="Z132">
    <cfRule type="cellIs" dxfId="129" priority="9" operator="equal">
      <formula>"."</formula>
    </cfRule>
  </conditionalFormatting>
  <conditionalFormatting sqref="Z132">
    <cfRule type="cellIs" dxfId="128" priority="10" operator="equal">
      <formula>"..."</formula>
    </cfRule>
  </conditionalFormatting>
  <conditionalFormatting sqref="C132:Y132">
    <cfRule type="cellIs" dxfId="127" priority="11" operator="equal">
      <formula>"."</formula>
    </cfRule>
  </conditionalFormatting>
  <conditionalFormatting sqref="C132:Y132">
    <cfRule type="cellIs" dxfId="126" priority="12" operator="equal">
      <formula>"..."</formula>
    </cfRule>
  </conditionalFormatting>
  <conditionalFormatting sqref="AA26 BB26 CC26 DD26 EE26 FF26 GG26 HH26 II26 JJ26 KK26 LL26 MM26 NN26 OO26 PP26 QQ26 RR26 SS26 TT26 UU26 VV26 WW26 XX26 YY26 ZZ26 ABA26 ACB26 ADC26 AED26 AFE26 AGF26 AHG26 AIH26 AJI26 AKJ26 ALK26 AML26 ANM26 AON26 APO26 AQP26 ARQ26 ASR26 ATS26 AUT26 AVU26 AWV26 AXW26 AYX26 AZY26 BAZ26 BCA26 BDB26 BEC26 BFD26 BGE26 BHF26 BIG26 BJH26 BKI26 BLJ26 BMK26 BNL26 BOM26 BPN26 BQO26 BRP26 BSQ26 BTR26 BUS26 BVT26 BWU26 BXV26 BYW26 BZX26 CAY26 CBZ26 CDA26 CEB26 CFC26 CGD26 CHE26 CIF26 CJG26 CKH26 CLI26 CMJ26 CNK26 COL26 CPM26 CQN26 CRO26 CSP26 CTQ26 CUR26 CVS26 CWT26 CXU26 CYV26 CZW26 DAX26 DBY26 DCZ26 DEA26 DFB26 DGC26 DHD26 DIE26 DJF26 DKG26 DLH26 DMI26 DNJ26 DOK26 DPL26 DQM26 DRN26 DSO26 DTP26 DUQ26 DVR26 DWS26 DXT26 DYU26 DZV26 EAW26 EBX26 ECY26 EDZ26 EFA26 EGB26 EHC26 EID26 EJE26 EKF26 ELG26 EMH26 ENI26 EOJ26 EPK26 EQL26 ERM26 ESN26 ETO26 EUP26 EVQ26 EWR26 EXS26 EYT26 EZU26 FAV26 FBW26 FCX26 FDY26 FEZ26 FGA26 FHB26 FIC26 FJD26 FKE26 FLF26 FMG26 FNH26 FOI26 FPJ26 FQK26 FRL26 FSM26 FTN26 FUO26 FVP26 FWQ26 FXR26 FYS26 FZT26 GAU26 GBV26 GCW26 GDX26 GEY26 GFZ26 GHA26 GIB26 GJC26 GKD26 GLE26 GMF26 GNG26 GOH26 GPI26 GQJ26 GRK26 GSL26 GTM26 GUN26 GVO26 GWP26 GXQ26 GYR26 GZS26 HAT26 HBU26 HCV26 HDW26 HEX26 HFY26 HGZ26 HIA26 HJB26 HKC26 HLD26 HME26 HNF26 HOG26 HPH26 HQI26 HRJ26 HSK26 HTL26 HUM26 HVN26 HWO26 HXP26 HYQ26 HZR26 IAS26 IBT26 ICU26 IDV26 IEW26 IFX26 IGY26 IHZ26 IJA26 IKB26 ILC26 IMD26 INE26 IOF26 IPG26 IQH26 IRI26 ISJ26 ITK26 IUL26 IVM26 IWN26 IXO26 IYP26 IZQ26 JAR26 JBS26 JCT26 JDU26 JEV26 JFW26 JGX26 JHY26 JIZ26 JKA26 JLB26 JMC26 JND26 JOE26 JPF26 JQG26 JRH26 JSI26 JTJ26 JUK26 JVL26 JWM26 JXN26 JYO26 JZP26 KAQ26 KBR26 KCS26 KDT26 KEU26 KFV26 KGW26 KHX26 KIY26 KJZ26 KLA26 KMB26 KNC26 KOD26 KPE26 KQF26 KRG26 KSH26 KTI26 KUJ26 KVK26 KWL26 KXM26 KYN26 KZO26 LAP26 LBQ26 LCR26 LDS26 LET26 LFU26 LGV26 LHW26 LIX26 LJY26 LKZ26 LMA26 LNB26 LOC26 LPD26 LQE26 LRF26 LSG26 LTH26 LUI26 LVJ26 LWK26 LXL26 LYM26 LZN26 MAO26 MBP26 MCQ26 MDR26 MES26 MFT26 MGU26 MHV26 MIW26 MJX26 MKY26 MLZ26 MNA26 MOB26 MPC26 MQD26 MRE26 MSF26 MTG26 MUH26 MVI26 MWJ26 MXK26 MYL26 MZM26 NAN26 NBO26 NCP26 NDQ26 NER26 NFS26 NGT26 NHU26 NIV26 NJW26 NKX26 NLY26 NMZ26 NOA26 NPB26 NQC26 NRD26 NSE26 NTF26 NUG26 NVH26 NWI26 NXJ26 NYK26 NZL26 OAM26 OBN26 OCO26 ODP26 OEQ26 OFR26 OGS26 OHT26 OIU26 OJV26 OKW26 OLX26 OMY26 ONZ26 OPA26 OQB26 ORC26 OSD26 OTE26 OUF26 OVG26 OWH26 OXI26 OYJ26 OZK26 PAL26 PBM26 PCN26 PDO26 PEP26 PFQ26 PGR26 PHS26 PIT26 PJU26 PKV26 PLW26 PMX26 PNY26 POZ26 PQA26 PRB26 PSC26 PTD26 PUE26 PVF26 PWG26 PXH26 PYI26 PZJ26 QAK26 QBL26 QCM26 QDN26 QEO26 QFP26 QGQ26 QHR26 QIS26 QJT26 QKU26 QLV26 QMW26 QNX26 QOY26 QPZ26 QRA26 QSB26 QTC26 QUD26 QVE26 QWF26 QXG26 QYH26 QZI26 RAJ26 RBK26 RCL26 RDM26 REN26 RFO26 RGP26 RHQ26 RIR26 RJS26 RKT26 RLU26 RMV26 RNW26 ROX26 RPY26 RQZ26 RSA26 RTB26 RUC26 RVD26 RWE26 RXF26 RYG26 RZH26 SAI26 SBJ26 SCK26 SDL26 SEM26 SFN26 SGO26 SHP26 SIQ26 SJR26 SKS26 SLT26 SMU26 SNV26 SOW26 SPX26 SQY26 SRZ26 STA26 SUB26 SVC26 SWD26 SXE26 SYF26 SZG26 TAH26 TBI26 TCJ26 TDK26 TEL26 TFM26 TGN26 THO26 TIP26 TJQ26 TKR26 TLS26 TMT26 TNU26 TOV26 TPW26 TQX26 TRY26 TSZ26 TUA26 TVB26 TWC26 TXD26 TYE26 TZF26 UAG26 UBH26 UCI26 UDJ26 UEK26 UFL26 UGM26 UHN26 UIO26 UJP26 UKQ26 ULR26 UMS26 UNT26 UOU26 UPV26 UQW26 URX26 USY26 UTZ26 UVA26 UWB26 UXC26 UYD26 UZE26 VAF26 VBG26 VCH26 VDI26 VEJ26 VFK26 VGL26 VHM26 VIN26 VJO26 VKP26 VLQ26 VMR26 VNS26 VOT26 VPU26 VQV26 VRW26 VSX26 VTY26 VUZ26 VWA26 VXB26 VYC26 VZD26 WAE26 WBF26 WCG26 WDH26 WEI26 WFJ26 WGK26 WHL26 WIM26 WJN26 WKO26 WLP26 WMQ26 WNR26 WOS26 WPT26 WQU26 WRV26 WSW26 WTX26 WUY26 WVZ26 WXA26 WYB26 WZC26 XAD26 XBE26 XCF26 XDG26 XEH26">
    <cfRule type="cellIs" dxfId="125" priority="1" operator="equal">
      <formula>"."</formula>
    </cfRule>
  </conditionalFormatting>
  <conditionalFormatting sqref="AA26 BB26 CC26 DD26 EE26 FF26 GG26 HH26 II26 JJ26 KK26 LL26 MM26 NN26 OO26 PP26 QQ26 RR26 SS26 TT26 UU26 VV26 WW26 XX26 YY26 ZZ26 ABA26 ACB26 ADC26 AED26 AFE26 AGF26 AHG26 AIH26 AJI26 AKJ26 ALK26 AML26 ANM26 AON26 APO26 AQP26 ARQ26 ASR26 ATS26 AUT26 AVU26 AWV26 AXW26 AYX26 AZY26 BAZ26 BCA26 BDB26 BEC26 BFD26 BGE26 BHF26 BIG26 BJH26 BKI26 BLJ26 BMK26 BNL26 BOM26 BPN26 BQO26 BRP26 BSQ26 BTR26 BUS26 BVT26 BWU26 BXV26 BYW26 BZX26 CAY26 CBZ26 CDA26 CEB26 CFC26 CGD26 CHE26 CIF26 CJG26 CKH26 CLI26 CMJ26 CNK26 COL26 CPM26 CQN26 CRO26 CSP26 CTQ26 CUR26 CVS26 CWT26 CXU26 CYV26 CZW26 DAX26 DBY26 DCZ26 DEA26 DFB26 DGC26 DHD26 DIE26 DJF26 DKG26 DLH26 DMI26 DNJ26 DOK26 DPL26 DQM26 DRN26 DSO26 DTP26 DUQ26 DVR26 DWS26 DXT26 DYU26 DZV26 EAW26 EBX26 ECY26 EDZ26 EFA26 EGB26 EHC26 EID26 EJE26 EKF26 ELG26 EMH26 ENI26 EOJ26 EPK26 EQL26 ERM26 ESN26 ETO26 EUP26 EVQ26 EWR26 EXS26 EYT26 EZU26 FAV26 FBW26 FCX26 FDY26 FEZ26 FGA26 FHB26 FIC26 FJD26 FKE26 FLF26 FMG26 FNH26 FOI26 FPJ26 FQK26 FRL26 FSM26 FTN26 FUO26 FVP26 FWQ26 FXR26 FYS26 FZT26 GAU26 GBV26 GCW26 GDX26 GEY26 GFZ26 GHA26 GIB26 GJC26 GKD26 GLE26 GMF26 GNG26 GOH26 GPI26 GQJ26 GRK26 GSL26 GTM26 GUN26 GVO26 GWP26 GXQ26 GYR26 GZS26 HAT26 HBU26 HCV26 HDW26 HEX26 HFY26 HGZ26 HIA26 HJB26 HKC26 HLD26 HME26 HNF26 HOG26 HPH26 HQI26 HRJ26 HSK26 HTL26 HUM26 HVN26 HWO26 HXP26 HYQ26 HZR26 IAS26 IBT26 ICU26 IDV26 IEW26 IFX26 IGY26 IHZ26 IJA26 IKB26 ILC26 IMD26 INE26 IOF26 IPG26 IQH26 IRI26 ISJ26 ITK26 IUL26 IVM26 IWN26 IXO26 IYP26 IZQ26 JAR26 JBS26 JCT26 JDU26 JEV26 JFW26 JGX26 JHY26 JIZ26 JKA26 JLB26 JMC26 JND26 JOE26 JPF26 JQG26 JRH26 JSI26 JTJ26 JUK26 JVL26 JWM26 JXN26 JYO26 JZP26 KAQ26 KBR26 KCS26 KDT26 KEU26 KFV26 KGW26 KHX26 KIY26 KJZ26 KLA26 KMB26 KNC26 KOD26 KPE26 KQF26 KRG26 KSH26 KTI26 KUJ26 KVK26 KWL26 KXM26 KYN26 KZO26 LAP26 LBQ26 LCR26 LDS26 LET26 LFU26 LGV26 LHW26 LIX26 LJY26 LKZ26 LMA26 LNB26 LOC26 LPD26 LQE26 LRF26 LSG26 LTH26 LUI26 LVJ26 LWK26 LXL26 LYM26 LZN26 MAO26 MBP26 MCQ26 MDR26 MES26 MFT26 MGU26 MHV26 MIW26 MJX26 MKY26 MLZ26 MNA26 MOB26 MPC26 MQD26 MRE26 MSF26 MTG26 MUH26 MVI26 MWJ26 MXK26 MYL26 MZM26 NAN26 NBO26 NCP26 NDQ26 NER26 NFS26 NGT26 NHU26 NIV26 NJW26 NKX26 NLY26 NMZ26 NOA26 NPB26 NQC26 NRD26 NSE26 NTF26 NUG26 NVH26 NWI26 NXJ26 NYK26 NZL26 OAM26 OBN26 OCO26 ODP26 OEQ26 OFR26 OGS26 OHT26 OIU26 OJV26 OKW26 OLX26 OMY26 ONZ26 OPA26 OQB26 ORC26 OSD26 OTE26 OUF26 OVG26 OWH26 OXI26 OYJ26 OZK26 PAL26 PBM26 PCN26 PDO26 PEP26 PFQ26 PGR26 PHS26 PIT26 PJU26 PKV26 PLW26 PMX26 PNY26 POZ26 PQA26 PRB26 PSC26 PTD26 PUE26 PVF26 PWG26 PXH26 PYI26 PZJ26 QAK26 QBL26 QCM26 QDN26 QEO26 QFP26 QGQ26 QHR26 QIS26 QJT26 QKU26 QLV26 QMW26 QNX26 QOY26 QPZ26 QRA26 QSB26 QTC26 QUD26 QVE26 QWF26 QXG26 QYH26 QZI26 RAJ26 RBK26 RCL26 RDM26 REN26 RFO26 RGP26 RHQ26 RIR26 RJS26 RKT26 RLU26 RMV26 RNW26 ROX26 RPY26 RQZ26 RSA26 RTB26 RUC26 RVD26 RWE26 RXF26 RYG26 RZH26 SAI26 SBJ26 SCK26 SDL26 SEM26 SFN26 SGO26 SHP26 SIQ26 SJR26 SKS26 SLT26 SMU26 SNV26 SOW26 SPX26 SQY26 SRZ26 STA26 SUB26 SVC26 SWD26 SXE26 SYF26 SZG26 TAH26 TBI26 TCJ26 TDK26 TEL26 TFM26 TGN26 THO26 TIP26 TJQ26 TKR26 TLS26 TMT26 TNU26 TOV26 TPW26 TQX26 TRY26 TSZ26 TUA26 TVB26 TWC26 TXD26 TYE26 TZF26 UAG26 UBH26 UCI26 UDJ26 UEK26 UFL26 UGM26 UHN26 UIO26 UJP26 UKQ26 ULR26 UMS26 UNT26 UOU26 UPV26 UQW26 URX26 USY26 UTZ26 UVA26 UWB26 UXC26 UYD26 UZE26 VAF26 VBG26 VCH26 VDI26 VEJ26 VFK26 VGL26 VHM26 VIN26 VJO26 VKP26 VLQ26 VMR26 VNS26 VOT26 VPU26 VQV26 VRW26 VSX26 VTY26 VUZ26 VWA26 VXB26 VYC26 VZD26 WAE26 WBF26 WCG26 WDH26 WEI26 WFJ26 WGK26 WHL26 WIM26 WJN26 WKO26 WLP26 WMQ26 WNR26 WOS26 WPT26 WQU26 WRV26 WSW26 WTX26 WUY26 WVZ26 WXA26 WYB26 WZC26 XAD26 XBE26 XCF26 XDG26 XEH26">
    <cfRule type="cellIs" dxfId="124" priority="2" operator="equal">
      <formula>"..."</formula>
    </cfRule>
  </conditionalFormatting>
  <conditionalFormatting sqref="Z26 BA26 CB26 DC26 ED26 FE26 GF26 HG26 IH26 JI26 KJ26 LK26 ML26 NM26 ON26 PO26 QP26 RQ26 SR26 TS26 UT26 VU26 WV26 XW26 YX26 ZY26 AAZ26 ACA26 ADB26 AEC26 AFD26 AGE26 AHF26 AIG26 AJH26 AKI26 ALJ26 AMK26 ANL26 AOM26 APN26 AQO26 ARP26 ASQ26 ATR26 AUS26 AVT26 AWU26 AXV26 AYW26 AZX26 BAY26 BBZ26 BDA26 BEB26 BFC26 BGD26 BHE26 BIF26 BJG26 BKH26 BLI26 BMJ26 BNK26 BOL26 BPM26 BQN26 BRO26 BSP26 BTQ26 BUR26 BVS26 BWT26 BXU26 BYV26 BZW26 CAX26 CBY26 CCZ26 CEA26 CFB26 CGC26 CHD26 CIE26 CJF26 CKG26 CLH26 CMI26 CNJ26 COK26 CPL26 CQM26 CRN26 CSO26 CTP26 CUQ26 CVR26 CWS26 CXT26 CYU26 CZV26 DAW26 DBX26 DCY26 DDZ26 DFA26 DGB26 DHC26 DID26 DJE26 DKF26 DLG26 DMH26 DNI26 DOJ26 DPK26 DQL26 DRM26 DSN26 DTO26 DUP26 DVQ26 DWR26 DXS26 DYT26 DZU26 EAV26 EBW26 ECX26 EDY26 EEZ26 EGA26 EHB26 EIC26 EJD26 EKE26 ELF26 EMG26 ENH26 EOI26 EPJ26 EQK26 ERL26 ESM26 ETN26 EUO26 EVP26 EWQ26 EXR26 EYS26 EZT26 FAU26 FBV26 FCW26 FDX26 FEY26 FFZ26 FHA26 FIB26 FJC26 FKD26 FLE26 FMF26 FNG26 FOH26 FPI26 FQJ26 FRK26 FSL26 FTM26 FUN26 FVO26 FWP26 FXQ26 FYR26 FZS26 GAT26 GBU26 GCV26 GDW26 GEX26 GFY26 GGZ26 GIA26 GJB26 GKC26 GLD26 GME26 GNF26 GOG26 GPH26 GQI26 GRJ26 GSK26 GTL26 GUM26 GVN26 GWO26 GXP26 GYQ26 GZR26 HAS26 HBT26 HCU26 HDV26 HEW26 HFX26 HGY26 HHZ26 HJA26 HKB26 HLC26 HMD26 HNE26 HOF26 HPG26 HQH26 HRI26 HSJ26 HTK26 HUL26 HVM26 HWN26 HXO26 HYP26 HZQ26 IAR26 IBS26 ICT26 IDU26 IEV26 IFW26 IGX26 IHY26 IIZ26 IKA26 ILB26 IMC26 IND26 IOE26 IPF26 IQG26 IRH26 ISI26 ITJ26 IUK26 IVL26 IWM26 IXN26 IYO26 IZP26 JAQ26 JBR26 JCS26 JDT26 JEU26 JFV26 JGW26 JHX26 JIY26 JJZ26 JLA26 JMB26 JNC26 JOD26 JPE26 JQF26 JRG26 JSH26 JTI26 JUJ26 JVK26 JWL26 JXM26 JYN26 JZO26 KAP26 KBQ26 KCR26 KDS26 KET26 KFU26 KGV26 KHW26 KIX26 KJY26 KKZ26 KMA26 KNB26 KOC26 KPD26 KQE26 KRF26 KSG26 KTH26 KUI26 KVJ26 KWK26 KXL26 KYM26 KZN26 LAO26 LBP26 LCQ26 LDR26 LES26 LFT26 LGU26 LHV26 LIW26 LJX26 LKY26 LLZ26 LNA26 LOB26 LPC26 LQD26 LRE26 LSF26 LTG26 LUH26 LVI26 LWJ26 LXK26 LYL26 LZM26 MAN26 MBO26 MCP26 MDQ26 MER26 MFS26 MGT26 MHU26 MIV26 MJW26 MKX26 MLY26 MMZ26 MOA26 MPB26 MQC26 MRD26 MSE26 MTF26 MUG26 MVH26 MWI26 MXJ26 MYK26 MZL26 NAM26 NBN26 NCO26 NDP26 NEQ26 NFR26 NGS26 NHT26 NIU26 NJV26 NKW26 NLX26 NMY26 NNZ26 NPA26 NQB26 NRC26 NSD26 NTE26 NUF26 NVG26 NWH26 NXI26 NYJ26 NZK26 OAL26 OBM26 OCN26 ODO26 OEP26 OFQ26 OGR26 OHS26 OIT26 OJU26 OKV26 OLW26 OMX26 ONY26 OOZ26 OQA26 ORB26 OSC26 OTD26 OUE26 OVF26 OWG26 OXH26 OYI26 OZJ26 PAK26 PBL26 PCM26 PDN26 PEO26 PFP26 PGQ26 PHR26 PIS26 PJT26 PKU26 PLV26 PMW26 PNX26 POY26 PPZ26 PRA26 PSB26 PTC26 PUD26 PVE26 PWF26 PXG26 PYH26 PZI26 QAJ26 QBK26 QCL26 QDM26 QEN26 QFO26 QGP26 QHQ26 QIR26 QJS26 QKT26 QLU26 QMV26 QNW26 QOX26 QPY26 QQZ26 QSA26 QTB26 QUC26 QVD26 QWE26 QXF26 QYG26 QZH26 RAI26 RBJ26 RCK26 RDL26 REM26 RFN26 RGO26 RHP26 RIQ26 RJR26 RKS26 RLT26 RMU26 RNV26 ROW26 RPX26 RQY26 RRZ26 RTA26 RUB26 RVC26 RWD26 RXE26 RYF26 RZG26 SAH26 SBI26 SCJ26 SDK26 SEL26 SFM26 SGN26 SHO26 SIP26 SJQ26 SKR26 SLS26 SMT26 SNU26 SOV26 SPW26 SQX26 SRY26 SSZ26 SUA26 SVB26 SWC26 SXD26 SYE26 SZF26 TAG26 TBH26 TCI26 TDJ26 TEK26 TFL26 TGM26 THN26 TIO26 TJP26 TKQ26 TLR26 TMS26 TNT26 TOU26 TPV26 TQW26 TRX26 TSY26 TTZ26 TVA26 TWB26 TXC26 TYD26 TZE26 UAF26 UBG26 UCH26 UDI26 UEJ26 UFK26 UGL26 UHM26 UIN26 UJO26 UKP26 ULQ26 UMR26 UNS26 UOT26 UPU26 UQV26 URW26 USX26 UTY26 UUZ26 UWA26 UXB26 UYC26 UZD26 VAE26 VBF26 VCG26 VDH26 VEI26 VFJ26 VGK26 VHL26 VIM26 VJN26 VKO26 VLP26 VMQ26 VNR26 VOS26 VPT26 VQU26 VRV26 VSW26 VTX26 VUY26 VVZ26 VXA26 VYB26 VZC26 WAD26 WBE26 WCF26 WDG26 WEH26 WFI26 WGJ26 WHK26 WIL26 WJM26 WKN26 WLO26 WMP26 WNQ26 WOR26 WPS26 WQT26 WRU26 WSV26 WTW26 WUX26 WVY26 WWZ26 WYA26 WZB26 XAC26 XBD26 XCE26 XDF26 XEG26">
    <cfRule type="cellIs" dxfId="123" priority="3" operator="equal">
      <formula>"."</formula>
    </cfRule>
  </conditionalFormatting>
  <conditionalFormatting sqref="Z26 BA26 CB26 DC26 ED26 FE26 GF26 HG26 IH26 JI26 KJ26 LK26 ML26 NM26 ON26 PO26 QP26 RQ26 SR26 TS26 UT26 VU26 WV26 XW26 YX26 ZY26 AAZ26 ACA26 ADB26 AEC26 AFD26 AGE26 AHF26 AIG26 AJH26 AKI26 ALJ26 AMK26 ANL26 AOM26 APN26 AQO26 ARP26 ASQ26 ATR26 AUS26 AVT26 AWU26 AXV26 AYW26 AZX26 BAY26 BBZ26 BDA26 BEB26 BFC26 BGD26 BHE26 BIF26 BJG26 BKH26 BLI26 BMJ26 BNK26 BOL26 BPM26 BQN26 BRO26 BSP26 BTQ26 BUR26 BVS26 BWT26 BXU26 BYV26 BZW26 CAX26 CBY26 CCZ26 CEA26 CFB26 CGC26 CHD26 CIE26 CJF26 CKG26 CLH26 CMI26 CNJ26 COK26 CPL26 CQM26 CRN26 CSO26 CTP26 CUQ26 CVR26 CWS26 CXT26 CYU26 CZV26 DAW26 DBX26 DCY26 DDZ26 DFA26 DGB26 DHC26 DID26 DJE26 DKF26 DLG26 DMH26 DNI26 DOJ26 DPK26 DQL26 DRM26 DSN26 DTO26 DUP26 DVQ26 DWR26 DXS26 DYT26 DZU26 EAV26 EBW26 ECX26 EDY26 EEZ26 EGA26 EHB26 EIC26 EJD26 EKE26 ELF26 EMG26 ENH26 EOI26 EPJ26 EQK26 ERL26 ESM26 ETN26 EUO26 EVP26 EWQ26 EXR26 EYS26 EZT26 FAU26 FBV26 FCW26 FDX26 FEY26 FFZ26 FHA26 FIB26 FJC26 FKD26 FLE26 FMF26 FNG26 FOH26 FPI26 FQJ26 FRK26 FSL26 FTM26 FUN26 FVO26 FWP26 FXQ26 FYR26 FZS26 GAT26 GBU26 GCV26 GDW26 GEX26 GFY26 GGZ26 GIA26 GJB26 GKC26 GLD26 GME26 GNF26 GOG26 GPH26 GQI26 GRJ26 GSK26 GTL26 GUM26 GVN26 GWO26 GXP26 GYQ26 GZR26 HAS26 HBT26 HCU26 HDV26 HEW26 HFX26 HGY26 HHZ26 HJA26 HKB26 HLC26 HMD26 HNE26 HOF26 HPG26 HQH26 HRI26 HSJ26 HTK26 HUL26 HVM26 HWN26 HXO26 HYP26 HZQ26 IAR26 IBS26 ICT26 IDU26 IEV26 IFW26 IGX26 IHY26 IIZ26 IKA26 ILB26 IMC26 IND26 IOE26 IPF26 IQG26 IRH26 ISI26 ITJ26 IUK26 IVL26 IWM26 IXN26 IYO26 IZP26 JAQ26 JBR26 JCS26 JDT26 JEU26 JFV26 JGW26 JHX26 JIY26 JJZ26 JLA26 JMB26 JNC26 JOD26 JPE26 JQF26 JRG26 JSH26 JTI26 JUJ26 JVK26 JWL26 JXM26 JYN26 JZO26 KAP26 KBQ26 KCR26 KDS26 KET26 KFU26 KGV26 KHW26 KIX26 KJY26 KKZ26 KMA26 KNB26 KOC26 KPD26 KQE26 KRF26 KSG26 KTH26 KUI26 KVJ26 KWK26 KXL26 KYM26 KZN26 LAO26 LBP26 LCQ26 LDR26 LES26 LFT26 LGU26 LHV26 LIW26 LJX26 LKY26 LLZ26 LNA26 LOB26 LPC26 LQD26 LRE26 LSF26 LTG26 LUH26 LVI26 LWJ26 LXK26 LYL26 LZM26 MAN26 MBO26 MCP26 MDQ26 MER26 MFS26 MGT26 MHU26 MIV26 MJW26 MKX26 MLY26 MMZ26 MOA26 MPB26 MQC26 MRD26 MSE26 MTF26 MUG26 MVH26 MWI26 MXJ26 MYK26 MZL26 NAM26 NBN26 NCO26 NDP26 NEQ26 NFR26 NGS26 NHT26 NIU26 NJV26 NKW26 NLX26 NMY26 NNZ26 NPA26 NQB26 NRC26 NSD26 NTE26 NUF26 NVG26 NWH26 NXI26 NYJ26 NZK26 OAL26 OBM26 OCN26 ODO26 OEP26 OFQ26 OGR26 OHS26 OIT26 OJU26 OKV26 OLW26 OMX26 ONY26 OOZ26 OQA26 ORB26 OSC26 OTD26 OUE26 OVF26 OWG26 OXH26 OYI26 OZJ26 PAK26 PBL26 PCM26 PDN26 PEO26 PFP26 PGQ26 PHR26 PIS26 PJT26 PKU26 PLV26 PMW26 PNX26 POY26 PPZ26 PRA26 PSB26 PTC26 PUD26 PVE26 PWF26 PXG26 PYH26 PZI26 QAJ26 QBK26 QCL26 QDM26 QEN26 QFO26 QGP26 QHQ26 QIR26 QJS26 QKT26 QLU26 QMV26 QNW26 QOX26 QPY26 QQZ26 QSA26 QTB26 QUC26 QVD26 QWE26 QXF26 QYG26 QZH26 RAI26 RBJ26 RCK26 RDL26 REM26 RFN26 RGO26 RHP26 RIQ26 RJR26 RKS26 RLT26 RMU26 RNV26 ROW26 RPX26 RQY26 RRZ26 RTA26 RUB26 RVC26 RWD26 RXE26 RYF26 RZG26 SAH26 SBI26 SCJ26 SDK26 SEL26 SFM26 SGN26 SHO26 SIP26 SJQ26 SKR26 SLS26 SMT26 SNU26 SOV26 SPW26 SQX26 SRY26 SSZ26 SUA26 SVB26 SWC26 SXD26 SYE26 SZF26 TAG26 TBH26 TCI26 TDJ26 TEK26 TFL26 TGM26 THN26 TIO26 TJP26 TKQ26 TLR26 TMS26 TNT26 TOU26 TPV26 TQW26 TRX26 TSY26 TTZ26 TVA26 TWB26 TXC26 TYD26 TZE26 UAF26 UBG26 UCH26 UDI26 UEJ26 UFK26 UGL26 UHM26 UIN26 UJO26 UKP26 ULQ26 UMR26 UNS26 UOT26 UPU26 UQV26 URW26 USX26 UTY26 UUZ26 UWA26 UXB26 UYC26 UZD26 VAE26 VBF26 VCG26 VDH26 VEI26 VFJ26 VGK26 VHL26 VIM26 VJN26 VKO26 VLP26 VMQ26 VNR26 VOS26 VPT26 VQU26 VRV26 VSW26 VTX26 VUY26 VVZ26 VXA26 VYB26 VZC26 WAD26 WBE26 WCF26 WDG26 WEH26 WFI26 WGJ26 WHK26 WIL26 WJM26 WKN26 WLO26 WMP26 WNQ26 WOR26 WPS26 WQT26 WRU26 WSV26 WTW26 WUX26 WVY26 WWZ26 WYA26 WZB26 XAC26 XBD26 XCE26 XDF26 XEG26">
    <cfRule type="cellIs" dxfId="122" priority="4" operator="equal">
      <formula>"..."</formula>
    </cfRule>
  </conditionalFormatting>
  <conditionalFormatting sqref="C26:Y26 AD26:AZ26 BE26:CA26 CF26:DB26 DG26:EC26 EH26:FD26 FI26:GE26 GJ26:HF26 HK26:IG26 IL26:JH26 JM26:KI26 KN26:LJ26 LO26:MK26 MP26:NL26 NQ26:OM26 OR26:PN26 PS26:QO26 QT26:RP26 RU26:SQ26 SV26:TR26 TW26:US26 UX26:VT26 VY26:WU26 WZ26:XV26 YA26:YW26 ZB26:ZX26 AAC26:AAY26 ABD26:ABZ26 ACE26:ADA26 ADF26:AEB26 AEG26:AFC26 AFH26:AGD26 AGI26:AHE26 AHJ26:AIF26 AIK26:AJG26 AJL26:AKH26 AKM26:ALI26 ALN26:AMJ26 AMO26:ANK26 ANP26:AOL26 AOQ26:APM26 APR26:AQN26 AQS26:ARO26 ART26:ASP26 ASU26:ATQ26 ATV26:AUR26 AUW26:AVS26 AVX26:AWT26 AWY26:AXU26 AXZ26:AYV26 AZA26:AZW26 BAB26:BAX26 BBC26:BBY26 BCD26:BCZ26 BDE26:BEA26 BEF26:BFB26 BFG26:BGC26 BGH26:BHD26 BHI26:BIE26 BIJ26:BJF26 BJK26:BKG26 BKL26:BLH26 BLM26:BMI26 BMN26:BNJ26 BNO26:BOK26 BOP26:BPL26 BPQ26:BQM26 BQR26:BRN26 BRS26:BSO26 BST26:BTP26 BTU26:BUQ26 BUV26:BVR26 BVW26:BWS26 BWX26:BXT26 BXY26:BYU26 BYZ26:BZV26 CAA26:CAW26 CBB26:CBX26 CCC26:CCY26 CDD26:CDZ26 CEE26:CFA26 CFF26:CGB26 CGG26:CHC26 CHH26:CID26 CII26:CJE26 CJJ26:CKF26 CKK26:CLG26 CLL26:CMH26 CMM26:CNI26 CNN26:COJ26 COO26:CPK26 CPP26:CQL26 CQQ26:CRM26 CRR26:CSN26 CSS26:CTO26 CTT26:CUP26 CUU26:CVQ26 CVV26:CWR26 CWW26:CXS26 CXX26:CYT26 CYY26:CZU26 CZZ26:DAV26 DBA26:DBW26 DCB26:DCX26 DDC26:DDY26 DED26:DEZ26 DFE26:DGA26 DGF26:DHB26 DHG26:DIC26 DIH26:DJD26 DJI26:DKE26 DKJ26:DLF26 DLK26:DMG26 DML26:DNH26 DNM26:DOI26 DON26:DPJ26 DPO26:DQK26 DQP26:DRL26 DRQ26:DSM26 DSR26:DTN26 DTS26:DUO26 DUT26:DVP26 DVU26:DWQ26 DWV26:DXR26 DXW26:DYS26 DYX26:DZT26 DZY26:EAU26 EAZ26:EBV26 ECA26:ECW26 EDB26:EDX26 EEC26:EEY26 EFD26:EFZ26 EGE26:EHA26 EHF26:EIB26 EIG26:EJC26 EJH26:EKD26 EKI26:ELE26 ELJ26:EMF26 EMK26:ENG26 ENL26:EOH26 EOM26:EPI26 EPN26:EQJ26 EQO26:ERK26 ERP26:ESL26 ESQ26:ETM26 ETR26:EUN26 EUS26:EVO26 EVT26:EWP26 EWU26:EXQ26 EXV26:EYR26 EYW26:EZS26 EZX26:FAT26 FAY26:FBU26 FBZ26:FCV26 FDA26:FDW26 FEB26:FEX26 FFC26:FFY26 FGD26:FGZ26 FHE26:FIA26 FIF26:FJB26 FJG26:FKC26 FKH26:FLD26 FLI26:FME26 FMJ26:FNF26 FNK26:FOG26 FOL26:FPH26 FPM26:FQI26 FQN26:FRJ26 FRO26:FSK26 FSP26:FTL26 FTQ26:FUM26 FUR26:FVN26 FVS26:FWO26 FWT26:FXP26 FXU26:FYQ26 FYV26:FZR26 FZW26:GAS26 GAX26:GBT26 GBY26:GCU26 GCZ26:GDV26 GEA26:GEW26 GFB26:GFX26 GGC26:GGY26 GHD26:GHZ26 GIE26:GJA26 GJF26:GKB26 GKG26:GLC26 GLH26:GMD26 GMI26:GNE26 GNJ26:GOF26 GOK26:GPG26 GPL26:GQH26 GQM26:GRI26 GRN26:GSJ26 GSO26:GTK26 GTP26:GUL26 GUQ26:GVM26 GVR26:GWN26 GWS26:GXO26 GXT26:GYP26 GYU26:GZQ26 GZV26:HAR26 HAW26:HBS26 HBX26:HCT26 HCY26:HDU26 HDZ26:HEV26 HFA26:HFW26 HGB26:HGX26 HHC26:HHY26 HID26:HIZ26 HJE26:HKA26 HKF26:HLB26 HLG26:HMC26 HMH26:HND26 HNI26:HOE26 HOJ26:HPF26 HPK26:HQG26 HQL26:HRH26 HRM26:HSI26 HSN26:HTJ26 HTO26:HUK26 HUP26:HVL26 HVQ26:HWM26 HWR26:HXN26 HXS26:HYO26 HYT26:HZP26 HZU26:IAQ26 IAV26:IBR26 IBW26:ICS26 ICX26:IDT26 IDY26:IEU26 IEZ26:IFV26 IGA26:IGW26 IHB26:IHX26 IIC26:IIY26 IJD26:IJZ26 IKE26:ILA26 ILF26:IMB26 IMG26:INC26 INH26:IOD26 IOI26:IPE26 IPJ26:IQF26 IQK26:IRG26 IRL26:ISH26 ISM26:ITI26 ITN26:IUJ26 IUO26:IVK26 IVP26:IWL26 IWQ26:IXM26 IXR26:IYN26 IYS26:IZO26 IZT26:JAP26 JAU26:JBQ26 JBV26:JCR26 JCW26:JDS26 JDX26:JET26 JEY26:JFU26 JFZ26:JGV26 JHA26:JHW26 JIB26:JIX26 JJC26:JJY26 JKD26:JKZ26 JLE26:JMA26 JMF26:JNB26 JNG26:JOC26 JOH26:JPD26 JPI26:JQE26 JQJ26:JRF26 JRK26:JSG26 JSL26:JTH26 JTM26:JUI26 JUN26:JVJ26 JVO26:JWK26 JWP26:JXL26 JXQ26:JYM26 JYR26:JZN26 JZS26:KAO26 KAT26:KBP26 KBU26:KCQ26 KCV26:KDR26 KDW26:KES26 KEX26:KFT26 KFY26:KGU26 KGZ26:KHV26 KIA26:KIW26 KJB26:KJX26 KKC26:KKY26 KLD26:KLZ26 KME26:KNA26 KNF26:KOB26 KOG26:KPC26 KPH26:KQD26 KQI26:KRE26 KRJ26:KSF26 KSK26:KTG26 KTL26:KUH26 KUM26:KVI26 KVN26:KWJ26 KWO26:KXK26 KXP26:KYL26 KYQ26:KZM26 KZR26:LAN26 LAS26:LBO26 LBT26:LCP26 LCU26:LDQ26 LDV26:LER26 LEW26:LFS26 LFX26:LGT26 LGY26:LHU26 LHZ26:LIV26 LJA26:LJW26 LKB26:LKX26 LLC26:LLY26 LMD26:LMZ26 LNE26:LOA26 LOF26:LPB26 LPG26:LQC26 LQH26:LRD26 LRI26:LSE26 LSJ26:LTF26 LTK26:LUG26 LUL26:LVH26 LVM26:LWI26 LWN26:LXJ26 LXO26:LYK26 LYP26:LZL26 LZQ26:MAM26 MAR26:MBN26 MBS26:MCO26 MCT26:MDP26 MDU26:MEQ26 MEV26:MFR26 MFW26:MGS26 MGX26:MHT26 MHY26:MIU26 MIZ26:MJV26 MKA26:MKW26 MLB26:MLX26 MMC26:MMY26 MND26:MNZ26 MOE26:MPA26 MPF26:MQB26 MQG26:MRC26 MRH26:MSD26 MSI26:MTE26 MTJ26:MUF26 MUK26:MVG26 MVL26:MWH26 MWM26:MXI26 MXN26:MYJ26 MYO26:MZK26 MZP26:NAL26 NAQ26:NBM26 NBR26:NCN26 NCS26:NDO26 NDT26:NEP26 NEU26:NFQ26 NFV26:NGR26 NGW26:NHS26 NHX26:NIT26 NIY26:NJU26 NJZ26:NKV26 NLA26:NLW26 NMB26:NMX26 NNC26:NNY26 NOD26:NOZ26 NPE26:NQA26 NQF26:NRB26 NRG26:NSC26 NSH26:NTD26 NTI26:NUE26 NUJ26:NVF26 NVK26:NWG26 NWL26:NXH26 NXM26:NYI26 NYN26:NZJ26 NZO26:OAK26 OAP26:OBL26 OBQ26:OCM26 OCR26:ODN26 ODS26:OEO26 OET26:OFP26 OFU26:OGQ26 OGV26:OHR26 OHW26:OIS26 OIX26:OJT26 OJY26:OKU26 OKZ26:OLV26 OMA26:OMW26 ONB26:ONX26 OOC26:OOY26 OPD26:OPZ26 OQE26:ORA26 ORF26:OSB26 OSG26:OTC26 OTH26:OUD26 OUI26:OVE26 OVJ26:OWF26 OWK26:OXG26 OXL26:OYH26 OYM26:OZI26 OZN26:PAJ26 PAO26:PBK26 PBP26:PCL26 PCQ26:PDM26 PDR26:PEN26 PES26:PFO26 PFT26:PGP26 PGU26:PHQ26 PHV26:PIR26 PIW26:PJS26 PJX26:PKT26 PKY26:PLU26 PLZ26:PMV26 PNA26:PNW26 POB26:POX26 PPC26:PPY26 PQD26:PQZ26 PRE26:PSA26 PSF26:PTB26 PTG26:PUC26 PUH26:PVD26 PVI26:PWE26 PWJ26:PXF26 PXK26:PYG26 PYL26:PZH26 PZM26:QAI26 QAN26:QBJ26 QBO26:QCK26 QCP26:QDL26 QDQ26:QEM26 QER26:QFN26 QFS26:QGO26 QGT26:QHP26 QHU26:QIQ26 QIV26:QJR26 QJW26:QKS26 QKX26:QLT26 QLY26:QMU26 QMZ26:QNV26 QOA26:QOW26 QPB26:QPX26 QQC26:QQY26 QRD26:QRZ26 QSE26:QTA26 QTF26:QUB26 QUG26:QVC26 QVH26:QWD26 QWI26:QXE26 QXJ26:QYF26 QYK26:QZG26 QZL26:RAH26 RAM26:RBI26 RBN26:RCJ26 RCO26:RDK26 RDP26:REL26 REQ26:RFM26 RFR26:RGN26 RGS26:RHO26 RHT26:RIP26 RIU26:RJQ26 RJV26:RKR26 RKW26:RLS26 RLX26:RMT26 RMY26:RNU26 RNZ26:ROV26 RPA26:RPW26 RQB26:RQX26 RRC26:RRY26 RSD26:RSZ26 RTE26:RUA26 RUF26:RVB26 RVG26:RWC26 RWH26:RXD26 RXI26:RYE26 RYJ26:RZF26 RZK26:SAG26 SAL26:SBH26 SBM26:SCI26 SCN26:SDJ26 SDO26:SEK26 SEP26:SFL26 SFQ26:SGM26 SGR26:SHN26 SHS26:SIO26 SIT26:SJP26 SJU26:SKQ26 SKV26:SLR26 SLW26:SMS26 SMX26:SNT26 SNY26:SOU26 SOZ26:SPV26 SQA26:SQW26 SRB26:SRX26 SSC26:SSY26 STD26:STZ26 SUE26:SVA26 SVF26:SWB26 SWG26:SXC26 SXH26:SYD26 SYI26:SZE26 SZJ26:TAF26 TAK26:TBG26 TBL26:TCH26 TCM26:TDI26 TDN26:TEJ26 TEO26:TFK26 TFP26:TGL26 TGQ26:THM26 THR26:TIN26 TIS26:TJO26 TJT26:TKP26 TKU26:TLQ26 TLV26:TMR26 TMW26:TNS26 TNX26:TOT26 TOY26:TPU26 TPZ26:TQV26 TRA26:TRW26 TSB26:TSX26 TTC26:TTY26 TUD26:TUZ26 TVE26:TWA26 TWF26:TXB26 TXG26:TYC26 TYH26:TZD26 TZI26:UAE26 UAJ26:UBF26 UBK26:UCG26 UCL26:UDH26 UDM26:UEI26 UEN26:UFJ26 UFO26:UGK26 UGP26:UHL26 UHQ26:UIM26 UIR26:UJN26 UJS26:UKO26 UKT26:ULP26 ULU26:UMQ26 UMV26:UNR26 UNW26:UOS26 UOX26:UPT26 UPY26:UQU26 UQZ26:URV26 USA26:USW26 UTB26:UTX26 UUC26:UUY26 UVD26:UVZ26 UWE26:UXA26 UXF26:UYB26 UYG26:UZC26 UZH26:VAD26 VAI26:VBE26 VBJ26:VCF26 VCK26:VDG26 VDL26:VEH26 VEM26:VFI26 VFN26:VGJ26 VGO26:VHK26 VHP26:VIL26 VIQ26:VJM26 VJR26:VKN26 VKS26:VLO26 VLT26:VMP26 VMU26:VNQ26 VNV26:VOR26 VOW26:VPS26 VPX26:VQT26 VQY26:VRU26 VRZ26:VSV26 VTA26:VTW26 VUB26:VUX26 VVC26:VVY26 VWD26:VWZ26 VXE26:VYA26 VYF26:VZB26 VZG26:WAC26 WAH26:WBD26 WBI26:WCE26 WCJ26:WDF26 WDK26:WEG26 WEL26:WFH26 WFM26:WGI26 WGN26:WHJ26 WHO26:WIK26 WIP26:WJL26 WJQ26:WKM26 WKR26:WLN26 WLS26:WMO26 WMT26:WNP26 WNU26:WOQ26 WOV26:WPR26 WPW26:WQS26 WQX26:WRT26 WRY26:WSU26 WSZ26:WTV26 WUA26:WUW26 WVB26:WVX26 WWC26:WWY26 WXD26:WXZ26 WYE26:WZA26 WZF26:XAB26 XAG26:XBC26 XBH26:XCD26 XCI26:XDE26 XDJ26:XEF26 XEK26:XFD26">
    <cfRule type="cellIs" dxfId="121" priority="5" operator="equal">
      <formula>"."</formula>
    </cfRule>
  </conditionalFormatting>
  <conditionalFormatting sqref="C26:Y26 AD26:AZ26 BE26:CA26 CF26:DB26 DG26:EC26 EH26:FD26 FI26:GE26 GJ26:HF26 HK26:IG26 IL26:JH26 JM26:KI26 KN26:LJ26 LO26:MK26 MP26:NL26 NQ26:OM26 OR26:PN26 PS26:QO26 QT26:RP26 RU26:SQ26 SV26:TR26 TW26:US26 UX26:VT26 VY26:WU26 WZ26:XV26 YA26:YW26 ZB26:ZX26 AAC26:AAY26 ABD26:ABZ26 ACE26:ADA26 ADF26:AEB26 AEG26:AFC26 AFH26:AGD26 AGI26:AHE26 AHJ26:AIF26 AIK26:AJG26 AJL26:AKH26 AKM26:ALI26 ALN26:AMJ26 AMO26:ANK26 ANP26:AOL26 AOQ26:APM26 APR26:AQN26 AQS26:ARO26 ART26:ASP26 ASU26:ATQ26 ATV26:AUR26 AUW26:AVS26 AVX26:AWT26 AWY26:AXU26 AXZ26:AYV26 AZA26:AZW26 BAB26:BAX26 BBC26:BBY26 BCD26:BCZ26 BDE26:BEA26 BEF26:BFB26 BFG26:BGC26 BGH26:BHD26 BHI26:BIE26 BIJ26:BJF26 BJK26:BKG26 BKL26:BLH26 BLM26:BMI26 BMN26:BNJ26 BNO26:BOK26 BOP26:BPL26 BPQ26:BQM26 BQR26:BRN26 BRS26:BSO26 BST26:BTP26 BTU26:BUQ26 BUV26:BVR26 BVW26:BWS26 BWX26:BXT26 BXY26:BYU26 BYZ26:BZV26 CAA26:CAW26 CBB26:CBX26 CCC26:CCY26 CDD26:CDZ26 CEE26:CFA26 CFF26:CGB26 CGG26:CHC26 CHH26:CID26 CII26:CJE26 CJJ26:CKF26 CKK26:CLG26 CLL26:CMH26 CMM26:CNI26 CNN26:COJ26 COO26:CPK26 CPP26:CQL26 CQQ26:CRM26 CRR26:CSN26 CSS26:CTO26 CTT26:CUP26 CUU26:CVQ26 CVV26:CWR26 CWW26:CXS26 CXX26:CYT26 CYY26:CZU26 CZZ26:DAV26 DBA26:DBW26 DCB26:DCX26 DDC26:DDY26 DED26:DEZ26 DFE26:DGA26 DGF26:DHB26 DHG26:DIC26 DIH26:DJD26 DJI26:DKE26 DKJ26:DLF26 DLK26:DMG26 DML26:DNH26 DNM26:DOI26 DON26:DPJ26 DPO26:DQK26 DQP26:DRL26 DRQ26:DSM26 DSR26:DTN26 DTS26:DUO26 DUT26:DVP26 DVU26:DWQ26 DWV26:DXR26 DXW26:DYS26 DYX26:DZT26 DZY26:EAU26 EAZ26:EBV26 ECA26:ECW26 EDB26:EDX26 EEC26:EEY26 EFD26:EFZ26 EGE26:EHA26 EHF26:EIB26 EIG26:EJC26 EJH26:EKD26 EKI26:ELE26 ELJ26:EMF26 EMK26:ENG26 ENL26:EOH26 EOM26:EPI26 EPN26:EQJ26 EQO26:ERK26 ERP26:ESL26 ESQ26:ETM26 ETR26:EUN26 EUS26:EVO26 EVT26:EWP26 EWU26:EXQ26 EXV26:EYR26 EYW26:EZS26 EZX26:FAT26 FAY26:FBU26 FBZ26:FCV26 FDA26:FDW26 FEB26:FEX26 FFC26:FFY26 FGD26:FGZ26 FHE26:FIA26 FIF26:FJB26 FJG26:FKC26 FKH26:FLD26 FLI26:FME26 FMJ26:FNF26 FNK26:FOG26 FOL26:FPH26 FPM26:FQI26 FQN26:FRJ26 FRO26:FSK26 FSP26:FTL26 FTQ26:FUM26 FUR26:FVN26 FVS26:FWO26 FWT26:FXP26 FXU26:FYQ26 FYV26:FZR26 FZW26:GAS26 GAX26:GBT26 GBY26:GCU26 GCZ26:GDV26 GEA26:GEW26 GFB26:GFX26 GGC26:GGY26 GHD26:GHZ26 GIE26:GJA26 GJF26:GKB26 GKG26:GLC26 GLH26:GMD26 GMI26:GNE26 GNJ26:GOF26 GOK26:GPG26 GPL26:GQH26 GQM26:GRI26 GRN26:GSJ26 GSO26:GTK26 GTP26:GUL26 GUQ26:GVM26 GVR26:GWN26 GWS26:GXO26 GXT26:GYP26 GYU26:GZQ26 GZV26:HAR26 HAW26:HBS26 HBX26:HCT26 HCY26:HDU26 HDZ26:HEV26 HFA26:HFW26 HGB26:HGX26 HHC26:HHY26 HID26:HIZ26 HJE26:HKA26 HKF26:HLB26 HLG26:HMC26 HMH26:HND26 HNI26:HOE26 HOJ26:HPF26 HPK26:HQG26 HQL26:HRH26 HRM26:HSI26 HSN26:HTJ26 HTO26:HUK26 HUP26:HVL26 HVQ26:HWM26 HWR26:HXN26 HXS26:HYO26 HYT26:HZP26 HZU26:IAQ26 IAV26:IBR26 IBW26:ICS26 ICX26:IDT26 IDY26:IEU26 IEZ26:IFV26 IGA26:IGW26 IHB26:IHX26 IIC26:IIY26 IJD26:IJZ26 IKE26:ILA26 ILF26:IMB26 IMG26:INC26 INH26:IOD26 IOI26:IPE26 IPJ26:IQF26 IQK26:IRG26 IRL26:ISH26 ISM26:ITI26 ITN26:IUJ26 IUO26:IVK26 IVP26:IWL26 IWQ26:IXM26 IXR26:IYN26 IYS26:IZO26 IZT26:JAP26 JAU26:JBQ26 JBV26:JCR26 JCW26:JDS26 JDX26:JET26 JEY26:JFU26 JFZ26:JGV26 JHA26:JHW26 JIB26:JIX26 JJC26:JJY26 JKD26:JKZ26 JLE26:JMA26 JMF26:JNB26 JNG26:JOC26 JOH26:JPD26 JPI26:JQE26 JQJ26:JRF26 JRK26:JSG26 JSL26:JTH26 JTM26:JUI26 JUN26:JVJ26 JVO26:JWK26 JWP26:JXL26 JXQ26:JYM26 JYR26:JZN26 JZS26:KAO26 KAT26:KBP26 KBU26:KCQ26 KCV26:KDR26 KDW26:KES26 KEX26:KFT26 KFY26:KGU26 KGZ26:KHV26 KIA26:KIW26 KJB26:KJX26 KKC26:KKY26 KLD26:KLZ26 KME26:KNA26 KNF26:KOB26 KOG26:KPC26 KPH26:KQD26 KQI26:KRE26 KRJ26:KSF26 KSK26:KTG26 KTL26:KUH26 KUM26:KVI26 KVN26:KWJ26 KWO26:KXK26 KXP26:KYL26 KYQ26:KZM26 KZR26:LAN26 LAS26:LBO26 LBT26:LCP26 LCU26:LDQ26 LDV26:LER26 LEW26:LFS26 LFX26:LGT26 LGY26:LHU26 LHZ26:LIV26 LJA26:LJW26 LKB26:LKX26 LLC26:LLY26 LMD26:LMZ26 LNE26:LOA26 LOF26:LPB26 LPG26:LQC26 LQH26:LRD26 LRI26:LSE26 LSJ26:LTF26 LTK26:LUG26 LUL26:LVH26 LVM26:LWI26 LWN26:LXJ26 LXO26:LYK26 LYP26:LZL26 LZQ26:MAM26 MAR26:MBN26 MBS26:MCO26 MCT26:MDP26 MDU26:MEQ26 MEV26:MFR26 MFW26:MGS26 MGX26:MHT26 MHY26:MIU26 MIZ26:MJV26 MKA26:MKW26 MLB26:MLX26 MMC26:MMY26 MND26:MNZ26 MOE26:MPA26 MPF26:MQB26 MQG26:MRC26 MRH26:MSD26 MSI26:MTE26 MTJ26:MUF26 MUK26:MVG26 MVL26:MWH26 MWM26:MXI26 MXN26:MYJ26 MYO26:MZK26 MZP26:NAL26 NAQ26:NBM26 NBR26:NCN26 NCS26:NDO26 NDT26:NEP26 NEU26:NFQ26 NFV26:NGR26 NGW26:NHS26 NHX26:NIT26 NIY26:NJU26 NJZ26:NKV26 NLA26:NLW26 NMB26:NMX26 NNC26:NNY26 NOD26:NOZ26 NPE26:NQA26 NQF26:NRB26 NRG26:NSC26 NSH26:NTD26 NTI26:NUE26 NUJ26:NVF26 NVK26:NWG26 NWL26:NXH26 NXM26:NYI26 NYN26:NZJ26 NZO26:OAK26 OAP26:OBL26 OBQ26:OCM26 OCR26:ODN26 ODS26:OEO26 OET26:OFP26 OFU26:OGQ26 OGV26:OHR26 OHW26:OIS26 OIX26:OJT26 OJY26:OKU26 OKZ26:OLV26 OMA26:OMW26 ONB26:ONX26 OOC26:OOY26 OPD26:OPZ26 OQE26:ORA26 ORF26:OSB26 OSG26:OTC26 OTH26:OUD26 OUI26:OVE26 OVJ26:OWF26 OWK26:OXG26 OXL26:OYH26 OYM26:OZI26 OZN26:PAJ26 PAO26:PBK26 PBP26:PCL26 PCQ26:PDM26 PDR26:PEN26 PES26:PFO26 PFT26:PGP26 PGU26:PHQ26 PHV26:PIR26 PIW26:PJS26 PJX26:PKT26 PKY26:PLU26 PLZ26:PMV26 PNA26:PNW26 POB26:POX26 PPC26:PPY26 PQD26:PQZ26 PRE26:PSA26 PSF26:PTB26 PTG26:PUC26 PUH26:PVD26 PVI26:PWE26 PWJ26:PXF26 PXK26:PYG26 PYL26:PZH26 PZM26:QAI26 QAN26:QBJ26 QBO26:QCK26 QCP26:QDL26 QDQ26:QEM26 QER26:QFN26 QFS26:QGO26 QGT26:QHP26 QHU26:QIQ26 QIV26:QJR26 QJW26:QKS26 QKX26:QLT26 QLY26:QMU26 QMZ26:QNV26 QOA26:QOW26 QPB26:QPX26 QQC26:QQY26 QRD26:QRZ26 QSE26:QTA26 QTF26:QUB26 QUG26:QVC26 QVH26:QWD26 QWI26:QXE26 QXJ26:QYF26 QYK26:QZG26 QZL26:RAH26 RAM26:RBI26 RBN26:RCJ26 RCO26:RDK26 RDP26:REL26 REQ26:RFM26 RFR26:RGN26 RGS26:RHO26 RHT26:RIP26 RIU26:RJQ26 RJV26:RKR26 RKW26:RLS26 RLX26:RMT26 RMY26:RNU26 RNZ26:ROV26 RPA26:RPW26 RQB26:RQX26 RRC26:RRY26 RSD26:RSZ26 RTE26:RUA26 RUF26:RVB26 RVG26:RWC26 RWH26:RXD26 RXI26:RYE26 RYJ26:RZF26 RZK26:SAG26 SAL26:SBH26 SBM26:SCI26 SCN26:SDJ26 SDO26:SEK26 SEP26:SFL26 SFQ26:SGM26 SGR26:SHN26 SHS26:SIO26 SIT26:SJP26 SJU26:SKQ26 SKV26:SLR26 SLW26:SMS26 SMX26:SNT26 SNY26:SOU26 SOZ26:SPV26 SQA26:SQW26 SRB26:SRX26 SSC26:SSY26 STD26:STZ26 SUE26:SVA26 SVF26:SWB26 SWG26:SXC26 SXH26:SYD26 SYI26:SZE26 SZJ26:TAF26 TAK26:TBG26 TBL26:TCH26 TCM26:TDI26 TDN26:TEJ26 TEO26:TFK26 TFP26:TGL26 TGQ26:THM26 THR26:TIN26 TIS26:TJO26 TJT26:TKP26 TKU26:TLQ26 TLV26:TMR26 TMW26:TNS26 TNX26:TOT26 TOY26:TPU26 TPZ26:TQV26 TRA26:TRW26 TSB26:TSX26 TTC26:TTY26 TUD26:TUZ26 TVE26:TWA26 TWF26:TXB26 TXG26:TYC26 TYH26:TZD26 TZI26:UAE26 UAJ26:UBF26 UBK26:UCG26 UCL26:UDH26 UDM26:UEI26 UEN26:UFJ26 UFO26:UGK26 UGP26:UHL26 UHQ26:UIM26 UIR26:UJN26 UJS26:UKO26 UKT26:ULP26 ULU26:UMQ26 UMV26:UNR26 UNW26:UOS26 UOX26:UPT26 UPY26:UQU26 UQZ26:URV26 USA26:USW26 UTB26:UTX26 UUC26:UUY26 UVD26:UVZ26 UWE26:UXA26 UXF26:UYB26 UYG26:UZC26 UZH26:VAD26 VAI26:VBE26 VBJ26:VCF26 VCK26:VDG26 VDL26:VEH26 VEM26:VFI26 VFN26:VGJ26 VGO26:VHK26 VHP26:VIL26 VIQ26:VJM26 VJR26:VKN26 VKS26:VLO26 VLT26:VMP26 VMU26:VNQ26 VNV26:VOR26 VOW26:VPS26 VPX26:VQT26 VQY26:VRU26 VRZ26:VSV26 VTA26:VTW26 VUB26:VUX26 VVC26:VVY26 VWD26:VWZ26 VXE26:VYA26 VYF26:VZB26 VZG26:WAC26 WAH26:WBD26 WBI26:WCE26 WCJ26:WDF26 WDK26:WEG26 WEL26:WFH26 WFM26:WGI26 WGN26:WHJ26 WHO26:WIK26 WIP26:WJL26 WJQ26:WKM26 WKR26:WLN26 WLS26:WMO26 WMT26:WNP26 WNU26:WOQ26 WOV26:WPR26 WPW26:WQS26 WQX26:WRT26 WRY26:WSU26 WSZ26:WTV26 WUA26:WUW26 WVB26:WVX26 WWC26:WWY26 WXD26:WXZ26 WYE26:WZA26 WZF26:XAB26 XAG26:XBC26 XBH26:XCD26 XCI26:XDE26 XDJ26:XEF26 XEK26:XFD26">
    <cfRule type="cellIs" dxfId="120" priority="6" operator="equal">
      <formula>"..."</formula>
    </cfRule>
  </conditionalFormatting>
  <hyperlinks>
    <hyperlink ref="AB1" location="'Inhaltsverzeichnis'!A1" tooltip="Inhaltsverzeichnis" display="zurück zum Inhaltsverzeichnis"/>
  </hyperlinks>
  <pageMargins left="0.7" right="0.7" top="0.75" bottom="0.75" header="0.3" footer="0.3"/>
  <pageSetup paperSize="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4"/>
  <sheetViews>
    <sheetView workbookViewId="0">
      <selection activeCell="F1" sqref="F1"/>
    </sheetView>
  </sheetViews>
  <sheetFormatPr baseColWidth="10" defaultColWidth="14.54296875" defaultRowHeight="14"/>
  <cols>
    <col min="1" max="1" width="28.7265625" style="66" customWidth="1"/>
    <col min="2" max="2" width="24.7265625" style="27" customWidth="1"/>
    <col min="3" max="3" width="11.453125" style="27" customWidth="1"/>
    <col min="4" max="5" width="11.453125" style="66" customWidth="1"/>
    <col min="6" max="6" width="21.26953125" style="66" customWidth="1"/>
    <col min="7" max="7" width="16.81640625" style="66" customWidth="1"/>
    <col min="8" max="16384" width="14.54296875" style="66"/>
  </cols>
  <sheetData>
    <row r="1" spans="1:9" s="27" customFormat="1" ht="15.75" customHeight="1">
      <c r="A1" s="26" t="s">
        <v>2787</v>
      </c>
      <c r="F1" s="197" t="s">
        <v>26</v>
      </c>
      <c r="G1" s="219" t="s">
        <v>2759</v>
      </c>
    </row>
    <row r="2" spans="1:9" s="27" customFormat="1" ht="11.5">
      <c r="F2" s="81"/>
      <c r="G2" s="219" t="s">
        <v>2760</v>
      </c>
    </row>
    <row r="3" spans="1:9" s="27" customFormat="1">
      <c r="F3" s="81"/>
      <c r="G3" s="219" t="s">
        <v>2761</v>
      </c>
      <c r="I3" s="154"/>
    </row>
    <row r="4" spans="1:9" s="27" customFormat="1" ht="11.5">
      <c r="B4" s="203"/>
      <c r="F4" s="81"/>
      <c r="G4" s="219" t="s">
        <v>2762</v>
      </c>
    </row>
    <row r="5" spans="1:9" s="27" customFormat="1">
      <c r="A5" s="66"/>
      <c r="D5" s="66"/>
      <c r="E5" s="66"/>
      <c r="G5" s="202"/>
    </row>
    <row r="6" spans="1:9" s="271" customFormat="1" ht="13">
      <c r="A6" s="124" t="s">
        <v>2765</v>
      </c>
      <c r="B6" s="397" t="s">
        <v>2788</v>
      </c>
      <c r="C6" s="398" t="s">
        <v>2789</v>
      </c>
      <c r="D6" s="399"/>
      <c r="E6" s="399"/>
      <c r="G6" s="382"/>
    </row>
    <row r="7" spans="1:9" s="27" customFormat="1" ht="11.5">
      <c r="A7" s="44">
        <v>1992</v>
      </c>
      <c r="B7" s="235">
        <v>6403.3590000000004</v>
      </c>
      <c r="C7" s="234">
        <f>B7/$B$49</f>
        <v>0.13140803749764285</v>
      </c>
      <c r="D7" s="204"/>
      <c r="E7" s="204"/>
      <c r="G7" s="206"/>
    </row>
    <row r="8" spans="1:9" s="27" customFormat="1" ht="11.5">
      <c r="A8" s="44">
        <v>2000</v>
      </c>
      <c r="B8" s="235">
        <v>7062.5870000000004</v>
      </c>
      <c r="C8" s="234">
        <f>B8/$B$50</f>
        <v>0.12204711190321663</v>
      </c>
      <c r="D8" s="204"/>
      <c r="E8" s="204"/>
      <c r="G8" s="206"/>
    </row>
    <row r="9" spans="1:9" s="27" customFormat="1" ht="11.5">
      <c r="A9" s="44">
        <v>2005</v>
      </c>
      <c r="B9" s="235">
        <v>7388.268</v>
      </c>
      <c r="C9" s="234">
        <f>B9/$B$51</f>
        <v>0.11999453710091468</v>
      </c>
      <c r="D9" s="204"/>
      <c r="E9" s="204"/>
      <c r="G9" s="206"/>
    </row>
    <row r="10" spans="1:9" s="27" customFormat="1" ht="11.5">
      <c r="A10" s="44">
        <v>2010</v>
      </c>
      <c r="B10" s="235">
        <v>8198.3539999999994</v>
      </c>
      <c r="C10" s="234">
        <f>B10/$B$52</f>
        <v>0.12328769760105852</v>
      </c>
      <c r="D10" s="204"/>
      <c r="E10" s="204"/>
      <c r="G10" s="206"/>
    </row>
    <row r="11" spans="1:9" s="27" customFormat="1" ht="11.5">
      <c r="A11" s="44">
        <v>2015</v>
      </c>
      <c r="B11" s="235">
        <v>9671.34</v>
      </c>
      <c r="C11" s="234">
        <f>B11/$B$53</f>
        <v>0.12451369301852924</v>
      </c>
      <c r="D11" s="204"/>
      <c r="E11" s="204"/>
      <c r="G11" s="206"/>
    </row>
    <row r="12" spans="1:9" s="27" customFormat="1" ht="11.5">
      <c r="A12" s="44">
        <v>2017</v>
      </c>
      <c r="B12" s="235">
        <v>10499.713</v>
      </c>
      <c r="C12" s="234">
        <f>B12/$B$54</f>
        <v>0.12453890434248073</v>
      </c>
      <c r="D12" s="204"/>
      <c r="E12" s="204"/>
      <c r="G12" s="206"/>
    </row>
    <row r="13" spans="1:9" s="27" customFormat="1" ht="13">
      <c r="A13" s="124" t="s">
        <v>2767</v>
      </c>
      <c r="B13" s="236"/>
      <c r="C13" s="237"/>
      <c r="D13" s="204"/>
      <c r="E13" s="204"/>
      <c r="G13" s="206"/>
    </row>
    <row r="14" spans="1:9" s="27" customFormat="1" ht="11.5">
      <c r="A14" s="44">
        <v>1992</v>
      </c>
      <c r="B14" s="235">
        <v>1926.249</v>
      </c>
      <c r="C14" s="234">
        <f>B14/$B$49</f>
        <v>3.9529971819758508E-2</v>
      </c>
      <c r="D14" s="204"/>
      <c r="E14" s="204"/>
      <c r="G14" s="206"/>
    </row>
    <row r="15" spans="1:9" s="27" customFormat="1" ht="11.5">
      <c r="A15" s="44">
        <v>2000</v>
      </c>
      <c r="B15" s="235">
        <v>1981.76</v>
      </c>
      <c r="C15" s="234">
        <f>B15/$B$50</f>
        <v>3.4246386555708067E-2</v>
      </c>
      <c r="D15" s="204"/>
      <c r="E15" s="204"/>
      <c r="G15" s="206"/>
    </row>
    <row r="16" spans="1:9" s="27" customFormat="1" ht="11.5">
      <c r="A16" s="44">
        <v>2005</v>
      </c>
      <c r="B16" s="235">
        <v>2024.7059999999999</v>
      </c>
      <c r="C16" s="234">
        <f>B16/$B$51</f>
        <v>3.2883709583280483E-2</v>
      </c>
      <c r="D16" s="204"/>
      <c r="E16" s="204"/>
      <c r="G16" s="206"/>
    </row>
    <row r="17" spans="1:7" s="27" customFormat="1" ht="11.5">
      <c r="A17" s="44">
        <v>2010</v>
      </c>
      <c r="B17" s="235">
        <v>2255.7539999999999</v>
      </c>
      <c r="C17" s="234">
        <f>B17/$B$52</f>
        <v>3.3922262568117721E-2</v>
      </c>
      <c r="D17" s="204"/>
      <c r="E17" s="204"/>
      <c r="G17" s="206"/>
    </row>
    <row r="18" spans="1:7" s="27" customFormat="1" ht="11.5">
      <c r="A18" s="44">
        <v>2015</v>
      </c>
      <c r="B18" s="235">
        <v>2708.9340000000002</v>
      </c>
      <c r="C18" s="234">
        <f>B18/$B$53</f>
        <v>3.4876178118384477E-2</v>
      </c>
      <c r="D18" s="204"/>
      <c r="E18" s="204"/>
      <c r="G18" s="206"/>
    </row>
    <row r="19" spans="1:7" s="27" customFormat="1" ht="11.5">
      <c r="A19" s="44">
        <v>2017</v>
      </c>
      <c r="B19" s="235">
        <v>2903.616</v>
      </c>
      <c r="C19" s="234">
        <f>B19/$B$54</f>
        <v>3.4440289488988557E-2</v>
      </c>
      <c r="D19" s="204"/>
      <c r="E19" s="204"/>
      <c r="G19" s="206"/>
    </row>
    <row r="20" spans="1:7" s="27" customFormat="1" ht="13">
      <c r="A20" s="124" t="s">
        <v>2772</v>
      </c>
      <c r="B20" s="236"/>
      <c r="C20" s="237"/>
      <c r="D20" s="204"/>
      <c r="E20" s="204"/>
      <c r="G20" s="206"/>
    </row>
    <row r="21" spans="1:7" s="27" customFormat="1" ht="11.5">
      <c r="A21" s="44">
        <v>1992</v>
      </c>
      <c r="B21" s="235">
        <v>4415.8630000000003</v>
      </c>
      <c r="C21" s="234">
        <f>B21/$B$49</f>
        <v>9.062117096487228E-2</v>
      </c>
      <c r="D21" s="204"/>
      <c r="E21" s="204"/>
      <c r="G21" s="206"/>
    </row>
    <row r="22" spans="1:7" s="27" customFormat="1" ht="11.5">
      <c r="A22" s="44">
        <v>2000</v>
      </c>
      <c r="B22" s="235">
        <v>5637.9549999999999</v>
      </c>
      <c r="C22" s="234">
        <f>B22/$B$50</f>
        <v>9.7428339614124351E-2</v>
      </c>
      <c r="D22" s="204"/>
      <c r="E22" s="204"/>
      <c r="G22" s="206"/>
    </row>
    <row r="23" spans="1:7" s="27" customFormat="1" ht="11.5">
      <c r="A23" s="44">
        <v>2005</v>
      </c>
      <c r="B23" s="235">
        <v>6386.5569999999998</v>
      </c>
      <c r="C23" s="234">
        <f>B23/$B$51</f>
        <v>0.10372552144610975</v>
      </c>
      <c r="D23" s="204"/>
      <c r="E23" s="204"/>
      <c r="G23" s="206"/>
    </row>
    <row r="24" spans="1:7" s="27" customFormat="1" ht="11.5">
      <c r="A24" s="44">
        <v>2010</v>
      </c>
      <c r="B24" s="235">
        <v>6686.18</v>
      </c>
      <c r="C24" s="234">
        <f>B24/$B$52</f>
        <v>0.10054746818035006</v>
      </c>
      <c r="D24" s="204"/>
      <c r="E24" s="204"/>
      <c r="G24" s="206"/>
    </row>
    <row r="25" spans="1:7" s="27" customFormat="1" ht="11.5">
      <c r="A25" s="44">
        <v>2015</v>
      </c>
      <c r="B25" s="235">
        <v>7412.2169999999996</v>
      </c>
      <c r="C25" s="234">
        <f>B25/$B$53</f>
        <v>9.5428607837665075E-2</v>
      </c>
      <c r="D25" s="204"/>
      <c r="E25" s="204"/>
      <c r="G25" s="206"/>
    </row>
    <row r="26" spans="1:7" s="27" customFormat="1" ht="11.5">
      <c r="A26" s="44">
        <v>2017</v>
      </c>
      <c r="B26" s="235">
        <v>8234.4840000000004</v>
      </c>
      <c r="C26" s="234">
        <f>B26/$B$54</f>
        <v>9.7670633014986991E-2</v>
      </c>
      <c r="D26" s="204"/>
      <c r="E26" s="204"/>
      <c r="G26" s="206"/>
    </row>
    <row r="27" spans="1:7" s="27" customFormat="1" ht="13">
      <c r="A27" s="124" t="s">
        <v>2773</v>
      </c>
      <c r="B27" s="236"/>
      <c r="C27" s="237"/>
      <c r="D27" s="204"/>
      <c r="E27" s="204"/>
      <c r="G27" s="206"/>
    </row>
    <row r="28" spans="1:7" s="27" customFormat="1" ht="11.5">
      <c r="A28" s="44">
        <v>1992</v>
      </c>
      <c r="B28" s="235">
        <v>1263.4000000000001</v>
      </c>
      <c r="C28" s="234">
        <f>B28/$B$49</f>
        <v>2.5927160194285839E-2</v>
      </c>
      <c r="D28" s="204"/>
      <c r="E28" s="204"/>
      <c r="G28" s="206"/>
    </row>
    <row r="29" spans="1:7" s="27" customFormat="1" ht="11.5">
      <c r="A29" s="44">
        <v>2000</v>
      </c>
      <c r="B29" s="235">
        <v>1645.6759999999999</v>
      </c>
      <c r="C29" s="234">
        <f>B29/$B$50</f>
        <v>2.8438588144604506E-2</v>
      </c>
      <c r="D29" s="204"/>
      <c r="E29" s="204"/>
      <c r="G29" s="206"/>
    </row>
    <row r="30" spans="1:7" s="27" customFormat="1" ht="11.5">
      <c r="A30" s="44">
        <v>2005</v>
      </c>
      <c r="B30" s="235">
        <v>1810.41</v>
      </c>
      <c r="C30" s="234">
        <f>B30/$B$51</f>
        <v>2.9403279620185265E-2</v>
      </c>
      <c r="D30" s="204"/>
      <c r="E30" s="204"/>
      <c r="G30" s="206"/>
    </row>
    <row r="31" spans="1:7" s="27" customFormat="1" ht="11.5">
      <c r="A31" s="44">
        <v>2010</v>
      </c>
      <c r="B31" s="235">
        <v>1978.864</v>
      </c>
      <c r="C31" s="234">
        <f>B31/$B$52</f>
        <v>2.9758362035308687E-2</v>
      </c>
      <c r="D31" s="204"/>
      <c r="E31" s="204"/>
      <c r="G31" s="206"/>
    </row>
    <row r="32" spans="1:7" s="27" customFormat="1" ht="11.5">
      <c r="A32" s="44">
        <v>2015</v>
      </c>
      <c r="B32" s="235">
        <v>2171.6750000000002</v>
      </c>
      <c r="C32" s="234">
        <f>B32/$B$53</f>
        <v>2.795923566806818E-2</v>
      </c>
      <c r="D32" s="204"/>
      <c r="E32" s="204"/>
      <c r="G32" s="206"/>
    </row>
    <row r="33" spans="1:7" s="27" customFormat="1" ht="11.5">
      <c r="A33" s="44">
        <v>2017</v>
      </c>
      <c r="B33" s="235">
        <v>2457.9009999999998</v>
      </c>
      <c r="C33" s="234">
        <f>B33/$B$54</f>
        <v>2.9153587104932079E-2</v>
      </c>
      <c r="D33" s="204"/>
      <c r="E33" s="204"/>
      <c r="G33" s="206"/>
    </row>
    <row r="34" spans="1:7" s="27" customFormat="1" ht="13">
      <c r="A34" s="124" t="s">
        <v>2774</v>
      </c>
      <c r="B34" s="236"/>
      <c r="C34" s="237"/>
      <c r="D34" s="204"/>
      <c r="E34" s="204"/>
      <c r="G34" s="206"/>
    </row>
    <row r="35" spans="1:7" s="27" customFormat="1" ht="11.5">
      <c r="A35" s="44">
        <v>1992</v>
      </c>
      <c r="B35" s="235">
        <v>4079.143</v>
      </c>
      <c r="C35" s="234">
        <f>B35/$B$49</f>
        <v>8.3711092303624904E-2</v>
      </c>
      <c r="D35" s="204"/>
      <c r="E35" s="204"/>
      <c r="G35" s="206"/>
    </row>
    <row r="36" spans="1:7" s="27" customFormat="1" ht="11.5">
      <c r="A36" s="44">
        <v>2000</v>
      </c>
      <c r="B36" s="235">
        <v>5285.884</v>
      </c>
      <c r="C36" s="234">
        <f>B36/$B$50</f>
        <v>9.1344273147420676E-2</v>
      </c>
      <c r="D36" s="204"/>
      <c r="E36" s="204"/>
      <c r="G36" s="206"/>
    </row>
    <row r="37" spans="1:7" s="27" customFormat="1" ht="11.5">
      <c r="A37" s="44">
        <v>2005</v>
      </c>
      <c r="B37" s="235">
        <v>5484.9549999999999</v>
      </c>
      <c r="C37" s="234">
        <f>B37/$B$51</f>
        <v>8.9082398776593852E-2</v>
      </c>
      <c r="D37" s="204"/>
      <c r="E37" s="204"/>
      <c r="G37" s="206"/>
    </row>
    <row r="38" spans="1:7" s="27" customFormat="1" ht="11.5">
      <c r="A38" s="44">
        <v>2010</v>
      </c>
      <c r="B38" s="235">
        <v>5832.4740000000002</v>
      </c>
      <c r="C38" s="234">
        <f>B38/$B$52</f>
        <v>8.7709348825146652E-2</v>
      </c>
      <c r="D38" s="204"/>
      <c r="E38" s="204"/>
      <c r="G38" s="206"/>
    </row>
    <row r="39" spans="1:7" s="27" customFormat="1" ht="11.5">
      <c r="A39" s="44">
        <v>2015</v>
      </c>
      <c r="B39" s="235">
        <v>6619.9030000000002</v>
      </c>
      <c r="C39" s="234">
        <f>B39/$B$53</f>
        <v>8.5227959099198336E-2</v>
      </c>
      <c r="D39" s="204"/>
      <c r="E39" s="204"/>
      <c r="G39" s="206"/>
    </row>
    <row r="40" spans="1:7" s="27" customFormat="1" ht="11.5">
      <c r="A40" s="44">
        <v>2017</v>
      </c>
      <c r="B40" s="235">
        <v>7161.82</v>
      </c>
      <c r="C40" s="234">
        <f>B40/$B$54</f>
        <v>8.4947580557493838E-2</v>
      </c>
      <c r="D40" s="204"/>
      <c r="E40" s="204"/>
      <c r="G40" s="206"/>
    </row>
    <row r="41" spans="1:7" s="27" customFormat="1" ht="13">
      <c r="A41" s="124" t="s">
        <v>2777</v>
      </c>
      <c r="B41" s="236"/>
      <c r="C41" s="237"/>
      <c r="D41" s="204"/>
      <c r="E41" s="204"/>
      <c r="G41" s="206"/>
    </row>
    <row r="42" spans="1:7" s="27" customFormat="1" ht="11.5">
      <c r="A42" s="44">
        <v>1992</v>
      </c>
      <c r="B42" s="235">
        <v>2648.145</v>
      </c>
      <c r="C42" s="234">
        <f>B42/$B$49</f>
        <v>5.4344530340903169E-2</v>
      </c>
      <c r="D42" s="204"/>
      <c r="E42" s="204"/>
      <c r="G42" s="206"/>
    </row>
    <row r="43" spans="1:7" s="27" customFormat="1" ht="11.5">
      <c r="A43" s="44">
        <v>2000</v>
      </c>
      <c r="B43" s="235">
        <v>2879.221</v>
      </c>
      <c r="C43" s="234">
        <f>B43/$B$50</f>
        <v>4.9755225327644287E-2</v>
      </c>
      <c r="D43" s="204"/>
      <c r="E43" s="204"/>
      <c r="G43" s="206"/>
    </row>
    <row r="44" spans="1:7" s="27" customFormat="1" ht="11.5">
      <c r="A44" s="44">
        <v>2005</v>
      </c>
      <c r="B44" s="235">
        <v>3147.3980000000001</v>
      </c>
      <c r="C44" s="234">
        <f>B44/$B$51</f>
        <v>5.1117605111555872E-2</v>
      </c>
      <c r="D44" s="204"/>
      <c r="E44" s="204"/>
      <c r="G44" s="206"/>
    </row>
    <row r="45" spans="1:7" s="27" customFormat="1" ht="11.5">
      <c r="A45" s="44">
        <v>2010</v>
      </c>
      <c r="B45" s="235">
        <v>3455.5990000000002</v>
      </c>
      <c r="C45" s="234">
        <f>B45/$B$52</f>
        <v>5.1965656099080416E-2</v>
      </c>
      <c r="D45" s="204"/>
      <c r="E45" s="204"/>
      <c r="G45" s="206"/>
    </row>
    <row r="46" spans="1:7" s="27" customFormat="1" ht="11.5">
      <c r="A46" s="44">
        <v>2015</v>
      </c>
      <c r="B46" s="235">
        <v>3586.2820000000002</v>
      </c>
      <c r="C46" s="234">
        <f>B46/$B$53</f>
        <v>4.6171597320110461E-2</v>
      </c>
      <c r="D46" s="204"/>
      <c r="E46" s="204"/>
      <c r="G46" s="206"/>
    </row>
    <row r="47" spans="1:7" s="27" customFormat="1" ht="11.5">
      <c r="A47" s="44">
        <v>2017</v>
      </c>
      <c r="B47" s="235">
        <v>3779.8580000000002</v>
      </c>
      <c r="C47" s="234">
        <f>B47/$B$54</f>
        <v>4.4833546773150899E-2</v>
      </c>
      <c r="D47" s="204"/>
      <c r="E47" s="204"/>
      <c r="G47" s="206"/>
    </row>
    <row r="48" spans="1:7" s="27" customFormat="1" ht="13">
      <c r="A48" s="400" t="s">
        <v>2267</v>
      </c>
      <c r="B48" s="236"/>
      <c r="C48" s="237"/>
      <c r="D48" s="204"/>
      <c r="E48" s="204"/>
      <c r="G48" s="206"/>
    </row>
    <row r="49" spans="1:7" s="27" customFormat="1" ht="11.5">
      <c r="A49" s="44">
        <v>1992</v>
      </c>
      <c r="B49" s="235">
        <v>48728.822999999997</v>
      </c>
      <c r="C49" s="234">
        <f>B49/$B$49</f>
        <v>1</v>
      </c>
      <c r="D49" s="204"/>
      <c r="E49" s="204"/>
      <c r="G49" s="206"/>
    </row>
    <row r="50" spans="1:7" s="27" customFormat="1" ht="11.5">
      <c r="A50" s="44">
        <v>2000</v>
      </c>
      <c r="B50" s="235">
        <v>57867.711000000003</v>
      </c>
      <c r="C50" s="234">
        <f>B50/$B$50</f>
        <v>1</v>
      </c>
      <c r="D50" s="204"/>
      <c r="E50" s="204"/>
      <c r="G50" s="206"/>
    </row>
    <row r="51" spans="1:7" s="27" customFormat="1" ht="11.5">
      <c r="A51" s="44">
        <v>2005</v>
      </c>
      <c r="B51" s="235">
        <v>61571.703000000001</v>
      </c>
      <c r="C51" s="234">
        <f>B51/$B$51</f>
        <v>1</v>
      </c>
      <c r="D51" s="204"/>
      <c r="E51" s="204"/>
      <c r="G51" s="206"/>
    </row>
    <row r="52" spans="1:7" s="27" customFormat="1" ht="11.5">
      <c r="A52" s="44">
        <v>2010</v>
      </c>
      <c r="B52" s="235">
        <v>66497.745999999999</v>
      </c>
      <c r="C52" s="234">
        <f>B52/$B$52</f>
        <v>1</v>
      </c>
      <c r="D52" s="204"/>
      <c r="E52" s="204"/>
      <c r="G52" s="206"/>
    </row>
    <row r="53" spans="1:7">
      <c r="A53" s="44">
        <v>2015</v>
      </c>
      <c r="B53" s="235">
        <v>77672.903000000006</v>
      </c>
      <c r="C53" s="234">
        <f>B53/$B$53</f>
        <v>1</v>
      </c>
    </row>
    <row r="54" spans="1:7">
      <c r="A54" s="44">
        <v>2017</v>
      </c>
      <c r="B54" s="235">
        <v>84308.698999999993</v>
      </c>
      <c r="C54" s="234">
        <f>B54/$B$54</f>
        <v>1</v>
      </c>
    </row>
  </sheetData>
  <sheetProtection formatCells="0" formatColumns="0" formatRows="0" insertColumns="0" insertRows="0" insertHyperlinks="0" deleteColumns="0" deleteRows="0" sort="0" autoFilter="0" pivotTables="0"/>
  <conditionalFormatting sqref="C6:E12 D13:E52">
    <cfRule type="cellIs" dxfId="119" priority="283" operator="equal">
      <formula>"."</formula>
    </cfRule>
  </conditionalFormatting>
  <conditionalFormatting sqref="C6:E12 D13:E52">
    <cfRule type="cellIs" dxfId="118" priority="284" operator="equal">
      <formula>"..."</formula>
    </cfRule>
  </conditionalFormatting>
  <conditionalFormatting sqref="C13:C19">
    <cfRule type="cellIs" dxfId="117" priority="11" operator="equal">
      <formula>"."</formula>
    </cfRule>
  </conditionalFormatting>
  <conditionalFormatting sqref="C13:C19">
    <cfRule type="cellIs" dxfId="116" priority="12" operator="equal">
      <formula>"..."</formula>
    </cfRule>
  </conditionalFormatting>
  <conditionalFormatting sqref="C20:C26">
    <cfRule type="cellIs" dxfId="115" priority="9" operator="equal">
      <formula>"."</formula>
    </cfRule>
  </conditionalFormatting>
  <conditionalFormatting sqref="C20:C26">
    <cfRule type="cellIs" dxfId="114" priority="10" operator="equal">
      <formula>"..."</formula>
    </cfRule>
  </conditionalFormatting>
  <conditionalFormatting sqref="C27:C33">
    <cfRule type="cellIs" dxfId="113" priority="7" operator="equal">
      <formula>"."</formula>
    </cfRule>
  </conditionalFormatting>
  <conditionalFormatting sqref="C27:C33">
    <cfRule type="cellIs" dxfId="112" priority="8" operator="equal">
      <formula>"..."</formula>
    </cfRule>
  </conditionalFormatting>
  <conditionalFormatting sqref="C34:C40">
    <cfRule type="cellIs" dxfId="111" priority="5" operator="equal">
      <formula>"."</formula>
    </cfRule>
  </conditionalFormatting>
  <conditionalFormatting sqref="C34:C40">
    <cfRule type="cellIs" dxfId="110" priority="6" operator="equal">
      <formula>"..."</formula>
    </cfRule>
  </conditionalFormatting>
  <conditionalFormatting sqref="C41:C47">
    <cfRule type="cellIs" dxfId="109" priority="3" operator="equal">
      <formula>"."</formula>
    </cfRule>
  </conditionalFormatting>
  <conditionalFormatting sqref="C41:C47">
    <cfRule type="cellIs" dxfId="108" priority="4" operator="equal">
      <formula>"..."</formula>
    </cfRule>
  </conditionalFormatting>
  <conditionalFormatting sqref="C48:C54">
    <cfRule type="cellIs" dxfId="107" priority="1" operator="equal">
      <formula>"."</formula>
    </cfRule>
  </conditionalFormatting>
  <conditionalFormatting sqref="C48:C54">
    <cfRule type="cellIs" dxfId="106" priority="2" operator="equal">
      <formula>"..."</formula>
    </cfRule>
  </conditionalFormatting>
  <hyperlinks>
    <hyperlink ref="F1" location="'Inhaltsverzeichnis'!A1" tooltip="Inhaltsverzeichnis" display="zurück zum Inhaltsverzeichnis"/>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82"/>
  <sheetViews>
    <sheetView zoomScaleNormal="100" workbookViewId="0">
      <pane xSplit="2" topLeftCell="W1" activePane="topRight" state="frozen"/>
      <selection pane="topRight" activeCell="AB1" sqref="AB1"/>
    </sheetView>
  </sheetViews>
  <sheetFormatPr baseColWidth="10" defaultColWidth="14.54296875" defaultRowHeight="12"/>
  <cols>
    <col min="1" max="1" width="28.7265625" style="14" customWidth="1"/>
    <col min="2" max="2" width="24.7265625" style="14" customWidth="1"/>
    <col min="3" max="27" width="11.453125" style="14" customWidth="1"/>
    <col min="28" max="28" width="21.26953125" style="14" customWidth="1"/>
    <col min="29" max="29" width="16.81640625" style="46" customWidth="1"/>
    <col min="30" max="16384" width="14.54296875" style="14"/>
  </cols>
  <sheetData>
    <row r="1" spans="1:29" ht="15.75" customHeight="1">
      <c r="A1" s="220" t="s">
        <v>12</v>
      </c>
      <c r="AB1" s="17" t="s">
        <v>26</v>
      </c>
      <c r="AC1" s="46" t="s">
        <v>2759</v>
      </c>
    </row>
    <row r="2" spans="1:29">
      <c r="A2" s="221" t="s">
        <v>2790</v>
      </c>
      <c r="AC2" s="46" t="s">
        <v>2760</v>
      </c>
    </row>
    <row r="3" spans="1:29">
      <c r="AC3" s="46" t="s">
        <v>2761</v>
      </c>
    </row>
    <row r="4" spans="1:29" ht="13">
      <c r="A4" s="391" t="s">
        <v>36</v>
      </c>
      <c r="B4" s="392"/>
      <c r="C4" s="393"/>
      <c r="D4" s="393"/>
      <c r="E4" s="393"/>
      <c r="F4" s="393"/>
      <c r="G4" s="393"/>
      <c r="H4" s="393"/>
      <c r="I4" s="393"/>
      <c r="J4" s="393"/>
      <c r="K4" s="393"/>
      <c r="L4" s="393"/>
      <c r="M4" s="393"/>
      <c r="N4" s="393"/>
      <c r="O4" s="393"/>
      <c r="P4" s="393"/>
      <c r="Q4" s="393"/>
      <c r="R4" s="393"/>
      <c r="S4" s="393"/>
      <c r="T4" s="393"/>
      <c r="U4" s="393"/>
      <c r="V4" s="393"/>
      <c r="W4" s="393"/>
      <c r="X4" s="393"/>
      <c r="Y4" s="393"/>
      <c r="Z4" s="393"/>
      <c r="AA4" s="393"/>
      <c r="AC4" s="46" t="s">
        <v>2762</v>
      </c>
    </row>
    <row r="5" spans="1:29" s="231" customFormat="1" ht="12.75" customHeight="1">
      <c r="A5" s="33" t="s">
        <v>2763</v>
      </c>
      <c r="B5" s="380" t="s">
        <v>2275</v>
      </c>
      <c r="C5" s="431">
        <v>1992</v>
      </c>
      <c r="D5" s="431">
        <v>1994</v>
      </c>
      <c r="E5" s="431">
        <v>1995</v>
      </c>
      <c r="F5" s="431">
        <v>1996</v>
      </c>
      <c r="G5" s="431">
        <v>1997</v>
      </c>
      <c r="H5" s="431">
        <v>1998</v>
      </c>
      <c r="I5" s="431">
        <v>1999</v>
      </c>
      <c r="J5" s="431">
        <v>2000</v>
      </c>
      <c r="K5" s="431">
        <v>2001</v>
      </c>
      <c r="L5" s="431">
        <v>2002</v>
      </c>
      <c r="M5" s="431">
        <v>2003</v>
      </c>
      <c r="N5" s="431">
        <v>2004</v>
      </c>
      <c r="O5" s="431">
        <v>2005</v>
      </c>
      <c r="P5" s="431">
        <v>2006</v>
      </c>
      <c r="Q5" s="431">
        <v>2007</v>
      </c>
      <c r="R5" s="431">
        <v>2008</v>
      </c>
      <c r="S5" s="431">
        <v>2009</v>
      </c>
      <c r="T5" s="431">
        <v>2010</v>
      </c>
      <c r="U5" s="431">
        <v>2011</v>
      </c>
      <c r="V5" s="431">
        <v>2012</v>
      </c>
      <c r="W5" s="431">
        <v>2013</v>
      </c>
      <c r="X5" s="431">
        <v>2014</v>
      </c>
      <c r="Y5" s="431">
        <v>2015</v>
      </c>
      <c r="Z5" s="431">
        <v>2016</v>
      </c>
      <c r="AA5" s="431">
        <v>2017</v>
      </c>
      <c r="AC5" s="232"/>
    </row>
    <row r="6" spans="1:29">
      <c r="A6" s="44" t="s">
        <v>2764</v>
      </c>
      <c r="B6" s="35" t="s">
        <v>2284</v>
      </c>
      <c r="C6" s="228">
        <v>62.993000000000002</v>
      </c>
      <c r="D6" s="228">
        <v>58.874000000000002</v>
      </c>
      <c r="E6" s="228">
        <v>58.362000000000002</v>
      </c>
      <c r="F6" s="228">
        <v>58.633000000000003</v>
      </c>
      <c r="G6" s="228">
        <v>57.706000000000003</v>
      </c>
      <c r="H6" s="228">
        <v>57.351999999999997</v>
      </c>
      <c r="I6" s="228">
        <v>57.820999999999998</v>
      </c>
      <c r="J6" s="228">
        <v>57.523000000000003</v>
      </c>
      <c r="K6" s="228">
        <v>56.866999999999997</v>
      </c>
      <c r="L6" s="228">
        <v>55.273000000000003</v>
      </c>
      <c r="M6" s="228">
        <v>54.228000000000002</v>
      </c>
      <c r="N6" s="228">
        <v>53.823</v>
      </c>
      <c r="O6" s="228">
        <v>54.636000000000003</v>
      </c>
      <c r="P6" s="228">
        <v>56.511000000000003</v>
      </c>
      <c r="Q6" s="228">
        <v>57.334000000000003</v>
      </c>
      <c r="R6" s="228">
        <v>57.293999999999997</v>
      </c>
      <c r="S6" s="228">
        <v>56.847000000000001</v>
      </c>
      <c r="T6" s="228">
        <v>56.338999999999999</v>
      </c>
      <c r="U6" s="228">
        <v>56.073999999999998</v>
      </c>
      <c r="V6" s="228">
        <v>56.537999999999997</v>
      </c>
      <c r="W6" s="228">
        <v>57.423999999999999</v>
      </c>
      <c r="X6" s="228">
        <v>57.997</v>
      </c>
      <c r="Y6" s="228">
        <v>59.087000000000003</v>
      </c>
      <c r="Z6" s="228">
        <v>59.856000000000002</v>
      </c>
      <c r="AA6" s="228">
        <v>60.017000000000003</v>
      </c>
    </row>
    <row r="7" spans="1:29" ht="12.75" customHeight="1">
      <c r="A7" s="44" t="s">
        <v>2765</v>
      </c>
      <c r="B7" s="35" t="s">
        <v>2287</v>
      </c>
      <c r="C7" s="228">
        <v>156.60599999999999</v>
      </c>
      <c r="D7" s="228">
        <v>151.602</v>
      </c>
      <c r="E7" s="228">
        <v>150.94399999999999</v>
      </c>
      <c r="F7" s="228">
        <v>150.55699999999999</v>
      </c>
      <c r="G7" s="228">
        <v>148.387</v>
      </c>
      <c r="H7" s="228">
        <v>146.78299999999999</v>
      </c>
      <c r="I7" s="228">
        <v>148.429</v>
      </c>
      <c r="J7" s="228">
        <v>154.75700000000001</v>
      </c>
      <c r="K7" s="228">
        <v>154.40199999999999</v>
      </c>
      <c r="L7" s="228">
        <v>152.81800000000001</v>
      </c>
      <c r="M7" s="228">
        <v>150.898</v>
      </c>
      <c r="N7" s="228">
        <v>151.56200000000001</v>
      </c>
      <c r="O7" s="228">
        <v>151.67500000000001</v>
      </c>
      <c r="P7" s="228">
        <v>154.51400000000001</v>
      </c>
      <c r="Q7" s="228">
        <v>156.48400000000001</v>
      </c>
      <c r="R7" s="228">
        <v>158.29400000000001</v>
      </c>
      <c r="S7" s="228">
        <v>159.21</v>
      </c>
      <c r="T7" s="228">
        <v>158.429</v>
      </c>
      <c r="U7" s="228">
        <v>159.80000000000001</v>
      </c>
      <c r="V7" s="228">
        <v>160.77699999999999</v>
      </c>
      <c r="W7" s="228">
        <v>162.09</v>
      </c>
      <c r="X7" s="228">
        <v>166.35900000000001</v>
      </c>
      <c r="Y7" s="228">
        <v>168.71600000000001</v>
      </c>
      <c r="Z7" s="228">
        <v>169.99299999999999</v>
      </c>
      <c r="AA7" s="228">
        <v>173.524</v>
      </c>
      <c r="AC7" s="198"/>
    </row>
    <row r="8" spans="1:29" ht="12.75" customHeight="1">
      <c r="A8" s="44" t="s">
        <v>2766</v>
      </c>
      <c r="B8" s="35" t="s">
        <v>2290</v>
      </c>
      <c r="C8" s="228">
        <v>118.864</v>
      </c>
      <c r="D8" s="228">
        <v>116.209</v>
      </c>
      <c r="E8" s="228">
        <v>116.235</v>
      </c>
      <c r="F8" s="228">
        <v>116.75700000000001</v>
      </c>
      <c r="G8" s="228">
        <v>114.693</v>
      </c>
      <c r="H8" s="228">
        <v>115.2</v>
      </c>
      <c r="I8" s="228">
        <v>117.40600000000001</v>
      </c>
      <c r="J8" s="228">
        <v>118.197</v>
      </c>
      <c r="K8" s="228">
        <v>117.934</v>
      </c>
      <c r="L8" s="228">
        <v>116.60599999999999</v>
      </c>
      <c r="M8" s="228">
        <v>115.379</v>
      </c>
      <c r="N8" s="228">
        <v>114.143</v>
      </c>
      <c r="O8" s="228">
        <v>113.16</v>
      </c>
      <c r="P8" s="228">
        <v>115.506</v>
      </c>
      <c r="Q8" s="228">
        <v>117.717</v>
      </c>
      <c r="R8" s="228">
        <v>121.02500000000001</v>
      </c>
      <c r="S8" s="228">
        <v>121.07899999999999</v>
      </c>
      <c r="T8" s="228">
        <v>122.84699999999999</v>
      </c>
      <c r="U8" s="228">
        <v>124.736</v>
      </c>
      <c r="V8" s="228">
        <v>125.913</v>
      </c>
      <c r="W8" s="228">
        <v>123.69</v>
      </c>
      <c r="X8" s="228">
        <v>122.58199999999999</v>
      </c>
      <c r="Y8" s="228">
        <v>123.846</v>
      </c>
      <c r="Z8" s="228">
        <v>126.21899999999999</v>
      </c>
      <c r="AA8" s="228">
        <v>128.393</v>
      </c>
      <c r="AC8" s="198"/>
    </row>
    <row r="9" spans="1:29" ht="12.75" customHeight="1">
      <c r="A9" s="44" t="s">
        <v>2767</v>
      </c>
      <c r="B9" s="35" t="s">
        <v>2287</v>
      </c>
      <c r="C9" s="228">
        <v>50.414000000000001</v>
      </c>
      <c r="D9" s="228">
        <v>49.451000000000001</v>
      </c>
      <c r="E9" s="228">
        <v>49.231999999999999</v>
      </c>
      <c r="F9" s="228">
        <v>49.203000000000003</v>
      </c>
      <c r="G9" s="228">
        <v>47.893000000000001</v>
      </c>
      <c r="H9" s="228">
        <v>47.396000000000001</v>
      </c>
      <c r="I9" s="228">
        <v>46.981999999999999</v>
      </c>
      <c r="J9" s="228">
        <v>46.165999999999997</v>
      </c>
      <c r="K9" s="228">
        <v>46.628999999999998</v>
      </c>
      <c r="L9" s="228">
        <v>45.893999999999998</v>
      </c>
      <c r="M9" s="228">
        <v>45.033999999999999</v>
      </c>
      <c r="N9" s="228">
        <v>44.588999999999999</v>
      </c>
      <c r="O9" s="228">
        <v>43.948999999999998</v>
      </c>
      <c r="P9" s="228">
        <v>43.917999999999999</v>
      </c>
      <c r="Q9" s="228">
        <v>44.704000000000001</v>
      </c>
      <c r="R9" s="228">
        <v>46.243000000000002</v>
      </c>
      <c r="S9" s="228">
        <v>47.069000000000003</v>
      </c>
      <c r="T9" s="228">
        <v>47.073999999999998</v>
      </c>
      <c r="U9" s="228">
        <v>47.920999999999999</v>
      </c>
      <c r="V9" s="228">
        <v>47.939</v>
      </c>
      <c r="W9" s="228">
        <v>48.155000000000001</v>
      </c>
      <c r="X9" s="228">
        <v>48.514000000000003</v>
      </c>
      <c r="Y9" s="228">
        <v>48.756</v>
      </c>
      <c r="Z9" s="228">
        <v>50.695</v>
      </c>
      <c r="AA9" s="228">
        <v>51.74</v>
      </c>
      <c r="AC9" s="198"/>
    </row>
    <row r="10" spans="1:29" ht="12.75" customHeight="1">
      <c r="A10" s="44" t="s">
        <v>2768</v>
      </c>
      <c r="B10" s="35" t="s">
        <v>2284</v>
      </c>
      <c r="C10" s="228">
        <v>53.143999999999998</v>
      </c>
      <c r="D10" s="228">
        <v>53.81</v>
      </c>
      <c r="E10" s="228">
        <v>54.097000000000001</v>
      </c>
      <c r="F10" s="228">
        <v>53.683</v>
      </c>
      <c r="G10" s="228">
        <v>56.436</v>
      </c>
      <c r="H10" s="228">
        <v>56.707999999999998</v>
      </c>
      <c r="I10" s="228">
        <v>57.392000000000003</v>
      </c>
      <c r="J10" s="228">
        <v>59.417999999999999</v>
      </c>
      <c r="K10" s="228">
        <v>59.497</v>
      </c>
      <c r="L10" s="228">
        <v>58.302</v>
      </c>
      <c r="M10" s="228">
        <v>55.786000000000001</v>
      </c>
      <c r="N10" s="228">
        <v>55.552999999999997</v>
      </c>
      <c r="O10" s="228">
        <v>55.514000000000003</v>
      </c>
      <c r="P10" s="228">
        <v>55.271999999999998</v>
      </c>
      <c r="Q10" s="228">
        <v>55.838999999999999</v>
      </c>
      <c r="R10" s="228">
        <v>57.08</v>
      </c>
      <c r="S10" s="228">
        <v>56.142000000000003</v>
      </c>
      <c r="T10" s="228">
        <v>56.296999999999997</v>
      </c>
      <c r="U10" s="228">
        <v>57.115000000000002</v>
      </c>
      <c r="V10" s="228">
        <v>57.253999999999998</v>
      </c>
      <c r="W10" s="228">
        <v>57.808999999999997</v>
      </c>
      <c r="X10" s="228">
        <v>58.273000000000003</v>
      </c>
      <c r="Y10" s="228">
        <v>58.466999999999999</v>
      </c>
      <c r="Z10" s="228">
        <v>59.802999999999997</v>
      </c>
      <c r="AA10" s="228">
        <v>60.67</v>
      </c>
      <c r="AC10" s="198"/>
    </row>
    <row r="11" spans="1:29" ht="12.75" customHeight="1">
      <c r="A11" s="44" t="s">
        <v>2769</v>
      </c>
      <c r="B11" s="35" t="s">
        <v>2290</v>
      </c>
      <c r="C11" s="228">
        <v>60.566000000000003</v>
      </c>
      <c r="D11" s="228">
        <v>58.05</v>
      </c>
      <c r="E11" s="228">
        <v>59.686999999999998</v>
      </c>
      <c r="F11" s="228">
        <v>60.259</v>
      </c>
      <c r="G11" s="228">
        <v>60.27</v>
      </c>
      <c r="H11" s="228">
        <v>60.634999999999998</v>
      </c>
      <c r="I11" s="228">
        <v>61.536000000000001</v>
      </c>
      <c r="J11" s="228">
        <v>63.658000000000001</v>
      </c>
      <c r="K11" s="228">
        <v>63.692999999999998</v>
      </c>
      <c r="L11" s="228">
        <v>64.486999999999995</v>
      </c>
      <c r="M11" s="228">
        <v>64.067999999999998</v>
      </c>
      <c r="N11" s="228">
        <v>64.031000000000006</v>
      </c>
      <c r="O11" s="228">
        <v>64.158000000000001</v>
      </c>
      <c r="P11" s="228">
        <v>64.418999999999997</v>
      </c>
      <c r="Q11" s="228">
        <v>65.614000000000004</v>
      </c>
      <c r="R11" s="228">
        <v>65.375</v>
      </c>
      <c r="S11" s="228">
        <v>65.436999999999998</v>
      </c>
      <c r="T11" s="228">
        <v>65.710999999999999</v>
      </c>
      <c r="U11" s="228">
        <v>67.015000000000001</v>
      </c>
      <c r="V11" s="228">
        <v>67.376999999999995</v>
      </c>
      <c r="W11" s="228">
        <v>67.991</v>
      </c>
      <c r="X11" s="228">
        <v>67.742999999999995</v>
      </c>
      <c r="Y11" s="228">
        <v>68.081000000000003</v>
      </c>
      <c r="Z11" s="228">
        <v>69.125</v>
      </c>
      <c r="AA11" s="228">
        <v>70.415000000000006</v>
      </c>
      <c r="AC11" s="198"/>
    </row>
    <row r="12" spans="1:29" ht="12.75" customHeight="1">
      <c r="A12" s="44" t="s">
        <v>2770</v>
      </c>
      <c r="B12" s="35" t="s">
        <v>2284</v>
      </c>
      <c r="C12" s="228">
        <v>80.858000000000004</v>
      </c>
      <c r="D12" s="228">
        <v>80.153999999999996</v>
      </c>
      <c r="E12" s="228">
        <v>80.405000000000001</v>
      </c>
      <c r="F12" s="228">
        <v>80.903000000000006</v>
      </c>
      <c r="G12" s="228">
        <v>80.576999999999998</v>
      </c>
      <c r="H12" s="228">
        <v>81.47</v>
      </c>
      <c r="I12" s="228">
        <v>81.923000000000002</v>
      </c>
      <c r="J12" s="228">
        <v>80.997</v>
      </c>
      <c r="K12" s="228">
        <v>80.908000000000001</v>
      </c>
      <c r="L12" s="228">
        <v>80.762</v>
      </c>
      <c r="M12" s="228">
        <v>79.503</v>
      </c>
      <c r="N12" s="228">
        <v>79.600999999999999</v>
      </c>
      <c r="O12" s="228">
        <v>79.927000000000007</v>
      </c>
      <c r="P12" s="228">
        <v>80.495000000000005</v>
      </c>
      <c r="Q12" s="228">
        <v>81.733999999999995</v>
      </c>
      <c r="R12" s="228">
        <v>82.876000000000005</v>
      </c>
      <c r="S12" s="228">
        <v>84.701999999999998</v>
      </c>
      <c r="T12" s="228">
        <v>85.948999999999998</v>
      </c>
      <c r="U12" s="228">
        <v>87.058999999999997</v>
      </c>
      <c r="V12" s="228">
        <v>88.022000000000006</v>
      </c>
      <c r="W12" s="228">
        <v>87.757999999999996</v>
      </c>
      <c r="X12" s="228">
        <v>88.099000000000004</v>
      </c>
      <c r="Y12" s="228">
        <v>88.876999999999995</v>
      </c>
      <c r="Z12" s="228">
        <v>90.768000000000001</v>
      </c>
      <c r="AA12" s="228">
        <v>90.917000000000002</v>
      </c>
      <c r="AC12" s="198"/>
    </row>
    <row r="13" spans="1:29" ht="12.75" customHeight="1">
      <c r="A13" s="44" t="s">
        <v>2771</v>
      </c>
      <c r="B13" s="35" t="s">
        <v>2290</v>
      </c>
      <c r="C13" s="228">
        <v>81.397000000000006</v>
      </c>
      <c r="D13" s="228">
        <v>82.576999999999998</v>
      </c>
      <c r="E13" s="228">
        <v>82.888999999999996</v>
      </c>
      <c r="F13" s="228">
        <v>83.028000000000006</v>
      </c>
      <c r="G13" s="228">
        <v>82.673000000000002</v>
      </c>
      <c r="H13" s="228">
        <v>83.3</v>
      </c>
      <c r="I13" s="228">
        <v>84.474000000000004</v>
      </c>
      <c r="J13" s="228">
        <v>84.13</v>
      </c>
      <c r="K13" s="228">
        <v>83.811999999999998</v>
      </c>
      <c r="L13" s="228">
        <v>83.457999999999998</v>
      </c>
      <c r="M13" s="228">
        <v>82.043000000000006</v>
      </c>
      <c r="N13" s="228">
        <v>81.977000000000004</v>
      </c>
      <c r="O13" s="228">
        <v>81.977999999999994</v>
      </c>
      <c r="P13" s="228">
        <v>82.289000000000001</v>
      </c>
      <c r="Q13" s="228">
        <v>82.664000000000001</v>
      </c>
      <c r="R13" s="228">
        <v>83.441000000000003</v>
      </c>
      <c r="S13" s="228">
        <v>83.564999999999998</v>
      </c>
      <c r="T13" s="228">
        <v>83.661000000000001</v>
      </c>
      <c r="U13" s="228">
        <v>84.903000000000006</v>
      </c>
      <c r="V13" s="228">
        <v>86.325000000000003</v>
      </c>
      <c r="W13" s="228">
        <v>86.700999999999993</v>
      </c>
      <c r="X13" s="228">
        <v>87.864000000000004</v>
      </c>
      <c r="Y13" s="228">
        <v>89.01</v>
      </c>
      <c r="Z13" s="228">
        <v>90.474000000000004</v>
      </c>
      <c r="AA13" s="228">
        <v>91.631</v>
      </c>
      <c r="AC13" s="198"/>
    </row>
    <row r="14" spans="1:29" ht="12.75" customHeight="1">
      <c r="A14" s="44" t="s">
        <v>2772</v>
      </c>
      <c r="B14" s="35" t="s">
        <v>2287</v>
      </c>
      <c r="C14" s="228">
        <v>108.15600000000001</v>
      </c>
      <c r="D14" s="228">
        <v>108.044</v>
      </c>
      <c r="E14" s="228">
        <v>108.351</v>
      </c>
      <c r="F14" s="228">
        <v>110.242</v>
      </c>
      <c r="G14" s="228">
        <v>109.983</v>
      </c>
      <c r="H14" s="228">
        <v>111.706</v>
      </c>
      <c r="I14" s="228">
        <v>115.447</v>
      </c>
      <c r="J14" s="228">
        <v>119.35299999999999</v>
      </c>
      <c r="K14" s="228">
        <v>120.634</v>
      </c>
      <c r="L14" s="228">
        <v>119.328</v>
      </c>
      <c r="M14" s="228">
        <v>118.027</v>
      </c>
      <c r="N14" s="228">
        <v>118.35899999999999</v>
      </c>
      <c r="O14" s="228">
        <v>117.453</v>
      </c>
      <c r="P14" s="228">
        <v>117.35</v>
      </c>
      <c r="Q14" s="228">
        <v>119.11499999999999</v>
      </c>
      <c r="R14" s="228">
        <v>120.95099999999999</v>
      </c>
      <c r="S14" s="228">
        <v>120.767</v>
      </c>
      <c r="T14" s="228">
        <v>120.42100000000001</v>
      </c>
      <c r="U14" s="228">
        <v>122.79600000000001</v>
      </c>
      <c r="V14" s="228">
        <v>123.81</v>
      </c>
      <c r="W14" s="228">
        <v>123.84</v>
      </c>
      <c r="X14" s="228">
        <v>123.77200000000001</v>
      </c>
      <c r="Y14" s="228">
        <v>125.273</v>
      </c>
      <c r="Z14" s="228">
        <v>128.20400000000001</v>
      </c>
      <c r="AA14" s="228">
        <v>131.04900000000001</v>
      </c>
      <c r="AC14" s="198"/>
    </row>
    <row r="15" spans="1:29" ht="12.75" customHeight="1">
      <c r="A15" s="44" t="s">
        <v>2773</v>
      </c>
      <c r="B15" s="35" t="s">
        <v>2287</v>
      </c>
      <c r="C15" s="228">
        <v>39.380000000000003</v>
      </c>
      <c r="D15" s="228">
        <v>39.996000000000002</v>
      </c>
      <c r="E15" s="228">
        <v>40.857999999999997</v>
      </c>
      <c r="F15" s="228">
        <v>40.856999999999999</v>
      </c>
      <c r="G15" s="228">
        <v>41.167999999999999</v>
      </c>
      <c r="H15" s="228">
        <v>41.066000000000003</v>
      </c>
      <c r="I15" s="228">
        <v>42.715000000000003</v>
      </c>
      <c r="J15" s="228">
        <v>43.795000000000002</v>
      </c>
      <c r="K15" s="228">
        <v>43.265000000000001</v>
      </c>
      <c r="L15" s="228">
        <v>42.543999999999997</v>
      </c>
      <c r="M15" s="228">
        <v>41.811</v>
      </c>
      <c r="N15" s="228">
        <v>41.868000000000002</v>
      </c>
      <c r="O15" s="228">
        <v>41.759</v>
      </c>
      <c r="P15" s="228">
        <v>41.921999999999997</v>
      </c>
      <c r="Q15" s="228">
        <v>42.606999999999999</v>
      </c>
      <c r="R15" s="228">
        <v>43.112000000000002</v>
      </c>
      <c r="S15" s="228">
        <v>43.414999999999999</v>
      </c>
      <c r="T15" s="228">
        <v>43.087000000000003</v>
      </c>
      <c r="U15" s="228">
        <v>42.780999999999999</v>
      </c>
      <c r="V15" s="228">
        <v>42.335999999999999</v>
      </c>
      <c r="W15" s="228">
        <v>42.363</v>
      </c>
      <c r="X15" s="228">
        <v>42.432000000000002</v>
      </c>
      <c r="Y15" s="228">
        <v>42.777999999999999</v>
      </c>
      <c r="Z15" s="228">
        <v>43.5</v>
      </c>
      <c r="AA15" s="228">
        <v>44.052999999999997</v>
      </c>
      <c r="AC15" s="198"/>
    </row>
    <row r="16" spans="1:29" ht="12.75" customHeight="1">
      <c r="A16" s="44" t="s">
        <v>2774</v>
      </c>
      <c r="B16" s="35" t="s">
        <v>2287</v>
      </c>
      <c r="C16" s="228">
        <v>99.084000000000003</v>
      </c>
      <c r="D16" s="228">
        <v>99.334000000000003</v>
      </c>
      <c r="E16" s="228">
        <v>100.759</v>
      </c>
      <c r="F16" s="228">
        <v>101.69499999999999</v>
      </c>
      <c r="G16" s="228">
        <v>102.29900000000001</v>
      </c>
      <c r="H16" s="228">
        <v>102.657</v>
      </c>
      <c r="I16" s="228">
        <v>105.178</v>
      </c>
      <c r="J16" s="228">
        <v>109.899</v>
      </c>
      <c r="K16" s="228">
        <v>111.367</v>
      </c>
      <c r="L16" s="228">
        <v>111.51600000000001</v>
      </c>
      <c r="M16" s="228">
        <v>108.294</v>
      </c>
      <c r="N16" s="228">
        <v>108.267</v>
      </c>
      <c r="O16" s="228">
        <v>108.464</v>
      </c>
      <c r="P16" s="228">
        <v>108.88</v>
      </c>
      <c r="Q16" s="228">
        <v>110.41200000000001</v>
      </c>
      <c r="R16" s="228">
        <v>112.36</v>
      </c>
      <c r="S16" s="228">
        <v>111.788</v>
      </c>
      <c r="T16" s="228">
        <v>111.07299999999999</v>
      </c>
      <c r="U16" s="228">
        <v>111.627</v>
      </c>
      <c r="V16" s="228">
        <v>112.51300000000001</v>
      </c>
      <c r="W16" s="228">
        <v>112.542</v>
      </c>
      <c r="X16" s="228">
        <v>112.483</v>
      </c>
      <c r="Y16" s="228">
        <v>113.047</v>
      </c>
      <c r="Z16" s="228">
        <v>114.371</v>
      </c>
      <c r="AA16" s="228">
        <v>117.19799999999999</v>
      </c>
      <c r="AC16" s="198"/>
    </row>
    <row r="17" spans="1:29" ht="12.75" customHeight="1">
      <c r="A17" s="44" t="s">
        <v>2775</v>
      </c>
      <c r="B17" s="35" t="s">
        <v>2284</v>
      </c>
      <c r="C17" s="228">
        <v>72.031000000000006</v>
      </c>
      <c r="D17" s="228">
        <v>71.052999999999997</v>
      </c>
      <c r="E17" s="228">
        <v>71.046999999999997</v>
      </c>
      <c r="F17" s="228">
        <v>71.536000000000001</v>
      </c>
      <c r="G17" s="228">
        <v>72.793000000000006</v>
      </c>
      <c r="H17" s="228">
        <v>73.036000000000001</v>
      </c>
      <c r="I17" s="228">
        <v>74.706000000000003</v>
      </c>
      <c r="J17" s="228">
        <v>77.055999999999997</v>
      </c>
      <c r="K17" s="228">
        <v>76.278999999999996</v>
      </c>
      <c r="L17" s="228">
        <v>75.647000000000006</v>
      </c>
      <c r="M17" s="228">
        <v>74.956000000000003</v>
      </c>
      <c r="N17" s="228">
        <v>74.983000000000004</v>
      </c>
      <c r="O17" s="228">
        <v>74.227000000000004</v>
      </c>
      <c r="P17" s="228">
        <v>74.442999999999998</v>
      </c>
      <c r="Q17" s="228">
        <v>76.876999999999995</v>
      </c>
      <c r="R17" s="228">
        <v>78.253</v>
      </c>
      <c r="S17" s="228">
        <v>78.472999999999999</v>
      </c>
      <c r="T17" s="228">
        <v>78.457999999999998</v>
      </c>
      <c r="U17" s="228">
        <v>80.031000000000006</v>
      </c>
      <c r="V17" s="228">
        <v>80.010000000000005</v>
      </c>
      <c r="W17" s="228">
        <v>80.516999999999996</v>
      </c>
      <c r="X17" s="228">
        <v>81.12</v>
      </c>
      <c r="Y17" s="228">
        <v>82.337000000000003</v>
      </c>
      <c r="Z17" s="228">
        <v>83.558000000000007</v>
      </c>
      <c r="AA17" s="228">
        <v>84.688000000000002</v>
      </c>
      <c r="AC17" s="198"/>
    </row>
    <row r="18" spans="1:29" ht="12.75" customHeight="1">
      <c r="A18" s="44" t="s">
        <v>2776</v>
      </c>
      <c r="B18" s="35" t="s">
        <v>2290</v>
      </c>
      <c r="C18" s="228">
        <v>105.55500000000001</v>
      </c>
      <c r="D18" s="228">
        <v>106.916</v>
      </c>
      <c r="E18" s="228">
        <v>108.304</v>
      </c>
      <c r="F18" s="228">
        <v>108.51600000000001</v>
      </c>
      <c r="G18" s="228">
        <v>108.69</v>
      </c>
      <c r="H18" s="228">
        <v>108.864</v>
      </c>
      <c r="I18" s="228">
        <v>111.702</v>
      </c>
      <c r="J18" s="228">
        <v>112.759</v>
      </c>
      <c r="K18" s="228">
        <v>113.444</v>
      </c>
      <c r="L18" s="228">
        <v>112.705</v>
      </c>
      <c r="M18" s="228">
        <v>111.52200000000001</v>
      </c>
      <c r="N18" s="228">
        <v>112.26</v>
      </c>
      <c r="O18" s="228">
        <v>111.751</v>
      </c>
      <c r="P18" s="228">
        <v>112.322</v>
      </c>
      <c r="Q18" s="228">
        <v>115.13500000000001</v>
      </c>
      <c r="R18" s="228">
        <v>115.498</v>
      </c>
      <c r="S18" s="228">
        <v>114.685</v>
      </c>
      <c r="T18" s="228">
        <v>114.387</v>
      </c>
      <c r="U18" s="228">
        <v>116.465</v>
      </c>
      <c r="V18" s="228">
        <v>117.289</v>
      </c>
      <c r="W18" s="228">
        <v>118.52200000000001</v>
      </c>
      <c r="X18" s="228">
        <v>118.983</v>
      </c>
      <c r="Y18" s="228">
        <v>120.85299999999999</v>
      </c>
      <c r="Z18" s="228">
        <v>123.479</v>
      </c>
      <c r="AA18" s="228">
        <v>125.321</v>
      </c>
      <c r="AC18" s="198"/>
    </row>
    <row r="19" spans="1:29" ht="12.75" customHeight="1">
      <c r="A19" s="44" t="s">
        <v>2777</v>
      </c>
      <c r="B19" s="35" t="s">
        <v>2287</v>
      </c>
      <c r="C19" s="228">
        <v>54.231000000000002</v>
      </c>
      <c r="D19" s="228">
        <v>53.79</v>
      </c>
      <c r="E19" s="228">
        <v>54.533999999999999</v>
      </c>
      <c r="F19" s="228">
        <v>54.585999999999999</v>
      </c>
      <c r="G19" s="228">
        <v>54.932000000000002</v>
      </c>
      <c r="H19" s="228">
        <v>55.167999999999999</v>
      </c>
      <c r="I19" s="228">
        <v>56.034999999999997</v>
      </c>
      <c r="J19" s="228">
        <v>58.154000000000003</v>
      </c>
      <c r="K19" s="228">
        <v>57.860999999999997</v>
      </c>
      <c r="L19" s="228">
        <v>57.011000000000003</v>
      </c>
      <c r="M19" s="228">
        <v>55.948999999999998</v>
      </c>
      <c r="N19" s="228">
        <v>55.183999999999997</v>
      </c>
      <c r="O19" s="228">
        <v>54.497999999999998</v>
      </c>
      <c r="P19" s="228">
        <v>54.273000000000003</v>
      </c>
      <c r="Q19" s="228">
        <v>54.582000000000001</v>
      </c>
      <c r="R19" s="228">
        <v>54.415999999999997</v>
      </c>
      <c r="S19" s="228">
        <v>54.01</v>
      </c>
      <c r="T19" s="228">
        <v>54.84</v>
      </c>
      <c r="U19" s="228">
        <v>55.35</v>
      </c>
      <c r="V19" s="228">
        <v>55.576000000000001</v>
      </c>
      <c r="W19" s="228">
        <v>55.103000000000002</v>
      </c>
      <c r="X19" s="228">
        <v>54.892000000000003</v>
      </c>
      <c r="Y19" s="228">
        <v>54.838999999999999</v>
      </c>
      <c r="Z19" s="228">
        <v>55.261000000000003</v>
      </c>
      <c r="AA19" s="228">
        <v>56.088000000000001</v>
      </c>
      <c r="AC19" s="198"/>
    </row>
    <row r="20" spans="1:29" ht="12.75" customHeight="1">
      <c r="A20" s="44" t="s">
        <v>2778</v>
      </c>
      <c r="B20" s="35" t="s">
        <v>2290</v>
      </c>
      <c r="C20" s="228">
        <v>85.061999999999998</v>
      </c>
      <c r="D20" s="228">
        <v>86.936999999999998</v>
      </c>
      <c r="E20" s="228">
        <v>88.546000000000006</v>
      </c>
      <c r="F20" s="228">
        <v>89.129000000000005</v>
      </c>
      <c r="G20" s="228">
        <v>89.281000000000006</v>
      </c>
      <c r="H20" s="228">
        <v>90.653999999999996</v>
      </c>
      <c r="I20" s="228">
        <v>92.054000000000002</v>
      </c>
      <c r="J20" s="228">
        <v>94.957999999999998</v>
      </c>
      <c r="K20" s="228">
        <v>95.84</v>
      </c>
      <c r="L20" s="228">
        <v>96.429000000000002</v>
      </c>
      <c r="M20" s="228">
        <v>95.823999999999998</v>
      </c>
      <c r="N20" s="228">
        <v>97.515000000000001</v>
      </c>
      <c r="O20" s="228">
        <v>98.688000000000002</v>
      </c>
      <c r="P20" s="228">
        <v>99.575999999999993</v>
      </c>
      <c r="Q20" s="228">
        <v>101.706</v>
      </c>
      <c r="R20" s="228">
        <v>103.15300000000001</v>
      </c>
      <c r="S20" s="228">
        <v>106.435</v>
      </c>
      <c r="T20" s="228">
        <v>106.139</v>
      </c>
      <c r="U20" s="228">
        <v>107.095</v>
      </c>
      <c r="V20" s="228">
        <v>107.273</v>
      </c>
      <c r="W20" s="228">
        <v>107.209</v>
      </c>
      <c r="X20" s="228">
        <v>108.83499999999999</v>
      </c>
      <c r="Y20" s="228">
        <v>110.746</v>
      </c>
      <c r="Z20" s="228">
        <v>112.742</v>
      </c>
      <c r="AA20" s="228">
        <v>114.92</v>
      </c>
      <c r="AC20" s="198"/>
    </row>
    <row r="21" spans="1:29" ht="12.75" customHeight="1">
      <c r="A21" s="79" t="s">
        <v>2267</v>
      </c>
      <c r="B21" s="79"/>
      <c r="C21" s="229">
        <v>1228.3420000000001</v>
      </c>
      <c r="D21" s="229">
        <v>1216.797</v>
      </c>
      <c r="E21" s="229">
        <v>1224.251</v>
      </c>
      <c r="F21" s="229">
        <v>1229.5830000000001</v>
      </c>
      <c r="G21" s="229">
        <v>1227.779</v>
      </c>
      <c r="H21" s="229">
        <v>1231.9939999999999</v>
      </c>
      <c r="I21" s="229">
        <v>1253.8019999999999</v>
      </c>
      <c r="J21" s="229">
        <v>1280.82</v>
      </c>
      <c r="K21" s="229">
        <v>1282.433</v>
      </c>
      <c r="L21" s="229">
        <v>1272.78</v>
      </c>
      <c r="M21" s="229">
        <v>1253.3209999999999</v>
      </c>
      <c r="N21" s="229">
        <v>1253.7139999999999</v>
      </c>
      <c r="O21" s="229">
        <v>1251.837</v>
      </c>
      <c r="P21" s="229">
        <v>1261.692</v>
      </c>
      <c r="Q21" s="229">
        <v>1282.5219999999999</v>
      </c>
      <c r="R21" s="229">
        <v>1299.3710000000001</v>
      </c>
      <c r="S21" s="229">
        <v>1303.624</v>
      </c>
      <c r="T21" s="229">
        <v>1304.712</v>
      </c>
      <c r="U21" s="229">
        <v>1320.768</v>
      </c>
      <c r="V21" s="229">
        <v>1328.952</v>
      </c>
      <c r="W21" s="229">
        <v>1331.7139999999999</v>
      </c>
      <c r="X21" s="229">
        <v>1339.9480000000001</v>
      </c>
      <c r="Y21" s="229">
        <v>1354.713</v>
      </c>
      <c r="Z21" s="229">
        <v>1378.048</v>
      </c>
      <c r="AA21" s="229">
        <v>1400.624</v>
      </c>
      <c r="AC21" s="198"/>
    </row>
    <row r="22" spans="1:29">
      <c r="A22" s="148"/>
      <c r="B22" s="148"/>
      <c r="C22" s="222"/>
      <c r="D22" s="222"/>
      <c r="E22" s="222"/>
      <c r="F22" s="222"/>
      <c r="G22" s="222"/>
      <c r="H22" s="222"/>
      <c r="I22" s="222"/>
      <c r="J22" s="222"/>
      <c r="K22" s="222"/>
      <c r="L22" s="222"/>
      <c r="M22" s="222"/>
      <c r="N22" s="222"/>
      <c r="O22" s="222"/>
      <c r="P22" s="222"/>
      <c r="Q22" s="222"/>
      <c r="R22" s="222"/>
      <c r="S22" s="222"/>
      <c r="T22" s="222"/>
      <c r="U22" s="222"/>
      <c r="V22" s="222"/>
      <c r="W22" s="222"/>
      <c r="X22" s="222"/>
      <c r="Y22" s="222"/>
      <c r="Z22" s="222"/>
      <c r="AA22" s="222"/>
      <c r="AC22" s="198"/>
    </row>
    <row r="23" spans="1:29">
      <c r="AC23" s="198"/>
    </row>
    <row r="24" spans="1:29" s="394" customFormat="1" ht="13">
      <c r="A24" s="391" t="s">
        <v>2780</v>
      </c>
      <c r="B24" s="392"/>
      <c r="C24" s="393"/>
      <c r="D24" s="393"/>
      <c r="E24" s="393"/>
      <c r="F24" s="393"/>
      <c r="G24" s="393"/>
      <c r="H24" s="393"/>
      <c r="I24" s="393"/>
      <c r="J24" s="393"/>
      <c r="K24" s="393"/>
      <c r="L24" s="393"/>
      <c r="M24" s="393"/>
      <c r="N24" s="393"/>
      <c r="O24" s="393"/>
      <c r="P24" s="393"/>
      <c r="Q24" s="393"/>
      <c r="R24" s="393"/>
      <c r="S24" s="393"/>
      <c r="T24" s="393"/>
      <c r="U24" s="393"/>
      <c r="V24" s="393"/>
      <c r="W24" s="393"/>
      <c r="X24" s="393"/>
      <c r="Y24" s="393"/>
      <c r="Z24" s="393"/>
      <c r="AA24" s="393"/>
      <c r="AC24" s="395"/>
    </row>
    <row r="25" spans="1:29" s="125" customFormat="1" ht="13">
      <c r="A25" s="33" t="s">
        <v>2763</v>
      </c>
      <c r="B25" s="380" t="s">
        <v>2275</v>
      </c>
      <c r="C25" s="431">
        <v>1992</v>
      </c>
      <c r="D25" s="431">
        <v>1994</v>
      </c>
      <c r="E25" s="431">
        <v>1995</v>
      </c>
      <c r="F25" s="431">
        <v>1996</v>
      </c>
      <c r="G25" s="431">
        <v>1997</v>
      </c>
      <c r="H25" s="431">
        <v>1998</v>
      </c>
      <c r="I25" s="431">
        <v>1999</v>
      </c>
      <c r="J25" s="431">
        <v>2000</v>
      </c>
      <c r="K25" s="431">
        <v>2001</v>
      </c>
      <c r="L25" s="431">
        <v>2002</v>
      </c>
      <c r="M25" s="431">
        <v>2003</v>
      </c>
      <c r="N25" s="431">
        <v>2004</v>
      </c>
      <c r="O25" s="431">
        <v>2005</v>
      </c>
      <c r="P25" s="431">
        <v>2006</v>
      </c>
      <c r="Q25" s="431">
        <v>2007</v>
      </c>
      <c r="R25" s="431">
        <v>2008</v>
      </c>
      <c r="S25" s="431">
        <v>2009</v>
      </c>
      <c r="T25" s="431">
        <v>2010</v>
      </c>
      <c r="U25" s="431">
        <v>2011</v>
      </c>
      <c r="V25" s="431">
        <v>2012</v>
      </c>
      <c r="W25" s="431">
        <v>2013</v>
      </c>
      <c r="X25" s="431">
        <v>2014</v>
      </c>
      <c r="Y25" s="431">
        <v>2015</v>
      </c>
      <c r="Z25" s="431">
        <v>2016</v>
      </c>
      <c r="AA25" s="431">
        <v>2017</v>
      </c>
      <c r="AC25" s="396"/>
    </row>
    <row r="26" spans="1:29">
      <c r="A26" s="44" t="s">
        <v>2764</v>
      </c>
      <c r="B26" s="35" t="s">
        <v>2284</v>
      </c>
      <c r="C26" s="228" t="s">
        <v>2784</v>
      </c>
      <c r="D26" s="228" t="s">
        <v>2784</v>
      </c>
      <c r="E26" s="228" t="s">
        <v>2784</v>
      </c>
      <c r="F26" s="228">
        <v>0.10199999999999999</v>
      </c>
      <c r="G26" s="228">
        <v>0.104</v>
      </c>
      <c r="H26" s="228">
        <v>0.10199999999999999</v>
      </c>
      <c r="I26" s="228">
        <v>9.7000000000000003E-2</v>
      </c>
      <c r="J26" s="228">
        <v>5.5E-2</v>
      </c>
      <c r="K26" s="228">
        <v>5.5E-2</v>
      </c>
      <c r="L26" s="228">
        <v>5.5E-2</v>
      </c>
      <c r="M26" s="228">
        <v>5.5E-2</v>
      </c>
      <c r="N26" s="228">
        <v>5.6000000000000001E-2</v>
      </c>
      <c r="O26" s="228">
        <v>5.6000000000000001E-2</v>
      </c>
      <c r="P26" s="228">
        <v>5.0999999999999997E-2</v>
      </c>
      <c r="Q26" s="228">
        <v>5.8000000000000003E-2</v>
      </c>
      <c r="R26" s="228">
        <v>5.5E-2</v>
      </c>
      <c r="S26" s="228">
        <v>6.9000000000000006E-2</v>
      </c>
      <c r="T26" s="228">
        <v>5.6000000000000001E-2</v>
      </c>
      <c r="U26" s="228">
        <v>5.8000000000000003E-2</v>
      </c>
      <c r="V26" s="228">
        <v>5.0999999999999997E-2</v>
      </c>
      <c r="W26" s="228">
        <v>4.2000000000000003E-2</v>
      </c>
      <c r="X26" s="228">
        <v>3.9E-2</v>
      </c>
      <c r="Y26" s="228">
        <v>0.04</v>
      </c>
      <c r="Z26" s="228">
        <v>4.2999999999999997E-2</v>
      </c>
      <c r="AA26" s="228">
        <v>3.9E-2</v>
      </c>
      <c r="AC26" s="198"/>
    </row>
    <row r="27" spans="1:29">
      <c r="A27" s="44" t="s">
        <v>2765</v>
      </c>
      <c r="B27" s="35" t="s">
        <v>2287</v>
      </c>
      <c r="C27" s="228" t="s">
        <v>2784</v>
      </c>
      <c r="D27" s="228" t="s">
        <v>2784</v>
      </c>
      <c r="E27" s="228" t="s">
        <v>2784</v>
      </c>
      <c r="F27" s="228">
        <v>0.246</v>
      </c>
      <c r="G27" s="228">
        <v>0.28000000000000003</v>
      </c>
      <c r="H27" s="228">
        <v>0.27</v>
      </c>
      <c r="I27" s="228">
        <v>0.28199999999999997</v>
      </c>
      <c r="J27" s="228">
        <v>9.5000000000000001E-2</v>
      </c>
      <c r="K27" s="228">
        <v>9.5000000000000001E-2</v>
      </c>
      <c r="L27" s="228">
        <v>8.5000000000000006E-2</v>
      </c>
      <c r="M27" s="228">
        <v>8.3000000000000004E-2</v>
      </c>
      <c r="N27" s="228">
        <v>8.2000000000000003E-2</v>
      </c>
      <c r="O27" s="228">
        <v>9.2999999999999999E-2</v>
      </c>
      <c r="P27" s="228">
        <v>9.7000000000000003E-2</v>
      </c>
      <c r="Q27" s="228">
        <v>0.11</v>
      </c>
      <c r="R27" s="228">
        <v>0.114</v>
      </c>
      <c r="S27" s="228">
        <v>0.115</v>
      </c>
      <c r="T27" s="228">
        <v>0.11700000000000001</v>
      </c>
      <c r="U27" s="228">
        <v>0.111</v>
      </c>
      <c r="V27" s="228">
        <v>0.11600000000000001</v>
      </c>
      <c r="W27" s="228">
        <v>0.11700000000000001</v>
      </c>
      <c r="X27" s="228">
        <v>0.113</v>
      </c>
      <c r="Y27" s="228">
        <v>0.105</v>
      </c>
      <c r="Z27" s="228">
        <v>0.114</v>
      </c>
      <c r="AA27" s="228">
        <v>0.108</v>
      </c>
      <c r="AC27" s="198"/>
    </row>
    <row r="28" spans="1:29">
      <c r="A28" s="44" t="s">
        <v>2766</v>
      </c>
      <c r="B28" s="35" t="s">
        <v>2290</v>
      </c>
      <c r="C28" s="228" t="s">
        <v>2784</v>
      </c>
      <c r="D28" s="228" t="s">
        <v>2784</v>
      </c>
      <c r="E28" s="228" t="s">
        <v>2784</v>
      </c>
      <c r="F28" s="228">
        <v>0.49299999999999999</v>
      </c>
      <c r="G28" s="228">
        <v>0.5</v>
      </c>
      <c r="H28" s="228">
        <v>0.501</v>
      </c>
      <c r="I28" s="228">
        <v>0.49099999999999999</v>
      </c>
      <c r="J28" s="228">
        <v>0.30199999999999999</v>
      </c>
      <c r="K28" s="228">
        <v>0.29799999999999999</v>
      </c>
      <c r="L28" s="228">
        <v>0.3</v>
      </c>
      <c r="M28" s="228">
        <v>0.29399999999999998</v>
      </c>
      <c r="N28" s="228">
        <v>0.28799999999999998</v>
      </c>
      <c r="O28" s="228">
        <v>0.29199999999999998</v>
      </c>
      <c r="P28" s="228">
        <v>0.29699999999999999</v>
      </c>
      <c r="Q28" s="228">
        <v>0.308</v>
      </c>
      <c r="R28" s="228">
        <v>0.33200000000000002</v>
      </c>
      <c r="S28" s="228">
        <v>0.316</v>
      </c>
      <c r="T28" s="228">
        <v>0.31900000000000001</v>
      </c>
      <c r="U28" s="228">
        <v>0.313</v>
      </c>
      <c r="V28" s="228">
        <v>0.28000000000000003</v>
      </c>
      <c r="W28" s="228">
        <v>0.27</v>
      </c>
      <c r="X28" s="228">
        <v>0.26300000000000001</v>
      </c>
      <c r="Y28" s="228">
        <v>0.27</v>
      </c>
      <c r="Z28" s="228">
        <v>0.26900000000000002</v>
      </c>
      <c r="AA28" s="228">
        <v>0.27</v>
      </c>
      <c r="AC28" s="198"/>
    </row>
    <row r="29" spans="1:29">
      <c r="A29" s="44" t="s">
        <v>2767</v>
      </c>
      <c r="B29" s="35" t="s">
        <v>2287</v>
      </c>
      <c r="C29" s="228" t="s">
        <v>2784</v>
      </c>
      <c r="D29" s="228" t="s">
        <v>2784</v>
      </c>
      <c r="E29" s="228" t="s">
        <v>2784</v>
      </c>
      <c r="F29" s="228">
        <v>0.184</v>
      </c>
      <c r="G29" s="228">
        <v>0.27600000000000002</v>
      </c>
      <c r="H29" s="228">
        <v>0.27200000000000002</v>
      </c>
      <c r="I29" s="228">
        <v>0.27900000000000003</v>
      </c>
      <c r="J29" s="228">
        <v>0.23100000000000001</v>
      </c>
      <c r="K29" s="228">
        <v>0.23</v>
      </c>
      <c r="L29" s="228">
        <v>0.215</v>
      </c>
      <c r="M29" s="228">
        <v>0.21199999999999999</v>
      </c>
      <c r="N29" s="228">
        <v>0.20899999999999999</v>
      </c>
      <c r="O29" s="228">
        <v>0.20300000000000001</v>
      </c>
      <c r="P29" s="228">
        <v>0.21199999999999999</v>
      </c>
      <c r="Q29" s="228">
        <v>0.216</v>
      </c>
      <c r="R29" s="228">
        <v>0.28599999999999998</v>
      </c>
      <c r="S29" s="228">
        <v>0.41499999999999998</v>
      </c>
      <c r="T29" s="228">
        <v>0.40500000000000003</v>
      </c>
      <c r="U29" s="228">
        <v>0.44500000000000001</v>
      </c>
      <c r="V29" s="228">
        <v>0.45</v>
      </c>
      <c r="W29" s="228">
        <v>0.45600000000000002</v>
      </c>
      <c r="X29" s="228">
        <v>0.46400000000000002</v>
      </c>
      <c r="Y29" s="228">
        <v>0.45600000000000002</v>
      </c>
      <c r="Z29" s="228">
        <v>0.439</v>
      </c>
      <c r="AA29" s="228">
        <v>0.434</v>
      </c>
      <c r="AC29" s="198"/>
    </row>
    <row r="30" spans="1:29">
      <c r="A30" s="44" t="s">
        <v>2768</v>
      </c>
      <c r="B30" s="35" t="s">
        <v>2284</v>
      </c>
      <c r="C30" s="228" t="s">
        <v>2784</v>
      </c>
      <c r="D30" s="228" t="s">
        <v>2784</v>
      </c>
      <c r="E30" s="228" t="s">
        <v>2784</v>
      </c>
      <c r="F30" s="228">
        <v>3.125</v>
      </c>
      <c r="G30" s="228">
        <v>3.0680000000000001</v>
      </c>
      <c r="H30" s="228">
        <v>3.0459999999999998</v>
      </c>
      <c r="I30" s="228">
        <v>3.03</v>
      </c>
      <c r="J30" s="228">
        <v>3.226</v>
      </c>
      <c r="K30" s="228">
        <v>3.1920000000000002</v>
      </c>
      <c r="L30" s="228">
        <v>3.1920000000000002</v>
      </c>
      <c r="M30" s="228">
        <v>3.1789999999999998</v>
      </c>
      <c r="N30" s="228">
        <v>3.1680000000000001</v>
      </c>
      <c r="O30" s="228">
        <v>3.1429999999999998</v>
      </c>
      <c r="P30" s="228">
        <v>3.1930000000000001</v>
      </c>
      <c r="Q30" s="228">
        <v>3.3530000000000002</v>
      </c>
      <c r="R30" s="228">
        <v>3.45</v>
      </c>
      <c r="S30" s="228">
        <v>3.3210000000000002</v>
      </c>
      <c r="T30" s="228">
        <v>3.544</v>
      </c>
      <c r="U30" s="228">
        <v>3.855</v>
      </c>
      <c r="V30" s="228">
        <v>3.8239999999999998</v>
      </c>
      <c r="W30" s="228">
        <v>3.633</v>
      </c>
      <c r="X30" s="228">
        <v>3.552</v>
      </c>
      <c r="Y30" s="228">
        <v>3.4489999999999998</v>
      </c>
      <c r="Z30" s="228">
        <v>3.4180000000000001</v>
      </c>
      <c r="AA30" s="228">
        <v>3.48</v>
      </c>
      <c r="AC30" s="198"/>
    </row>
    <row r="31" spans="1:29">
      <c r="A31" s="44" t="s">
        <v>2769</v>
      </c>
      <c r="B31" s="35" t="s">
        <v>2290</v>
      </c>
      <c r="C31" s="228" t="s">
        <v>2784</v>
      </c>
      <c r="D31" s="228" t="s">
        <v>2784</v>
      </c>
      <c r="E31" s="228" t="s">
        <v>2784</v>
      </c>
      <c r="F31" s="228">
        <v>2.3109999999999999</v>
      </c>
      <c r="G31" s="228">
        <v>2.286</v>
      </c>
      <c r="H31" s="228">
        <v>2.2669999999999999</v>
      </c>
      <c r="I31" s="228">
        <v>2.2599999999999998</v>
      </c>
      <c r="J31" s="228">
        <v>2.3450000000000002</v>
      </c>
      <c r="K31" s="228">
        <v>2.3149999999999999</v>
      </c>
      <c r="L31" s="228">
        <v>2.3780000000000001</v>
      </c>
      <c r="M31" s="228">
        <v>2.3540000000000001</v>
      </c>
      <c r="N31" s="228">
        <v>2.35</v>
      </c>
      <c r="O31" s="228">
        <v>2.2320000000000002</v>
      </c>
      <c r="P31" s="228">
        <v>2.105</v>
      </c>
      <c r="Q31" s="228">
        <v>2.2669999999999999</v>
      </c>
      <c r="R31" s="228">
        <v>2.27</v>
      </c>
      <c r="S31" s="228">
        <v>2.19</v>
      </c>
      <c r="T31" s="228">
        <v>2.2989999999999999</v>
      </c>
      <c r="U31" s="228">
        <v>2.407</v>
      </c>
      <c r="V31" s="228">
        <v>2.3769999999999998</v>
      </c>
      <c r="W31" s="228">
        <v>2.2799999999999998</v>
      </c>
      <c r="X31" s="228">
        <v>2.2410000000000001</v>
      </c>
      <c r="Y31" s="228">
        <v>2.1789999999999998</v>
      </c>
      <c r="Z31" s="228">
        <v>2.1320000000000001</v>
      </c>
      <c r="AA31" s="228">
        <v>2.056</v>
      </c>
      <c r="AC31" s="198"/>
    </row>
    <row r="32" spans="1:29">
      <c r="A32" s="44" t="s">
        <v>2770</v>
      </c>
      <c r="B32" s="35" t="s">
        <v>2284</v>
      </c>
      <c r="C32" s="228" t="s">
        <v>2784</v>
      </c>
      <c r="D32" s="228" t="s">
        <v>2784</v>
      </c>
      <c r="E32" s="228" t="s">
        <v>2784</v>
      </c>
      <c r="F32" s="228">
        <v>3.94</v>
      </c>
      <c r="G32" s="228">
        <v>3.86</v>
      </c>
      <c r="H32" s="228">
        <v>3.76</v>
      </c>
      <c r="I32" s="228">
        <v>3.859</v>
      </c>
      <c r="J32" s="228">
        <v>3.8969999999999998</v>
      </c>
      <c r="K32" s="228">
        <v>3.8740000000000001</v>
      </c>
      <c r="L32" s="228">
        <v>3.8359999999999999</v>
      </c>
      <c r="M32" s="228">
        <v>3.8119999999999998</v>
      </c>
      <c r="N32" s="228">
        <v>3.8130000000000002</v>
      </c>
      <c r="O32" s="228">
        <v>3.8130000000000002</v>
      </c>
      <c r="P32" s="228">
        <v>3.8210000000000002</v>
      </c>
      <c r="Q32" s="228">
        <v>3.9169999999999998</v>
      </c>
      <c r="R32" s="228">
        <v>4.0410000000000004</v>
      </c>
      <c r="S32" s="228">
        <v>3.8929999999999998</v>
      </c>
      <c r="T32" s="228">
        <v>4.1619999999999999</v>
      </c>
      <c r="U32" s="228">
        <v>4.4880000000000004</v>
      </c>
      <c r="V32" s="228">
        <v>4.4820000000000002</v>
      </c>
      <c r="W32" s="228">
        <v>4.1630000000000003</v>
      </c>
      <c r="X32" s="228">
        <v>4.0369999999999999</v>
      </c>
      <c r="Y32" s="228">
        <v>3.895</v>
      </c>
      <c r="Z32" s="228">
        <v>3.823</v>
      </c>
      <c r="AA32" s="228">
        <v>3.7330000000000001</v>
      </c>
      <c r="AC32" s="198"/>
    </row>
    <row r="33" spans="1:29">
      <c r="A33" s="44" t="s">
        <v>2771</v>
      </c>
      <c r="B33" s="35" t="s">
        <v>2290</v>
      </c>
      <c r="C33" s="228" t="s">
        <v>2784</v>
      </c>
      <c r="D33" s="228" t="s">
        <v>2784</v>
      </c>
      <c r="E33" s="228" t="s">
        <v>2784</v>
      </c>
      <c r="F33" s="228">
        <v>2.4750000000000001</v>
      </c>
      <c r="G33" s="228">
        <v>2.4460000000000002</v>
      </c>
      <c r="H33" s="228">
        <v>2.448</v>
      </c>
      <c r="I33" s="228">
        <v>2.4849999999999999</v>
      </c>
      <c r="J33" s="228">
        <v>2.5569999999999999</v>
      </c>
      <c r="K33" s="228">
        <v>2.5270000000000001</v>
      </c>
      <c r="L33" s="228">
        <v>2.496</v>
      </c>
      <c r="M33" s="228">
        <v>2.464</v>
      </c>
      <c r="N33" s="228">
        <v>2.5350000000000001</v>
      </c>
      <c r="O33" s="228">
        <v>2.508</v>
      </c>
      <c r="P33" s="228">
        <v>2.496</v>
      </c>
      <c r="Q33" s="228">
        <v>2.508</v>
      </c>
      <c r="R33" s="228">
        <v>2.59</v>
      </c>
      <c r="S33" s="228">
        <v>2.6960000000000002</v>
      </c>
      <c r="T33" s="228">
        <v>2.851</v>
      </c>
      <c r="U33" s="228">
        <v>2.9540000000000002</v>
      </c>
      <c r="V33" s="228">
        <v>2.988</v>
      </c>
      <c r="W33" s="228">
        <v>2.8140000000000001</v>
      </c>
      <c r="X33" s="228">
        <v>2.74</v>
      </c>
      <c r="Y33" s="228">
        <v>2.7080000000000002</v>
      </c>
      <c r="Z33" s="228">
        <v>2.6190000000000002</v>
      </c>
      <c r="AA33" s="228">
        <v>2.4580000000000002</v>
      </c>
      <c r="AC33" s="198"/>
    </row>
    <row r="34" spans="1:29">
      <c r="A34" s="44" t="s">
        <v>2772</v>
      </c>
      <c r="B34" s="35" t="s">
        <v>2287</v>
      </c>
      <c r="C34" s="228" t="s">
        <v>2784</v>
      </c>
      <c r="D34" s="228" t="s">
        <v>2784</v>
      </c>
      <c r="E34" s="228" t="s">
        <v>2784</v>
      </c>
      <c r="F34" s="228">
        <v>3.677</v>
      </c>
      <c r="G34" s="228">
        <v>3.6560000000000001</v>
      </c>
      <c r="H34" s="228">
        <v>3.6920000000000002</v>
      </c>
      <c r="I34" s="228">
        <v>3.601</v>
      </c>
      <c r="J34" s="228">
        <v>3.5640000000000001</v>
      </c>
      <c r="K34" s="228">
        <v>3.4940000000000002</v>
      </c>
      <c r="L34" s="228">
        <v>3.4550000000000001</v>
      </c>
      <c r="M34" s="228">
        <v>3.375</v>
      </c>
      <c r="N34" s="228">
        <v>3.35</v>
      </c>
      <c r="O34" s="228">
        <v>3.2959999999999998</v>
      </c>
      <c r="P34" s="228">
        <v>3.2959999999999998</v>
      </c>
      <c r="Q34" s="228">
        <v>3.431</v>
      </c>
      <c r="R34" s="228">
        <v>3.5379999999999998</v>
      </c>
      <c r="S34" s="228">
        <v>3.4550000000000001</v>
      </c>
      <c r="T34" s="228">
        <v>3.484</v>
      </c>
      <c r="U34" s="228">
        <v>3.6779999999999999</v>
      </c>
      <c r="V34" s="228">
        <v>3.706</v>
      </c>
      <c r="W34" s="228">
        <v>3.548</v>
      </c>
      <c r="X34" s="228">
        <v>3.484</v>
      </c>
      <c r="Y34" s="228">
        <v>3.3959999999999999</v>
      </c>
      <c r="Z34" s="228">
        <v>3.2770000000000001</v>
      </c>
      <c r="AA34" s="228">
        <v>3.1760000000000002</v>
      </c>
      <c r="AC34" s="198"/>
    </row>
    <row r="35" spans="1:29">
      <c r="A35" s="44" t="s">
        <v>2773</v>
      </c>
      <c r="B35" s="35" t="s">
        <v>2287</v>
      </c>
      <c r="C35" s="228" t="s">
        <v>2784</v>
      </c>
      <c r="D35" s="228" t="s">
        <v>2784</v>
      </c>
      <c r="E35" s="228" t="s">
        <v>2784</v>
      </c>
      <c r="F35" s="228">
        <v>1.95</v>
      </c>
      <c r="G35" s="228">
        <v>1.9490000000000001</v>
      </c>
      <c r="H35" s="228">
        <v>1.891</v>
      </c>
      <c r="I35" s="228">
        <v>1.875</v>
      </c>
      <c r="J35" s="228">
        <v>1.883</v>
      </c>
      <c r="K35" s="228">
        <v>1.8520000000000001</v>
      </c>
      <c r="L35" s="228">
        <v>1.8180000000000001</v>
      </c>
      <c r="M35" s="228">
        <v>1.863</v>
      </c>
      <c r="N35" s="228">
        <v>1.881</v>
      </c>
      <c r="O35" s="228">
        <v>1.806</v>
      </c>
      <c r="P35" s="228">
        <v>1.8029999999999999</v>
      </c>
      <c r="Q35" s="228">
        <v>1.8360000000000001</v>
      </c>
      <c r="R35" s="228">
        <v>1.877</v>
      </c>
      <c r="S35" s="228">
        <v>1.8129999999999999</v>
      </c>
      <c r="T35" s="228">
        <v>1.93</v>
      </c>
      <c r="U35" s="228">
        <v>2.0470000000000002</v>
      </c>
      <c r="V35" s="228">
        <v>2.0369999999999999</v>
      </c>
      <c r="W35" s="228">
        <v>1.9219999999999999</v>
      </c>
      <c r="X35" s="228">
        <v>1.89</v>
      </c>
      <c r="Y35" s="228">
        <v>1.8460000000000001</v>
      </c>
      <c r="Z35" s="228">
        <v>1.855</v>
      </c>
      <c r="AA35" s="228">
        <v>1.8660000000000001</v>
      </c>
      <c r="AC35" s="198"/>
    </row>
    <row r="36" spans="1:29">
      <c r="A36" s="44" t="s">
        <v>2774</v>
      </c>
      <c r="B36" s="35" t="s">
        <v>2287</v>
      </c>
      <c r="C36" s="228" t="s">
        <v>2784</v>
      </c>
      <c r="D36" s="228" t="s">
        <v>2784</v>
      </c>
      <c r="E36" s="228" t="s">
        <v>2784</v>
      </c>
      <c r="F36" s="228">
        <v>4.5170000000000003</v>
      </c>
      <c r="G36" s="228">
        <v>4.452</v>
      </c>
      <c r="H36" s="228">
        <v>4.4729999999999999</v>
      </c>
      <c r="I36" s="228">
        <v>4.5709999999999997</v>
      </c>
      <c r="J36" s="228">
        <v>4.3849999999999998</v>
      </c>
      <c r="K36" s="228">
        <v>4.2569999999999997</v>
      </c>
      <c r="L36" s="228">
        <v>4.2370000000000001</v>
      </c>
      <c r="M36" s="228">
        <v>4.28</v>
      </c>
      <c r="N36" s="228">
        <v>4.3209999999999997</v>
      </c>
      <c r="O36" s="228">
        <v>4.2619999999999996</v>
      </c>
      <c r="P36" s="228">
        <v>4.2329999999999997</v>
      </c>
      <c r="Q36" s="228">
        <v>4.3769999999999998</v>
      </c>
      <c r="R36" s="228">
        <v>4.4560000000000004</v>
      </c>
      <c r="S36" s="228">
        <v>4.2510000000000003</v>
      </c>
      <c r="T36" s="228">
        <v>4.5279999999999996</v>
      </c>
      <c r="U36" s="228">
        <v>4.9029999999999996</v>
      </c>
      <c r="V36" s="228">
        <v>4.9279999999999999</v>
      </c>
      <c r="W36" s="228">
        <v>4.6319999999999997</v>
      </c>
      <c r="X36" s="228">
        <v>4.548</v>
      </c>
      <c r="Y36" s="228">
        <v>4.4450000000000003</v>
      </c>
      <c r="Z36" s="228">
        <v>4.3209999999999997</v>
      </c>
      <c r="AA36" s="228">
        <v>4.2389999999999999</v>
      </c>
      <c r="AC36" s="198"/>
    </row>
    <row r="37" spans="1:29">
      <c r="A37" s="44" t="s">
        <v>2775</v>
      </c>
      <c r="B37" s="35" t="s">
        <v>2284</v>
      </c>
      <c r="C37" s="228" t="s">
        <v>2784</v>
      </c>
      <c r="D37" s="228" t="s">
        <v>2784</v>
      </c>
      <c r="E37" s="228" t="s">
        <v>2784</v>
      </c>
      <c r="F37" s="228">
        <v>4.3079999999999998</v>
      </c>
      <c r="G37" s="228">
        <v>4.1719999999999997</v>
      </c>
      <c r="H37" s="228">
        <v>4.109</v>
      </c>
      <c r="I37" s="228">
        <v>4.1980000000000004</v>
      </c>
      <c r="J37" s="228">
        <v>4.6210000000000004</v>
      </c>
      <c r="K37" s="228">
        <v>4.5229999999999997</v>
      </c>
      <c r="L37" s="228">
        <v>4.4749999999999996</v>
      </c>
      <c r="M37" s="228">
        <v>4.4260000000000002</v>
      </c>
      <c r="N37" s="228">
        <v>4.4710000000000001</v>
      </c>
      <c r="O37" s="228">
        <v>4.3579999999999997</v>
      </c>
      <c r="P37" s="228">
        <v>4.3419999999999996</v>
      </c>
      <c r="Q37" s="228">
        <v>4.4980000000000002</v>
      </c>
      <c r="R37" s="228">
        <v>4.5869999999999997</v>
      </c>
      <c r="S37" s="228">
        <v>4.375</v>
      </c>
      <c r="T37" s="228">
        <v>4.72</v>
      </c>
      <c r="U37" s="228">
        <v>5.077</v>
      </c>
      <c r="V37" s="228">
        <v>5.0750000000000002</v>
      </c>
      <c r="W37" s="228">
        <v>4.7039999999999997</v>
      </c>
      <c r="X37" s="228">
        <v>4.5519999999999996</v>
      </c>
      <c r="Y37" s="228">
        <v>4.383</v>
      </c>
      <c r="Z37" s="228">
        <v>4.2869999999999999</v>
      </c>
      <c r="AA37" s="228">
        <v>4.1820000000000004</v>
      </c>
      <c r="AC37" s="198"/>
    </row>
    <row r="38" spans="1:29">
      <c r="A38" s="44" t="s">
        <v>2776</v>
      </c>
      <c r="B38" s="35" t="s">
        <v>2290</v>
      </c>
      <c r="C38" s="228" t="s">
        <v>2784</v>
      </c>
      <c r="D38" s="228" t="s">
        <v>2784</v>
      </c>
      <c r="E38" s="228" t="s">
        <v>2784</v>
      </c>
      <c r="F38" s="228">
        <v>2.8450000000000002</v>
      </c>
      <c r="G38" s="228">
        <v>2.8479999999999999</v>
      </c>
      <c r="H38" s="228">
        <v>2.8690000000000002</v>
      </c>
      <c r="I38" s="228">
        <v>2.8069999999999999</v>
      </c>
      <c r="J38" s="228">
        <v>2.6749999999999998</v>
      </c>
      <c r="K38" s="228">
        <v>2.7370000000000001</v>
      </c>
      <c r="L38" s="228">
        <v>2.7229999999999999</v>
      </c>
      <c r="M38" s="228">
        <v>2.7090000000000001</v>
      </c>
      <c r="N38" s="228">
        <v>2.7639999999999998</v>
      </c>
      <c r="O38" s="228">
        <v>2.7349999999999999</v>
      </c>
      <c r="P38" s="228">
        <v>2.7069999999999999</v>
      </c>
      <c r="Q38" s="228">
        <v>2.7879999999999998</v>
      </c>
      <c r="R38" s="228">
        <v>2.7989999999999999</v>
      </c>
      <c r="S38" s="228">
        <v>2.653</v>
      </c>
      <c r="T38" s="228">
        <v>2.8239999999999998</v>
      </c>
      <c r="U38" s="228">
        <v>3.0489999999999999</v>
      </c>
      <c r="V38" s="228">
        <v>3.008</v>
      </c>
      <c r="W38" s="228">
        <v>2.75</v>
      </c>
      <c r="X38" s="228">
        <v>2.718</v>
      </c>
      <c r="Y38" s="228">
        <v>2.718</v>
      </c>
      <c r="Z38" s="228">
        <v>2.6509999999999998</v>
      </c>
      <c r="AA38" s="228">
        <v>2.6339999999999999</v>
      </c>
      <c r="AC38" s="198"/>
    </row>
    <row r="39" spans="1:29">
      <c r="A39" s="44" t="s">
        <v>2777</v>
      </c>
      <c r="B39" s="35" t="s">
        <v>2287</v>
      </c>
      <c r="C39" s="228" t="s">
        <v>2784</v>
      </c>
      <c r="D39" s="228" t="s">
        <v>2784</v>
      </c>
      <c r="E39" s="228" t="s">
        <v>2784</v>
      </c>
      <c r="F39" s="228">
        <v>2.3050000000000002</v>
      </c>
      <c r="G39" s="228">
        <v>2.266</v>
      </c>
      <c r="H39" s="228">
        <v>2.2599999999999998</v>
      </c>
      <c r="I39" s="228">
        <v>2.2469999999999999</v>
      </c>
      <c r="J39" s="228">
        <v>2.698</v>
      </c>
      <c r="K39" s="228">
        <v>2.6440000000000001</v>
      </c>
      <c r="L39" s="228">
        <v>2.6320000000000001</v>
      </c>
      <c r="M39" s="228">
        <v>2.6320000000000001</v>
      </c>
      <c r="N39" s="228">
        <v>2.6139999999999999</v>
      </c>
      <c r="O39" s="228">
        <v>2.5840000000000001</v>
      </c>
      <c r="P39" s="228">
        <v>2.6280000000000001</v>
      </c>
      <c r="Q39" s="228">
        <v>2.7120000000000002</v>
      </c>
      <c r="R39" s="228">
        <v>2.7650000000000001</v>
      </c>
      <c r="S39" s="228">
        <v>2.6760000000000002</v>
      </c>
      <c r="T39" s="228">
        <v>2.859</v>
      </c>
      <c r="U39" s="228">
        <v>3.0659999999999998</v>
      </c>
      <c r="V39" s="228">
        <v>3.05</v>
      </c>
      <c r="W39" s="228">
        <v>2.8149999999999999</v>
      </c>
      <c r="X39" s="228">
        <v>2.7629999999999999</v>
      </c>
      <c r="Y39" s="228">
        <v>2.6459999999999999</v>
      </c>
      <c r="Z39" s="228">
        <v>2.5659999999999998</v>
      </c>
      <c r="AA39" s="228">
        <v>2.516</v>
      </c>
      <c r="AC39" s="198"/>
    </row>
    <row r="40" spans="1:29">
      <c r="A40" s="44" t="s">
        <v>2778</v>
      </c>
      <c r="B40" s="35" t="s">
        <v>2290</v>
      </c>
      <c r="C40" s="228" t="s">
        <v>2784</v>
      </c>
      <c r="D40" s="228" t="s">
        <v>2784</v>
      </c>
      <c r="E40" s="228" t="s">
        <v>2784</v>
      </c>
      <c r="F40" s="228">
        <v>1.8440000000000001</v>
      </c>
      <c r="G40" s="228">
        <v>1.861</v>
      </c>
      <c r="H40" s="228">
        <v>1.867</v>
      </c>
      <c r="I40" s="228">
        <v>1.833</v>
      </c>
      <c r="J40" s="228">
        <v>1.657</v>
      </c>
      <c r="K40" s="228">
        <v>1.6779999999999999</v>
      </c>
      <c r="L40" s="228">
        <v>1.6879999999999999</v>
      </c>
      <c r="M40" s="228">
        <v>1.667</v>
      </c>
      <c r="N40" s="228">
        <v>1.69</v>
      </c>
      <c r="O40" s="228">
        <v>1.6910000000000001</v>
      </c>
      <c r="P40" s="228">
        <v>1.655</v>
      </c>
      <c r="Q40" s="228">
        <v>1.708</v>
      </c>
      <c r="R40" s="228">
        <v>1.6970000000000001</v>
      </c>
      <c r="S40" s="228">
        <v>1.6459999999999999</v>
      </c>
      <c r="T40" s="228">
        <v>1.706</v>
      </c>
      <c r="U40" s="228">
        <v>1.8089999999999999</v>
      </c>
      <c r="V40" s="228">
        <v>1.8260000000000001</v>
      </c>
      <c r="W40" s="228">
        <v>1.758</v>
      </c>
      <c r="X40" s="228">
        <v>1.768</v>
      </c>
      <c r="Y40" s="228">
        <v>1.8</v>
      </c>
      <c r="Z40" s="228">
        <v>1.7430000000000001</v>
      </c>
      <c r="AA40" s="228">
        <v>1.6679999999999999</v>
      </c>
      <c r="AC40" s="198"/>
    </row>
    <row r="41" spans="1:29">
      <c r="A41" s="79" t="s">
        <v>2267</v>
      </c>
      <c r="B41" s="79"/>
      <c r="C41" s="229">
        <v>43.066000000000003</v>
      </c>
      <c r="D41" s="229">
        <v>38.914000000000001</v>
      </c>
      <c r="E41" s="229">
        <v>36.625</v>
      </c>
      <c r="F41" s="229">
        <v>34.325000000000003</v>
      </c>
      <c r="G41" s="229">
        <v>34.024000000000001</v>
      </c>
      <c r="H41" s="229">
        <v>33.826000000000001</v>
      </c>
      <c r="I41" s="229">
        <v>33.912999999999997</v>
      </c>
      <c r="J41" s="229">
        <v>34.191000000000003</v>
      </c>
      <c r="K41" s="229">
        <v>33.770000000000003</v>
      </c>
      <c r="L41" s="229">
        <v>33.585000000000001</v>
      </c>
      <c r="M41" s="229">
        <v>33.405000000000001</v>
      </c>
      <c r="N41" s="229">
        <v>33.591000000000001</v>
      </c>
      <c r="O41" s="229">
        <v>33.072000000000003</v>
      </c>
      <c r="P41" s="229">
        <v>32.938000000000002</v>
      </c>
      <c r="Q41" s="229">
        <v>34.088999999999999</v>
      </c>
      <c r="R41" s="229">
        <v>34.856999999999999</v>
      </c>
      <c r="S41" s="229">
        <v>33.884</v>
      </c>
      <c r="T41" s="229">
        <v>35.804000000000002</v>
      </c>
      <c r="U41" s="229">
        <v>38.26</v>
      </c>
      <c r="V41" s="229">
        <v>38.198</v>
      </c>
      <c r="W41" s="229">
        <v>35.904000000000003</v>
      </c>
      <c r="X41" s="229">
        <v>35.171999999999997</v>
      </c>
      <c r="Y41" s="229">
        <v>34.335999999999999</v>
      </c>
      <c r="Z41" s="229">
        <v>33.557000000000002</v>
      </c>
      <c r="AA41" s="229">
        <v>32.859000000000002</v>
      </c>
      <c r="AC41" s="198"/>
    </row>
    <row r="42" spans="1:29">
      <c r="A42" s="223"/>
      <c r="C42" s="224"/>
      <c r="D42" s="224"/>
      <c r="E42" s="224"/>
      <c r="F42" s="224"/>
      <c r="G42" s="224"/>
      <c r="H42" s="224"/>
      <c r="I42" s="224"/>
      <c r="J42" s="224"/>
      <c r="K42" s="224"/>
      <c r="L42" s="224"/>
      <c r="M42" s="224"/>
      <c r="N42" s="224"/>
      <c r="O42" s="224"/>
      <c r="P42" s="224"/>
      <c r="Q42" s="224"/>
      <c r="R42" s="224"/>
      <c r="S42" s="224"/>
      <c r="T42" s="224"/>
      <c r="U42" s="224"/>
      <c r="V42" s="224"/>
      <c r="W42" s="224"/>
      <c r="X42" s="224"/>
      <c r="Y42" s="224"/>
      <c r="Z42" s="224"/>
      <c r="AA42" s="224"/>
      <c r="AC42" s="198"/>
    </row>
    <row r="43" spans="1:29">
      <c r="AC43" s="198"/>
    </row>
    <row r="44" spans="1:29">
      <c r="A44" s="225" t="s">
        <v>2522</v>
      </c>
      <c r="B44" s="226"/>
      <c r="C44" s="227"/>
      <c r="D44" s="227"/>
      <c r="E44" s="227"/>
      <c r="F44" s="227"/>
      <c r="G44" s="227"/>
      <c r="H44" s="227"/>
      <c r="I44" s="227"/>
      <c r="J44" s="227"/>
      <c r="K44" s="227"/>
      <c r="L44" s="227"/>
      <c r="M44" s="227"/>
      <c r="N44" s="227"/>
      <c r="O44" s="227"/>
      <c r="P44" s="227"/>
      <c r="Q44" s="227"/>
      <c r="R44" s="227"/>
      <c r="S44" s="227"/>
      <c r="T44" s="227"/>
      <c r="U44" s="227"/>
      <c r="V44" s="227"/>
      <c r="W44" s="227"/>
      <c r="X44" s="227"/>
      <c r="Y44" s="227"/>
      <c r="Z44" s="227"/>
      <c r="AA44" s="227"/>
      <c r="AC44" s="198"/>
    </row>
    <row r="45" spans="1:29" s="231" customFormat="1" ht="11.5">
      <c r="A45" s="209" t="s">
        <v>2763</v>
      </c>
      <c r="B45" s="210" t="s">
        <v>2275</v>
      </c>
      <c r="C45" s="433">
        <v>1992</v>
      </c>
      <c r="D45" s="433">
        <v>1994</v>
      </c>
      <c r="E45" s="433">
        <v>1995</v>
      </c>
      <c r="F45" s="433">
        <v>1996</v>
      </c>
      <c r="G45" s="433">
        <v>1997</v>
      </c>
      <c r="H45" s="433">
        <v>1998</v>
      </c>
      <c r="I45" s="433">
        <v>1999</v>
      </c>
      <c r="J45" s="433">
        <v>2000</v>
      </c>
      <c r="K45" s="433">
        <v>2001</v>
      </c>
      <c r="L45" s="433">
        <v>2002</v>
      </c>
      <c r="M45" s="433">
        <v>2003</v>
      </c>
      <c r="N45" s="433">
        <v>2004</v>
      </c>
      <c r="O45" s="433">
        <v>2005</v>
      </c>
      <c r="P45" s="433">
        <v>2006</v>
      </c>
      <c r="Q45" s="433">
        <v>2007</v>
      </c>
      <c r="R45" s="433">
        <v>2008</v>
      </c>
      <c r="S45" s="433">
        <v>2009</v>
      </c>
      <c r="T45" s="433">
        <v>2010</v>
      </c>
      <c r="U45" s="433">
        <v>2011</v>
      </c>
      <c r="V45" s="433">
        <v>2012</v>
      </c>
      <c r="W45" s="433">
        <v>2013</v>
      </c>
      <c r="X45" s="433">
        <v>2014</v>
      </c>
      <c r="Y45" s="433">
        <v>2015</v>
      </c>
      <c r="Z45" s="433">
        <v>2016</v>
      </c>
      <c r="AA45" s="433">
        <v>2017</v>
      </c>
      <c r="AC45" s="233"/>
    </row>
    <row r="46" spans="1:29">
      <c r="A46" s="44" t="s">
        <v>2764</v>
      </c>
      <c r="B46" s="35" t="s">
        <v>2284</v>
      </c>
      <c r="C46" s="228" t="s">
        <v>2784</v>
      </c>
      <c r="D46" s="228" t="s">
        <v>2784</v>
      </c>
      <c r="E46" s="228" t="s">
        <v>2784</v>
      </c>
      <c r="F46" s="228">
        <v>13.622999999999999</v>
      </c>
      <c r="G46" s="228">
        <v>13.551</v>
      </c>
      <c r="H46" s="228">
        <v>13.208</v>
      </c>
      <c r="I46" s="228">
        <v>12.978</v>
      </c>
      <c r="J46" s="228">
        <v>12.430999999999999</v>
      </c>
      <c r="K46" s="228">
        <v>11.509</v>
      </c>
      <c r="L46" s="228">
        <v>10.76</v>
      </c>
      <c r="M46" s="228">
        <v>10.362</v>
      </c>
      <c r="N46" s="228">
        <v>9.9190000000000005</v>
      </c>
      <c r="O46" s="228">
        <v>9.6359999999999992</v>
      </c>
      <c r="P46" s="228">
        <v>9.3789999999999996</v>
      </c>
      <c r="Q46" s="228">
        <v>9.2189999999999994</v>
      </c>
      <c r="R46" s="228">
        <v>8.7469999999999999</v>
      </c>
      <c r="S46" s="228">
        <v>7.9080000000000004</v>
      </c>
      <c r="T46" s="228">
        <v>7.4390000000000001</v>
      </c>
      <c r="U46" s="228">
        <v>7.19</v>
      </c>
      <c r="V46" s="228">
        <v>7.38</v>
      </c>
      <c r="W46" s="228">
        <v>7.694</v>
      </c>
      <c r="X46" s="228">
        <v>7.6760000000000002</v>
      </c>
      <c r="Y46" s="228">
        <v>7.718</v>
      </c>
      <c r="Z46" s="228">
        <v>7.843</v>
      </c>
      <c r="AA46" s="228">
        <v>7.9390000000000001</v>
      </c>
      <c r="AC46" s="198"/>
    </row>
    <row r="47" spans="1:29">
      <c r="A47" s="44" t="s">
        <v>2765</v>
      </c>
      <c r="B47" s="35" t="s">
        <v>2287</v>
      </c>
      <c r="C47" s="228" t="s">
        <v>2784</v>
      </c>
      <c r="D47" s="228" t="s">
        <v>2784</v>
      </c>
      <c r="E47" s="228" t="s">
        <v>2784</v>
      </c>
      <c r="F47" s="228">
        <v>27.640999999999998</v>
      </c>
      <c r="G47" s="228">
        <v>26.111000000000001</v>
      </c>
      <c r="H47" s="228">
        <v>24.748999999999999</v>
      </c>
      <c r="I47" s="228">
        <v>24.594999999999999</v>
      </c>
      <c r="J47" s="228">
        <v>24.108000000000001</v>
      </c>
      <c r="K47" s="228">
        <v>23.690999999999999</v>
      </c>
      <c r="L47" s="228">
        <v>22.725999999999999</v>
      </c>
      <c r="M47" s="228">
        <v>21.815999999999999</v>
      </c>
      <c r="N47" s="228">
        <v>21.23</v>
      </c>
      <c r="O47" s="228">
        <v>20.094999999999999</v>
      </c>
      <c r="P47" s="228">
        <v>19.309000000000001</v>
      </c>
      <c r="Q47" s="228">
        <v>19.199000000000002</v>
      </c>
      <c r="R47" s="228">
        <v>19.331</v>
      </c>
      <c r="S47" s="228">
        <v>19.382000000000001</v>
      </c>
      <c r="T47" s="228">
        <v>19.321000000000002</v>
      </c>
      <c r="U47" s="228">
        <v>19.466000000000001</v>
      </c>
      <c r="V47" s="228">
        <v>19.212</v>
      </c>
      <c r="W47" s="228">
        <v>19.858000000000001</v>
      </c>
      <c r="X47" s="228">
        <v>20.109000000000002</v>
      </c>
      <c r="Y47" s="228">
        <v>20.309000000000001</v>
      </c>
      <c r="Z47" s="228">
        <v>20.28</v>
      </c>
      <c r="AA47" s="228">
        <v>20.526</v>
      </c>
      <c r="AC47" s="198"/>
    </row>
    <row r="48" spans="1:29">
      <c r="A48" s="44" t="s">
        <v>2766</v>
      </c>
      <c r="B48" s="35" t="s">
        <v>2290</v>
      </c>
      <c r="C48" s="228" t="s">
        <v>2784</v>
      </c>
      <c r="D48" s="228" t="s">
        <v>2784</v>
      </c>
      <c r="E48" s="228" t="s">
        <v>2784</v>
      </c>
      <c r="F48" s="228">
        <v>26.347999999999999</v>
      </c>
      <c r="G48" s="228">
        <v>24.988</v>
      </c>
      <c r="H48" s="228">
        <v>24.469000000000001</v>
      </c>
      <c r="I48" s="228">
        <v>24.113</v>
      </c>
      <c r="J48" s="228">
        <v>23.510999999999999</v>
      </c>
      <c r="K48" s="228">
        <v>23.234999999999999</v>
      </c>
      <c r="L48" s="228">
        <v>22.905999999999999</v>
      </c>
      <c r="M48" s="228">
        <v>22.087</v>
      </c>
      <c r="N48" s="228">
        <v>21.454999999999998</v>
      </c>
      <c r="O48" s="228">
        <v>20.73</v>
      </c>
      <c r="P48" s="228">
        <v>20.443999999999999</v>
      </c>
      <c r="Q48" s="228">
        <v>20.992000000000001</v>
      </c>
      <c r="R48" s="228">
        <v>21.831</v>
      </c>
      <c r="S48" s="228">
        <v>21.635000000000002</v>
      </c>
      <c r="T48" s="228">
        <v>21.443000000000001</v>
      </c>
      <c r="U48" s="228">
        <v>21.577999999999999</v>
      </c>
      <c r="V48" s="228">
        <v>21.837</v>
      </c>
      <c r="W48" s="228">
        <v>21.917000000000002</v>
      </c>
      <c r="X48" s="228">
        <v>21.875</v>
      </c>
      <c r="Y48" s="228">
        <v>22.390999999999998</v>
      </c>
      <c r="Z48" s="228">
        <v>22.922000000000001</v>
      </c>
      <c r="AA48" s="228">
        <v>23.821000000000002</v>
      </c>
      <c r="AC48" s="198"/>
    </row>
    <row r="49" spans="1:29">
      <c r="A49" s="44" t="s">
        <v>2767</v>
      </c>
      <c r="B49" s="35" t="s">
        <v>2287</v>
      </c>
      <c r="C49" s="228" t="s">
        <v>2784</v>
      </c>
      <c r="D49" s="228" t="s">
        <v>2784</v>
      </c>
      <c r="E49" s="228" t="s">
        <v>2784</v>
      </c>
      <c r="F49" s="228">
        <v>14.512</v>
      </c>
      <c r="G49" s="228">
        <v>13.567</v>
      </c>
      <c r="H49" s="228">
        <v>13.007</v>
      </c>
      <c r="I49" s="228">
        <v>12.833</v>
      </c>
      <c r="J49" s="228">
        <v>12.307</v>
      </c>
      <c r="K49" s="228">
        <v>11.773999999999999</v>
      </c>
      <c r="L49" s="228">
        <v>11.074</v>
      </c>
      <c r="M49" s="228">
        <v>10.414999999999999</v>
      </c>
      <c r="N49" s="228">
        <v>9.9640000000000004</v>
      </c>
      <c r="O49" s="228">
        <v>9.6039999999999992</v>
      </c>
      <c r="P49" s="228">
        <v>9.3710000000000004</v>
      </c>
      <c r="Q49" s="228">
        <v>9.1519999999999992</v>
      </c>
      <c r="R49" s="228">
        <v>9.2989999999999995</v>
      </c>
      <c r="S49" s="228">
        <v>9.0370000000000008</v>
      </c>
      <c r="T49" s="228">
        <v>8.8610000000000007</v>
      </c>
      <c r="U49" s="228">
        <v>9.0299999999999994</v>
      </c>
      <c r="V49" s="228">
        <v>9.0440000000000005</v>
      </c>
      <c r="W49" s="228">
        <v>8.9480000000000004</v>
      </c>
      <c r="X49" s="228">
        <v>9.0779999999999994</v>
      </c>
      <c r="Y49" s="228">
        <v>9.08</v>
      </c>
      <c r="Z49" s="228">
        <v>9.1449999999999996</v>
      </c>
      <c r="AA49" s="228">
        <v>9.3800000000000008</v>
      </c>
      <c r="AC49" s="198"/>
    </row>
    <row r="50" spans="1:29">
      <c r="A50" s="44" t="s">
        <v>2768</v>
      </c>
      <c r="B50" s="35" t="s">
        <v>2284</v>
      </c>
      <c r="C50" s="228" t="s">
        <v>2784</v>
      </c>
      <c r="D50" s="228" t="s">
        <v>2784</v>
      </c>
      <c r="E50" s="228" t="s">
        <v>2784</v>
      </c>
      <c r="F50" s="228">
        <v>12.676</v>
      </c>
      <c r="G50" s="228">
        <v>14.773</v>
      </c>
      <c r="H50" s="228">
        <v>14.696999999999999</v>
      </c>
      <c r="I50" s="228">
        <v>15.066000000000001</v>
      </c>
      <c r="J50" s="228">
        <v>14.706</v>
      </c>
      <c r="K50" s="228">
        <v>14.135</v>
      </c>
      <c r="L50" s="228">
        <v>13.515000000000001</v>
      </c>
      <c r="M50" s="228">
        <v>12.85</v>
      </c>
      <c r="N50" s="228">
        <v>11.821</v>
      </c>
      <c r="O50" s="228">
        <v>11.504</v>
      </c>
      <c r="P50" s="228">
        <v>11.864000000000001</v>
      </c>
      <c r="Q50" s="228">
        <v>12.16</v>
      </c>
      <c r="R50" s="228">
        <v>12.574999999999999</v>
      </c>
      <c r="S50" s="228">
        <v>12.346</v>
      </c>
      <c r="T50" s="228">
        <v>12.462999999999999</v>
      </c>
      <c r="U50" s="228">
        <v>12.654</v>
      </c>
      <c r="V50" s="228">
        <v>12.962999999999999</v>
      </c>
      <c r="W50" s="228">
        <v>12.997</v>
      </c>
      <c r="X50" s="228">
        <v>12.911</v>
      </c>
      <c r="Y50" s="228">
        <v>12.802</v>
      </c>
      <c r="Z50" s="228">
        <v>12.882</v>
      </c>
      <c r="AA50" s="228">
        <v>13.121</v>
      </c>
      <c r="AC50" s="198"/>
    </row>
    <row r="51" spans="1:29">
      <c r="A51" s="44" t="s">
        <v>2769</v>
      </c>
      <c r="B51" s="35" t="s">
        <v>2290</v>
      </c>
      <c r="C51" s="228" t="s">
        <v>2784</v>
      </c>
      <c r="D51" s="228" t="s">
        <v>2784</v>
      </c>
      <c r="E51" s="228" t="s">
        <v>2784</v>
      </c>
      <c r="F51" s="228">
        <v>17.777999999999999</v>
      </c>
      <c r="G51" s="228">
        <v>17.16</v>
      </c>
      <c r="H51" s="228">
        <v>16.614000000000001</v>
      </c>
      <c r="I51" s="228">
        <v>16.765000000000001</v>
      </c>
      <c r="J51" s="228">
        <v>16.488</v>
      </c>
      <c r="K51" s="228">
        <v>16.338999999999999</v>
      </c>
      <c r="L51" s="228">
        <v>15.972</v>
      </c>
      <c r="M51" s="228">
        <v>15.413</v>
      </c>
      <c r="N51" s="228">
        <v>14.632999999999999</v>
      </c>
      <c r="O51" s="228">
        <v>14.211</v>
      </c>
      <c r="P51" s="228">
        <v>13.993</v>
      </c>
      <c r="Q51" s="228">
        <v>14.419</v>
      </c>
      <c r="R51" s="228">
        <v>14.629</v>
      </c>
      <c r="S51" s="228">
        <v>14.755000000000001</v>
      </c>
      <c r="T51" s="228">
        <v>14.617000000000001</v>
      </c>
      <c r="U51" s="228">
        <v>14.773</v>
      </c>
      <c r="V51" s="228">
        <v>15.112</v>
      </c>
      <c r="W51" s="228">
        <v>15.398</v>
      </c>
      <c r="X51" s="228">
        <v>15.009</v>
      </c>
      <c r="Y51" s="228">
        <v>14.976000000000001</v>
      </c>
      <c r="Z51" s="228">
        <v>15.007</v>
      </c>
      <c r="AA51" s="228">
        <v>15.46</v>
      </c>
      <c r="AC51" s="198"/>
    </row>
    <row r="52" spans="1:29">
      <c r="A52" s="44" t="s">
        <v>2770</v>
      </c>
      <c r="B52" s="35" t="s">
        <v>2284</v>
      </c>
      <c r="C52" s="228" t="s">
        <v>2784</v>
      </c>
      <c r="D52" s="228" t="s">
        <v>2784</v>
      </c>
      <c r="E52" s="228" t="s">
        <v>2784</v>
      </c>
      <c r="F52" s="228">
        <v>14.898</v>
      </c>
      <c r="G52" s="228">
        <v>14.743</v>
      </c>
      <c r="H52" s="228">
        <v>14.609</v>
      </c>
      <c r="I52" s="228">
        <v>14.634</v>
      </c>
      <c r="J52" s="228">
        <v>15.151</v>
      </c>
      <c r="K52" s="228">
        <v>15.132999999999999</v>
      </c>
      <c r="L52" s="228">
        <v>14.807</v>
      </c>
      <c r="M52" s="228">
        <v>14.3</v>
      </c>
      <c r="N52" s="228">
        <v>14.11</v>
      </c>
      <c r="O52" s="228">
        <v>14.023999999999999</v>
      </c>
      <c r="P52" s="228">
        <v>13.89</v>
      </c>
      <c r="Q52" s="228">
        <v>14.412000000000001</v>
      </c>
      <c r="R52" s="228">
        <v>14.427</v>
      </c>
      <c r="S52" s="228">
        <v>15.052</v>
      </c>
      <c r="T52" s="228">
        <v>15.375</v>
      </c>
      <c r="U52" s="228">
        <v>15.661</v>
      </c>
      <c r="V52" s="228">
        <v>16.138999999999999</v>
      </c>
      <c r="W52" s="228">
        <v>16.193000000000001</v>
      </c>
      <c r="X52" s="228">
        <v>15.443</v>
      </c>
      <c r="Y52" s="228">
        <v>15.675000000000001</v>
      </c>
      <c r="Z52" s="228">
        <v>15.91</v>
      </c>
      <c r="AA52" s="228">
        <v>15.621</v>
      </c>
      <c r="AC52" s="198"/>
    </row>
    <row r="53" spans="1:29">
      <c r="A53" s="44" t="s">
        <v>2771</v>
      </c>
      <c r="B53" s="35" t="s">
        <v>2290</v>
      </c>
      <c r="C53" s="228" t="s">
        <v>2784</v>
      </c>
      <c r="D53" s="228" t="s">
        <v>2784</v>
      </c>
      <c r="E53" s="228" t="s">
        <v>2784</v>
      </c>
      <c r="F53" s="228">
        <v>15.906000000000001</v>
      </c>
      <c r="G53" s="228">
        <v>15.407999999999999</v>
      </c>
      <c r="H53" s="228">
        <v>15.064</v>
      </c>
      <c r="I53" s="228">
        <v>15.222</v>
      </c>
      <c r="J53" s="228">
        <v>15.17</v>
      </c>
      <c r="K53" s="228">
        <v>14.866</v>
      </c>
      <c r="L53" s="228">
        <v>14.428000000000001</v>
      </c>
      <c r="M53" s="228">
        <v>13.627000000000001</v>
      </c>
      <c r="N53" s="228">
        <v>13.318</v>
      </c>
      <c r="O53" s="228">
        <v>13.183</v>
      </c>
      <c r="P53" s="228">
        <v>13.24</v>
      </c>
      <c r="Q53" s="228">
        <v>13.523999999999999</v>
      </c>
      <c r="R53" s="228">
        <v>13.452999999999999</v>
      </c>
      <c r="S53" s="228">
        <v>13.365</v>
      </c>
      <c r="T53" s="228">
        <v>13.214</v>
      </c>
      <c r="U53" s="228">
        <v>13.568</v>
      </c>
      <c r="V53" s="228">
        <v>14.134</v>
      </c>
      <c r="W53" s="228">
        <v>14.180999999999999</v>
      </c>
      <c r="X53" s="228">
        <v>14.314</v>
      </c>
      <c r="Y53" s="228">
        <v>14.282999999999999</v>
      </c>
      <c r="Z53" s="228">
        <v>14.507</v>
      </c>
      <c r="AA53" s="228">
        <v>14.919</v>
      </c>
      <c r="AC53" s="198"/>
    </row>
    <row r="54" spans="1:29">
      <c r="A54" s="44" t="s">
        <v>2772</v>
      </c>
      <c r="B54" s="35" t="s">
        <v>2287</v>
      </c>
      <c r="C54" s="228" t="s">
        <v>2784</v>
      </c>
      <c r="D54" s="228" t="s">
        <v>2784</v>
      </c>
      <c r="E54" s="228" t="s">
        <v>2784</v>
      </c>
      <c r="F54" s="228">
        <v>32.073</v>
      </c>
      <c r="G54" s="228">
        <v>30.943000000000001</v>
      </c>
      <c r="H54" s="228">
        <v>31.071000000000002</v>
      </c>
      <c r="I54" s="228">
        <v>30.754999999999999</v>
      </c>
      <c r="J54" s="228">
        <v>31.044</v>
      </c>
      <c r="K54" s="228">
        <v>31.088999999999999</v>
      </c>
      <c r="L54" s="228">
        <v>30.495999999999999</v>
      </c>
      <c r="M54" s="228">
        <v>30.201000000000001</v>
      </c>
      <c r="N54" s="228">
        <v>30.324999999999999</v>
      </c>
      <c r="O54" s="228">
        <v>29.934000000000001</v>
      </c>
      <c r="P54" s="228">
        <v>29.555</v>
      </c>
      <c r="Q54" s="228">
        <v>29.995999999999999</v>
      </c>
      <c r="R54" s="228">
        <v>30.895</v>
      </c>
      <c r="S54" s="228">
        <v>30.998000000000001</v>
      </c>
      <c r="T54" s="228">
        <v>30.812999999999999</v>
      </c>
      <c r="U54" s="228">
        <v>31.678000000000001</v>
      </c>
      <c r="V54" s="228">
        <v>32.433</v>
      </c>
      <c r="W54" s="228">
        <v>32.037999999999997</v>
      </c>
      <c r="X54" s="228">
        <v>31.608000000000001</v>
      </c>
      <c r="Y54" s="228">
        <v>31.795000000000002</v>
      </c>
      <c r="Z54" s="228">
        <v>31.582000000000001</v>
      </c>
      <c r="AA54" s="228">
        <v>32.595999999999997</v>
      </c>
      <c r="AC54" s="198"/>
    </row>
    <row r="55" spans="1:29">
      <c r="A55" s="44" t="s">
        <v>2773</v>
      </c>
      <c r="B55" s="35" t="s">
        <v>2287</v>
      </c>
      <c r="C55" s="228" t="s">
        <v>2784</v>
      </c>
      <c r="D55" s="228" t="s">
        <v>2784</v>
      </c>
      <c r="E55" s="228" t="s">
        <v>2784</v>
      </c>
      <c r="F55" s="228">
        <v>8.9149999999999991</v>
      </c>
      <c r="G55" s="228">
        <v>8.5950000000000006</v>
      </c>
      <c r="H55" s="228">
        <v>8.516</v>
      </c>
      <c r="I55" s="228">
        <v>8.5879999999999992</v>
      </c>
      <c r="J55" s="228">
        <v>8.7059999999999995</v>
      </c>
      <c r="K55" s="228">
        <v>8.4489999999999998</v>
      </c>
      <c r="L55" s="228">
        <v>8.0709999999999997</v>
      </c>
      <c r="M55" s="228">
        <v>7.7460000000000004</v>
      </c>
      <c r="N55" s="228">
        <v>7.391</v>
      </c>
      <c r="O55" s="228">
        <v>7.2770000000000001</v>
      </c>
      <c r="P55" s="228">
        <v>7.3780000000000001</v>
      </c>
      <c r="Q55" s="228">
        <v>7.569</v>
      </c>
      <c r="R55" s="228">
        <v>7.7430000000000003</v>
      </c>
      <c r="S55" s="228">
        <v>7.6909999999999998</v>
      </c>
      <c r="T55" s="228">
        <v>7.6859999999999999</v>
      </c>
      <c r="U55" s="228">
        <v>7.8840000000000003</v>
      </c>
      <c r="V55" s="228">
        <v>7.9850000000000003</v>
      </c>
      <c r="W55" s="228">
        <v>8.0470000000000006</v>
      </c>
      <c r="X55" s="228">
        <v>7.9640000000000004</v>
      </c>
      <c r="Y55" s="228">
        <v>7.7960000000000003</v>
      </c>
      <c r="Z55" s="228">
        <v>7.9589999999999996</v>
      </c>
      <c r="AA55" s="228">
        <v>8.2799999999999994</v>
      </c>
      <c r="AC55" s="198"/>
    </row>
    <row r="56" spans="1:29">
      <c r="A56" s="44" t="s">
        <v>2774</v>
      </c>
      <c r="B56" s="35" t="s">
        <v>2287</v>
      </c>
      <c r="C56" s="228" t="s">
        <v>2784</v>
      </c>
      <c r="D56" s="228" t="s">
        <v>2784</v>
      </c>
      <c r="E56" s="228" t="s">
        <v>2784</v>
      </c>
      <c r="F56" s="228">
        <v>24.44</v>
      </c>
      <c r="G56" s="228">
        <v>23.815999999999999</v>
      </c>
      <c r="H56" s="228">
        <v>22.79</v>
      </c>
      <c r="I56" s="228">
        <v>22.466000000000001</v>
      </c>
      <c r="J56" s="228">
        <v>22.931999999999999</v>
      </c>
      <c r="K56" s="228">
        <v>22.515000000000001</v>
      </c>
      <c r="L56" s="228">
        <v>21.631</v>
      </c>
      <c r="M56" s="228">
        <v>20.571999999999999</v>
      </c>
      <c r="N56" s="228">
        <v>20.004000000000001</v>
      </c>
      <c r="O56" s="228">
        <v>19.356000000000002</v>
      </c>
      <c r="P56" s="228">
        <v>19.260999999999999</v>
      </c>
      <c r="Q56" s="228">
        <v>19.821999999999999</v>
      </c>
      <c r="R56" s="228">
        <v>20.292999999999999</v>
      </c>
      <c r="S56" s="228">
        <v>20.297000000000001</v>
      </c>
      <c r="T56" s="228">
        <v>20.213999999999999</v>
      </c>
      <c r="U56" s="228">
        <v>20.794</v>
      </c>
      <c r="V56" s="228">
        <v>21.681000000000001</v>
      </c>
      <c r="W56" s="228">
        <v>21.594999999999999</v>
      </c>
      <c r="X56" s="228">
        <v>21.834</v>
      </c>
      <c r="Y56" s="228">
        <v>21.437000000000001</v>
      </c>
      <c r="Z56" s="228">
        <v>21.585000000000001</v>
      </c>
      <c r="AA56" s="228">
        <v>23.068999999999999</v>
      </c>
      <c r="AC56" s="198"/>
    </row>
    <row r="57" spans="1:29">
      <c r="A57" s="44" t="s">
        <v>2775</v>
      </c>
      <c r="B57" s="35" t="s">
        <v>2284</v>
      </c>
      <c r="C57" s="228" t="s">
        <v>2784</v>
      </c>
      <c r="D57" s="228" t="s">
        <v>2784</v>
      </c>
      <c r="E57" s="228" t="s">
        <v>2784</v>
      </c>
      <c r="F57" s="228">
        <v>14.756</v>
      </c>
      <c r="G57" s="228">
        <v>14.217000000000001</v>
      </c>
      <c r="H57" s="228">
        <v>13.997999999999999</v>
      </c>
      <c r="I57" s="228">
        <v>14.042999999999999</v>
      </c>
      <c r="J57" s="228">
        <v>14.65</v>
      </c>
      <c r="K57" s="228">
        <v>14.228999999999999</v>
      </c>
      <c r="L57" s="228">
        <v>13.948</v>
      </c>
      <c r="M57" s="228">
        <v>13.518000000000001</v>
      </c>
      <c r="N57" s="228">
        <v>13.119</v>
      </c>
      <c r="O57" s="228">
        <v>12.981</v>
      </c>
      <c r="P57" s="228">
        <v>13.455</v>
      </c>
      <c r="Q57" s="228">
        <v>13.935</v>
      </c>
      <c r="R57" s="228">
        <v>14.009</v>
      </c>
      <c r="S57" s="228">
        <v>13.98</v>
      </c>
      <c r="T57" s="228">
        <v>14.01</v>
      </c>
      <c r="U57" s="228">
        <v>14.552</v>
      </c>
      <c r="V57" s="228">
        <v>14.949</v>
      </c>
      <c r="W57" s="228">
        <v>15.07</v>
      </c>
      <c r="X57" s="228">
        <v>15.039</v>
      </c>
      <c r="Y57" s="228">
        <v>14.974</v>
      </c>
      <c r="Z57" s="228">
        <v>15.343</v>
      </c>
      <c r="AA57" s="228">
        <v>15.635999999999999</v>
      </c>
      <c r="AC57" s="198"/>
    </row>
    <row r="58" spans="1:29">
      <c r="A58" s="44" t="s">
        <v>2776</v>
      </c>
      <c r="B58" s="35" t="s">
        <v>2290</v>
      </c>
      <c r="C58" s="228" t="s">
        <v>2784</v>
      </c>
      <c r="D58" s="228" t="s">
        <v>2784</v>
      </c>
      <c r="E58" s="228" t="s">
        <v>2784</v>
      </c>
      <c r="F58" s="228">
        <v>32.186999999999998</v>
      </c>
      <c r="G58" s="228">
        <v>30.882000000000001</v>
      </c>
      <c r="H58" s="228">
        <v>29.009</v>
      </c>
      <c r="I58" s="228">
        <v>29.056000000000001</v>
      </c>
      <c r="J58" s="228">
        <v>29.193999999999999</v>
      </c>
      <c r="K58" s="228">
        <v>29.277000000000001</v>
      </c>
      <c r="L58" s="228">
        <v>28.661000000000001</v>
      </c>
      <c r="M58" s="228">
        <v>27.856999999999999</v>
      </c>
      <c r="N58" s="228">
        <v>27.992000000000001</v>
      </c>
      <c r="O58" s="228">
        <v>27.513000000000002</v>
      </c>
      <c r="P58" s="228">
        <v>27.1</v>
      </c>
      <c r="Q58" s="228">
        <v>27.395</v>
      </c>
      <c r="R58" s="228">
        <v>28.036999999999999</v>
      </c>
      <c r="S58" s="228">
        <v>27.901</v>
      </c>
      <c r="T58" s="228">
        <v>27.486999999999998</v>
      </c>
      <c r="U58" s="228">
        <v>27.681999999999999</v>
      </c>
      <c r="V58" s="228">
        <v>27.693000000000001</v>
      </c>
      <c r="W58" s="228">
        <v>27.946000000000002</v>
      </c>
      <c r="X58" s="228">
        <v>28.071000000000002</v>
      </c>
      <c r="Y58" s="228">
        <v>28.567</v>
      </c>
      <c r="Z58" s="228">
        <v>29.135000000000002</v>
      </c>
      <c r="AA58" s="228">
        <v>29.712</v>
      </c>
      <c r="AC58" s="198"/>
    </row>
    <row r="59" spans="1:29">
      <c r="A59" s="44" t="s">
        <v>2777</v>
      </c>
      <c r="B59" s="35" t="s">
        <v>2287</v>
      </c>
      <c r="C59" s="228" t="s">
        <v>2784</v>
      </c>
      <c r="D59" s="228" t="s">
        <v>2784</v>
      </c>
      <c r="E59" s="228" t="s">
        <v>2784</v>
      </c>
      <c r="F59" s="228">
        <v>15.23</v>
      </c>
      <c r="G59" s="228">
        <v>14.807</v>
      </c>
      <c r="H59" s="228">
        <v>14.834</v>
      </c>
      <c r="I59" s="228">
        <v>14.837999999999999</v>
      </c>
      <c r="J59" s="228">
        <v>15.42</v>
      </c>
      <c r="K59" s="228">
        <v>15.22</v>
      </c>
      <c r="L59" s="228">
        <v>14.648</v>
      </c>
      <c r="M59" s="228">
        <v>13.811</v>
      </c>
      <c r="N59" s="228">
        <v>13.137</v>
      </c>
      <c r="O59" s="228">
        <v>12.712999999999999</v>
      </c>
      <c r="P59" s="228">
        <v>12.502000000000001</v>
      </c>
      <c r="Q59" s="228">
        <v>12.532999999999999</v>
      </c>
      <c r="R59" s="228">
        <v>12.707000000000001</v>
      </c>
      <c r="S59" s="228">
        <v>12.693</v>
      </c>
      <c r="T59" s="228">
        <v>12.816000000000001</v>
      </c>
      <c r="U59" s="228">
        <v>13.259</v>
      </c>
      <c r="V59" s="228">
        <v>13.667999999999999</v>
      </c>
      <c r="W59" s="228">
        <v>13.743</v>
      </c>
      <c r="X59" s="228">
        <v>13.468</v>
      </c>
      <c r="Y59" s="228">
        <v>12.949</v>
      </c>
      <c r="Z59" s="228">
        <v>12.855</v>
      </c>
      <c r="AA59" s="228">
        <v>13.081</v>
      </c>
      <c r="AC59" s="198"/>
    </row>
    <row r="60" spans="1:29">
      <c r="A60" s="44" t="s">
        <v>2778</v>
      </c>
      <c r="B60" s="35" t="s">
        <v>2290</v>
      </c>
      <c r="C60" s="228" t="s">
        <v>2784</v>
      </c>
      <c r="D60" s="228" t="s">
        <v>2784</v>
      </c>
      <c r="E60" s="228" t="s">
        <v>2784</v>
      </c>
      <c r="F60" s="228">
        <v>31.776</v>
      </c>
      <c r="G60" s="228">
        <v>31.138999999999999</v>
      </c>
      <c r="H60" s="228">
        <v>30.809000000000001</v>
      </c>
      <c r="I60" s="228">
        <v>30.704999999999998</v>
      </c>
      <c r="J60" s="228">
        <v>30.86</v>
      </c>
      <c r="K60" s="228">
        <v>30.684000000000001</v>
      </c>
      <c r="L60" s="228">
        <v>30.064</v>
      </c>
      <c r="M60" s="228">
        <v>29.388999999999999</v>
      </c>
      <c r="N60" s="228">
        <v>28.78</v>
      </c>
      <c r="O60" s="228">
        <v>28.295999999999999</v>
      </c>
      <c r="P60" s="228">
        <v>27.835999999999999</v>
      </c>
      <c r="Q60" s="228">
        <v>28.177</v>
      </c>
      <c r="R60" s="228">
        <v>28.731000000000002</v>
      </c>
      <c r="S60" s="228">
        <v>28.042999999999999</v>
      </c>
      <c r="T60" s="228">
        <v>26.606000000000002</v>
      </c>
      <c r="U60" s="228">
        <v>26.734999999999999</v>
      </c>
      <c r="V60" s="228">
        <v>26.86</v>
      </c>
      <c r="W60" s="228">
        <v>26.907</v>
      </c>
      <c r="X60" s="228">
        <v>26.95</v>
      </c>
      <c r="Y60" s="228">
        <v>27.385000000000002</v>
      </c>
      <c r="Z60" s="228">
        <v>27.492000000000001</v>
      </c>
      <c r="AA60" s="228">
        <v>28.236999999999998</v>
      </c>
      <c r="AC60" s="198"/>
    </row>
    <row r="61" spans="1:29">
      <c r="A61" s="79" t="s">
        <v>2267</v>
      </c>
      <c r="B61" s="79"/>
      <c r="C61" s="229">
        <v>319.76499999999999</v>
      </c>
      <c r="D61" s="229">
        <v>309.19200000000001</v>
      </c>
      <c r="E61" s="229">
        <v>309.76499999999999</v>
      </c>
      <c r="F61" s="229">
        <v>302.75799999999998</v>
      </c>
      <c r="G61" s="229">
        <v>294.702</v>
      </c>
      <c r="H61" s="229">
        <v>287.44400000000002</v>
      </c>
      <c r="I61" s="229">
        <v>286.65699999999998</v>
      </c>
      <c r="J61" s="229">
        <v>286.678</v>
      </c>
      <c r="K61" s="229">
        <v>282.14600000000002</v>
      </c>
      <c r="L61" s="229">
        <v>273.70800000000003</v>
      </c>
      <c r="M61" s="229">
        <v>263.964</v>
      </c>
      <c r="N61" s="229">
        <v>257.19799999999998</v>
      </c>
      <c r="O61" s="229">
        <v>251.05600000000001</v>
      </c>
      <c r="P61" s="229">
        <v>248.577</v>
      </c>
      <c r="Q61" s="229">
        <v>252.50399999999999</v>
      </c>
      <c r="R61" s="229">
        <v>256.70699999999999</v>
      </c>
      <c r="S61" s="229">
        <v>255.083</v>
      </c>
      <c r="T61" s="229">
        <v>252.36500000000001</v>
      </c>
      <c r="U61" s="229">
        <v>256.50400000000002</v>
      </c>
      <c r="V61" s="229">
        <v>261.08999999999997</v>
      </c>
      <c r="W61" s="229">
        <v>262.53199999999998</v>
      </c>
      <c r="X61" s="229">
        <v>261.34899999999999</v>
      </c>
      <c r="Y61" s="229">
        <v>262.137</v>
      </c>
      <c r="Z61" s="229">
        <v>264.447</v>
      </c>
      <c r="AA61" s="229">
        <v>271.39800000000002</v>
      </c>
      <c r="AC61" s="198"/>
    </row>
    <row r="62" spans="1:29">
      <c r="AC62" s="198"/>
    </row>
    <row r="63" spans="1:29">
      <c r="AC63" s="198"/>
    </row>
    <row r="64" spans="1:29">
      <c r="A64" s="225" t="s">
        <v>2781</v>
      </c>
      <c r="B64" s="226"/>
      <c r="C64" s="227"/>
      <c r="D64" s="227"/>
      <c r="E64" s="227"/>
      <c r="F64" s="227"/>
      <c r="G64" s="227"/>
      <c r="H64" s="227"/>
      <c r="I64" s="227"/>
      <c r="J64" s="227"/>
      <c r="K64" s="227"/>
      <c r="L64" s="227"/>
      <c r="M64" s="227"/>
      <c r="N64" s="227"/>
      <c r="O64" s="227"/>
      <c r="P64" s="227"/>
      <c r="Q64" s="227"/>
      <c r="R64" s="227"/>
      <c r="S64" s="227"/>
      <c r="T64" s="227"/>
      <c r="U64" s="227"/>
      <c r="V64" s="227"/>
      <c r="W64" s="227"/>
      <c r="X64" s="227"/>
      <c r="Y64" s="227"/>
      <c r="Z64" s="227"/>
      <c r="AA64" s="227"/>
      <c r="AC64" s="198"/>
    </row>
    <row r="65" spans="1:29" s="231" customFormat="1" ht="11.5">
      <c r="A65" s="209" t="s">
        <v>2763</v>
      </c>
      <c r="B65" s="210" t="s">
        <v>2275</v>
      </c>
      <c r="C65" s="433">
        <v>1992</v>
      </c>
      <c r="D65" s="433">
        <v>1994</v>
      </c>
      <c r="E65" s="433">
        <v>1995</v>
      </c>
      <c r="F65" s="433">
        <v>1996</v>
      </c>
      <c r="G65" s="433">
        <v>1997</v>
      </c>
      <c r="H65" s="433">
        <v>1998</v>
      </c>
      <c r="I65" s="433">
        <v>1999</v>
      </c>
      <c r="J65" s="433">
        <v>2000</v>
      </c>
      <c r="K65" s="433">
        <v>2001</v>
      </c>
      <c r="L65" s="433">
        <v>2002</v>
      </c>
      <c r="M65" s="433">
        <v>2003</v>
      </c>
      <c r="N65" s="433">
        <v>2004</v>
      </c>
      <c r="O65" s="433">
        <v>2005</v>
      </c>
      <c r="P65" s="433">
        <v>2006</v>
      </c>
      <c r="Q65" s="433">
        <v>2007</v>
      </c>
      <c r="R65" s="433">
        <v>2008</v>
      </c>
      <c r="S65" s="433">
        <v>2009</v>
      </c>
      <c r="T65" s="433">
        <v>2010</v>
      </c>
      <c r="U65" s="433">
        <v>2011</v>
      </c>
      <c r="V65" s="433">
        <v>2012</v>
      </c>
      <c r="W65" s="433">
        <v>2013</v>
      </c>
      <c r="X65" s="433">
        <v>2014</v>
      </c>
      <c r="Y65" s="433">
        <v>2015</v>
      </c>
      <c r="Z65" s="433">
        <v>2016</v>
      </c>
      <c r="AA65" s="433">
        <v>2017</v>
      </c>
      <c r="AC65" s="233"/>
    </row>
    <row r="66" spans="1:29">
      <c r="A66" s="44" t="s">
        <v>2764</v>
      </c>
      <c r="B66" s="35" t="s">
        <v>2284</v>
      </c>
      <c r="C66" s="228" t="s">
        <v>2784</v>
      </c>
      <c r="D66" s="228" t="s">
        <v>2784</v>
      </c>
      <c r="E66" s="228" t="s">
        <v>2784</v>
      </c>
      <c r="F66" s="228">
        <v>44.908000000000001</v>
      </c>
      <c r="G66" s="228">
        <v>44.051000000000002</v>
      </c>
      <c r="H66" s="228">
        <v>44.042000000000002</v>
      </c>
      <c r="I66" s="228">
        <v>44.746000000000002</v>
      </c>
      <c r="J66" s="228">
        <v>45.036000000000001</v>
      </c>
      <c r="K66" s="228">
        <v>45.302999999999997</v>
      </c>
      <c r="L66" s="228">
        <v>44.457999999999998</v>
      </c>
      <c r="M66" s="228">
        <v>43.811</v>
      </c>
      <c r="N66" s="228">
        <v>43.847000000000001</v>
      </c>
      <c r="O66" s="228">
        <v>44.945</v>
      </c>
      <c r="P66" s="228">
        <v>47.08</v>
      </c>
      <c r="Q66" s="228">
        <v>48.055999999999997</v>
      </c>
      <c r="R66" s="228">
        <v>48.491999999999997</v>
      </c>
      <c r="S66" s="228">
        <v>48.87</v>
      </c>
      <c r="T66" s="228">
        <v>48.844000000000001</v>
      </c>
      <c r="U66" s="228">
        <v>48.826000000000001</v>
      </c>
      <c r="V66" s="228">
        <v>49.106999999999999</v>
      </c>
      <c r="W66" s="228">
        <v>49.688000000000002</v>
      </c>
      <c r="X66" s="228">
        <v>50.281999999999996</v>
      </c>
      <c r="Y66" s="228">
        <v>51.329000000000001</v>
      </c>
      <c r="Z66" s="228">
        <v>51.97</v>
      </c>
      <c r="AA66" s="228">
        <v>52.039000000000001</v>
      </c>
      <c r="AC66" s="198"/>
    </row>
    <row r="67" spans="1:29">
      <c r="A67" s="44" t="s">
        <v>2765</v>
      </c>
      <c r="B67" s="35" t="s">
        <v>2287</v>
      </c>
      <c r="C67" s="228" t="s">
        <v>2784</v>
      </c>
      <c r="D67" s="228" t="s">
        <v>2784</v>
      </c>
      <c r="E67" s="228" t="s">
        <v>2784</v>
      </c>
      <c r="F67" s="228">
        <v>122.67</v>
      </c>
      <c r="G67" s="228">
        <v>121.995</v>
      </c>
      <c r="H67" s="228">
        <v>121.765</v>
      </c>
      <c r="I67" s="228">
        <v>123.551</v>
      </c>
      <c r="J67" s="228">
        <v>130.554</v>
      </c>
      <c r="K67" s="228">
        <v>130.61600000000001</v>
      </c>
      <c r="L67" s="228">
        <v>130.00700000000001</v>
      </c>
      <c r="M67" s="228">
        <v>128.999</v>
      </c>
      <c r="N67" s="228">
        <v>130.25</v>
      </c>
      <c r="O67" s="228">
        <v>131.48599999999999</v>
      </c>
      <c r="P67" s="228">
        <v>135.108</v>
      </c>
      <c r="Q67" s="228">
        <v>137.17500000000001</v>
      </c>
      <c r="R67" s="228">
        <v>138.84899999999999</v>
      </c>
      <c r="S67" s="228">
        <v>139.71299999999999</v>
      </c>
      <c r="T67" s="228">
        <v>138.99100000000001</v>
      </c>
      <c r="U67" s="228">
        <v>140.22300000000001</v>
      </c>
      <c r="V67" s="228">
        <v>141.44900000000001</v>
      </c>
      <c r="W67" s="228">
        <v>142.11500000000001</v>
      </c>
      <c r="X67" s="228">
        <v>146.137</v>
      </c>
      <c r="Y67" s="228">
        <v>148.30199999999999</v>
      </c>
      <c r="Z67" s="228">
        <v>149.59899999999999</v>
      </c>
      <c r="AA67" s="228">
        <v>152.88999999999999</v>
      </c>
      <c r="AC67" s="198"/>
    </row>
    <row r="68" spans="1:29">
      <c r="A68" s="44" t="s">
        <v>2766</v>
      </c>
      <c r="B68" s="35" t="s">
        <v>2290</v>
      </c>
      <c r="C68" s="228" t="s">
        <v>2784</v>
      </c>
      <c r="D68" s="228" t="s">
        <v>2784</v>
      </c>
      <c r="E68" s="228" t="s">
        <v>2784</v>
      </c>
      <c r="F68" s="228">
        <v>89.917000000000002</v>
      </c>
      <c r="G68" s="228">
        <v>89.203999999999994</v>
      </c>
      <c r="H68" s="228">
        <v>90.23</v>
      </c>
      <c r="I68" s="228">
        <v>92.802000000000007</v>
      </c>
      <c r="J68" s="228">
        <v>94.384</v>
      </c>
      <c r="K68" s="228">
        <v>94.400999999999996</v>
      </c>
      <c r="L68" s="228">
        <v>93.4</v>
      </c>
      <c r="M68" s="228">
        <v>92.998000000000005</v>
      </c>
      <c r="N68" s="228">
        <v>92.400999999999996</v>
      </c>
      <c r="O68" s="228">
        <v>92.138000000000005</v>
      </c>
      <c r="P68" s="228">
        <v>94.765000000000001</v>
      </c>
      <c r="Q68" s="228">
        <v>96.417000000000002</v>
      </c>
      <c r="R68" s="228">
        <v>98.861999999999995</v>
      </c>
      <c r="S68" s="228">
        <v>99.128</v>
      </c>
      <c r="T68" s="228">
        <v>101.08499999999999</v>
      </c>
      <c r="U68" s="228">
        <v>102.845</v>
      </c>
      <c r="V68" s="228">
        <v>103.79600000000001</v>
      </c>
      <c r="W68" s="228">
        <v>101.503</v>
      </c>
      <c r="X68" s="228">
        <v>100.444</v>
      </c>
      <c r="Y68" s="228">
        <v>101.185</v>
      </c>
      <c r="Z68" s="228">
        <v>103.02800000000001</v>
      </c>
      <c r="AA68" s="228">
        <v>104.30200000000001</v>
      </c>
      <c r="AC68" s="198"/>
    </row>
    <row r="69" spans="1:29">
      <c r="A69" s="44" t="s">
        <v>2767</v>
      </c>
      <c r="B69" s="35" t="s">
        <v>2287</v>
      </c>
      <c r="C69" s="228" t="s">
        <v>2784</v>
      </c>
      <c r="D69" s="228" t="s">
        <v>2784</v>
      </c>
      <c r="E69" s="228" t="s">
        <v>2784</v>
      </c>
      <c r="F69" s="228">
        <v>34.506</v>
      </c>
      <c r="G69" s="228">
        <v>34.049999999999997</v>
      </c>
      <c r="H69" s="228">
        <v>34.116999999999997</v>
      </c>
      <c r="I69" s="228">
        <v>33.869999999999997</v>
      </c>
      <c r="J69" s="228">
        <v>33.627000000000002</v>
      </c>
      <c r="K69" s="228">
        <v>34.625999999999998</v>
      </c>
      <c r="L69" s="228">
        <v>34.603999999999999</v>
      </c>
      <c r="M69" s="228">
        <v>34.405999999999999</v>
      </c>
      <c r="N69" s="228">
        <v>34.414999999999999</v>
      </c>
      <c r="O69" s="228">
        <v>34.142000000000003</v>
      </c>
      <c r="P69" s="228">
        <v>34.335000000000001</v>
      </c>
      <c r="Q69" s="228">
        <v>35.335999999999999</v>
      </c>
      <c r="R69" s="228">
        <v>36.658000000000001</v>
      </c>
      <c r="S69" s="228">
        <v>37.616999999999997</v>
      </c>
      <c r="T69" s="228">
        <v>37.808</v>
      </c>
      <c r="U69" s="228">
        <v>38.445999999999998</v>
      </c>
      <c r="V69" s="228">
        <v>38.445</v>
      </c>
      <c r="W69" s="228">
        <v>38.750999999999998</v>
      </c>
      <c r="X69" s="228">
        <v>38.972000000000001</v>
      </c>
      <c r="Y69" s="228">
        <v>39.22</v>
      </c>
      <c r="Z69" s="228">
        <v>41.110999999999997</v>
      </c>
      <c r="AA69" s="228">
        <v>41.926000000000002</v>
      </c>
      <c r="AC69" s="198"/>
    </row>
    <row r="70" spans="1:29">
      <c r="A70" s="44" t="s">
        <v>2768</v>
      </c>
      <c r="B70" s="35" t="s">
        <v>2284</v>
      </c>
      <c r="C70" s="228" t="s">
        <v>2784</v>
      </c>
      <c r="D70" s="228" t="s">
        <v>2784</v>
      </c>
      <c r="E70" s="228" t="s">
        <v>2784</v>
      </c>
      <c r="F70" s="228">
        <v>37.881</v>
      </c>
      <c r="G70" s="228">
        <v>38.594000000000001</v>
      </c>
      <c r="H70" s="228">
        <v>38.965000000000003</v>
      </c>
      <c r="I70" s="228">
        <v>39.296999999999997</v>
      </c>
      <c r="J70" s="228">
        <v>41.485999999999997</v>
      </c>
      <c r="K70" s="228">
        <v>42.17</v>
      </c>
      <c r="L70" s="228">
        <v>41.594999999999999</v>
      </c>
      <c r="M70" s="228">
        <v>39.756999999999998</v>
      </c>
      <c r="N70" s="228">
        <v>40.563000000000002</v>
      </c>
      <c r="O70" s="228">
        <v>40.866999999999997</v>
      </c>
      <c r="P70" s="228">
        <v>40.215000000000003</v>
      </c>
      <c r="Q70" s="228">
        <v>40.325000000000003</v>
      </c>
      <c r="R70" s="228">
        <v>41.055</v>
      </c>
      <c r="S70" s="228">
        <v>40.475000000000001</v>
      </c>
      <c r="T70" s="228">
        <v>40.29</v>
      </c>
      <c r="U70" s="228">
        <v>40.606000000000002</v>
      </c>
      <c r="V70" s="228">
        <v>40.466999999999999</v>
      </c>
      <c r="W70" s="228">
        <v>41.179000000000002</v>
      </c>
      <c r="X70" s="228">
        <v>41.81</v>
      </c>
      <c r="Y70" s="228">
        <v>42.216000000000001</v>
      </c>
      <c r="Z70" s="228">
        <v>43.503</v>
      </c>
      <c r="AA70" s="228">
        <v>44.069000000000003</v>
      </c>
      <c r="AC70" s="198"/>
    </row>
    <row r="71" spans="1:29">
      <c r="A71" s="44" t="s">
        <v>2769</v>
      </c>
      <c r="B71" s="35" t="s">
        <v>2290</v>
      </c>
      <c r="C71" s="228" t="s">
        <v>2784</v>
      </c>
      <c r="D71" s="228" t="s">
        <v>2784</v>
      </c>
      <c r="E71" s="228" t="s">
        <v>2784</v>
      </c>
      <c r="F71" s="228">
        <v>40.17</v>
      </c>
      <c r="G71" s="228">
        <v>40.825000000000003</v>
      </c>
      <c r="H71" s="228">
        <v>41.753999999999998</v>
      </c>
      <c r="I71" s="228">
        <v>42.511000000000003</v>
      </c>
      <c r="J71" s="228">
        <v>44.825000000000003</v>
      </c>
      <c r="K71" s="228">
        <v>45.039000000000001</v>
      </c>
      <c r="L71" s="228">
        <v>46.137</v>
      </c>
      <c r="M71" s="228">
        <v>46.301000000000002</v>
      </c>
      <c r="N71" s="228">
        <v>47.048000000000002</v>
      </c>
      <c r="O71" s="228">
        <v>47.715000000000003</v>
      </c>
      <c r="P71" s="228">
        <v>48.322000000000003</v>
      </c>
      <c r="Q71" s="228">
        <v>48.927</v>
      </c>
      <c r="R71" s="228">
        <v>48.475999999999999</v>
      </c>
      <c r="S71" s="228">
        <v>48.491999999999997</v>
      </c>
      <c r="T71" s="228">
        <v>48.795000000000002</v>
      </c>
      <c r="U71" s="228">
        <v>49.835000000000001</v>
      </c>
      <c r="V71" s="228">
        <v>49.887999999999998</v>
      </c>
      <c r="W71" s="228">
        <v>50.313000000000002</v>
      </c>
      <c r="X71" s="228">
        <v>50.493000000000002</v>
      </c>
      <c r="Y71" s="228">
        <v>50.926000000000002</v>
      </c>
      <c r="Z71" s="228">
        <v>51.985999999999997</v>
      </c>
      <c r="AA71" s="228">
        <v>52.899000000000001</v>
      </c>
      <c r="AC71" s="198"/>
    </row>
    <row r="72" spans="1:29">
      <c r="A72" s="44" t="s">
        <v>2770</v>
      </c>
      <c r="B72" s="35" t="s">
        <v>2284</v>
      </c>
      <c r="C72" s="228" t="s">
        <v>2784</v>
      </c>
      <c r="D72" s="228" t="s">
        <v>2784</v>
      </c>
      <c r="E72" s="228" t="s">
        <v>2784</v>
      </c>
      <c r="F72" s="228">
        <v>62.064999999999998</v>
      </c>
      <c r="G72" s="228">
        <v>61.972999999999999</v>
      </c>
      <c r="H72" s="228">
        <v>63.100999999999999</v>
      </c>
      <c r="I72" s="228">
        <v>63.429000000000002</v>
      </c>
      <c r="J72" s="228">
        <v>61.95</v>
      </c>
      <c r="K72" s="228">
        <v>61.9</v>
      </c>
      <c r="L72" s="228">
        <v>62.119</v>
      </c>
      <c r="M72" s="228">
        <v>61.390999999999998</v>
      </c>
      <c r="N72" s="228">
        <v>61.677999999999997</v>
      </c>
      <c r="O72" s="228">
        <v>62.091000000000001</v>
      </c>
      <c r="P72" s="228">
        <v>62.783000000000001</v>
      </c>
      <c r="Q72" s="228">
        <v>63.405000000000001</v>
      </c>
      <c r="R72" s="228">
        <v>64.408000000000001</v>
      </c>
      <c r="S72" s="228">
        <v>65.757000000000005</v>
      </c>
      <c r="T72" s="228">
        <v>66.412000000000006</v>
      </c>
      <c r="U72" s="228">
        <v>66.91</v>
      </c>
      <c r="V72" s="228">
        <v>67.400999999999996</v>
      </c>
      <c r="W72" s="228">
        <v>67.402000000000001</v>
      </c>
      <c r="X72" s="228">
        <v>68.619</v>
      </c>
      <c r="Y72" s="228">
        <v>69.307000000000002</v>
      </c>
      <c r="Z72" s="228">
        <v>71.034999999999997</v>
      </c>
      <c r="AA72" s="228">
        <v>71.563000000000002</v>
      </c>
      <c r="AC72" s="198"/>
    </row>
    <row r="73" spans="1:29">
      <c r="A73" s="44" t="s">
        <v>2771</v>
      </c>
      <c r="B73" s="35" t="s">
        <v>2290</v>
      </c>
      <c r="C73" s="228" t="s">
        <v>2784</v>
      </c>
      <c r="D73" s="228" t="s">
        <v>2784</v>
      </c>
      <c r="E73" s="228" t="s">
        <v>2784</v>
      </c>
      <c r="F73" s="228">
        <v>64.646000000000001</v>
      </c>
      <c r="G73" s="228">
        <v>64.819000000000003</v>
      </c>
      <c r="H73" s="228">
        <v>65.787999999999997</v>
      </c>
      <c r="I73" s="228">
        <v>66.766999999999996</v>
      </c>
      <c r="J73" s="228">
        <v>66.403000000000006</v>
      </c>
      <c r="K73" s="228">
        <v>66.418999999999997</v>
      </c>
      <c r="L73" s="228">
        <v>66.534000000000006</v>
      </c>
      <c r="M73" s="228">
        <v>65.951999999999998</v>
      </c>
      <c r="N73" s="228">
        <v>66.123000000000005</v>
      </c>
      <c r="O73" s="228">
        <v>66.287999999999997</v>
      </c>
      <c r="P73" s="228">
        <v>66.552999999999997</v>
      </c>
      <c r="Q73" s="228">
        <v>66.632000000000005</v>
      </c>
      <c r="R73" s="228">
        <v>67.397999999999996</v>
      </c>
      <c r="S73" s="228">
        <v>67.504000000000005</v>
      </c>
      <c r="T73" s="228">
        <v>67.596000000000004</v>
      </c>
      <c r="U73" s="228">
        <v>68.381</v>
      </c>
      <c r="V73" s="228">
        <v>69.203000000000003</v>
      </c>
      <c r="W73" s="228">
        <v>69.706000000000003</v>
      </c>
      <c r="X73" s="228">
        <v>70.81</v>
      </c>
      <c r="Y73" s="228">
        <v>72.019000000000005</v>
      </c>
      <c r="Z73" s="228">
        <v>73.347999999999999</v>
      </c>
      <c r="AA73" s="228">
        <v>74.254000000000005</v>
      </c>
      <c r="AC73" s="198"/>
    </row>
    <row r="74" spans="1:29">
      <c r="A74" s="44" t="s">
        <v>2772</v>
      </c>
      <c r="B74" s="35" t="s">
        <v>2287</v>
      </c>
      <c r="C74" s="228" t="s">
        <v>2784</v>
      </c>
      <c r="D74" s="228" t="s">
        <v>2784</v>
      </c>
      <c r="E74" s="228" t="s">
        <v>2784</v>
      </c>
      <c r="F74" s="228">
        <v>74.491</v>
      </c>
      <c r="G74" s="228">
        <v>75.384</v>
      </c>
      <c r="H74" s="228">
        <v>76.944000000000003</v>
      </c>
      <c r="I74" s="228">
        <v>81.090999999999994</v>
      </c>
      <c r="J74" s="228">
        <v>84.745000000000005</v>
      </c>
      <c r="K74" s="228">
        <v>86.051000000000002</v>
      </c>
      <c r="L74" s="228">
        <v>85.376999999999995</v>
      </c>
      <c r="M74" s="228">
        <v>84.450999999999993</v>
      </c>
      <c r="N74" s="228">
        <v>84.685000000000002</v>
      </c>
      <c r="O74" s="228">
        <v>84.222999999999999</v>
      </c>
      <c r="P74" s="228">
        <v>84.498999999999995</v>
      </c>
      <c r="Q74" s="228">
        <v>85.688999999999993</v>
      </c>
      <c r="R74" s="228">
        <v>86.518000000000001</v>
      </c>
      <c r="S74" s="228">
        <v>86.313999999999993</v>
      </c>
      <c r="T74" s="228">
        <v>86.123999999999995</v>
      </c>
      <c r="U74" s="228">
        <v>87.44</v>
      </c>
      <c r="V74" s="228">
        <v>87.671000000000006</v>
      </c>
      <c r="W74" s="228">
        <v>88.254000000000005</v>
      </c>
      <c r="X74" s="228">
        <v>88.68</v>
      </c>
      <c r="Y74" s="228">
        <v>90.081999999999994</v>
      </c>
      <c r="Z74" s="228">
        <v>93.344999999999999</v>
      </c>
      <c r="AA74" s="228">
        <v>95.277000000000001</v>
      </c>
      <c r="AC74" s="198"/>
    </row>
    <row r="75" spans="1:29">
      <c r="A75" s="44" t="s">
        <v>2773</v>
      </c>
      <c r="B75" s="35" t="s">
        <v>2287</v>
      </c>
      <c r="C75" s="228" t="s">
        <v>2784</v>
      </c>
      <c r="D75" s="228" t="s">
        <v>2784</v>
      </c>
      <c r="E75" s="228" t="s">
        <v>2784</v>
      </c>
      <c r="F75" s="228">
        <v>29.991</v>
      </c>
      <c r="G75" s="228">
        <v>30.623999999999999</v>
      </c>
      <c r="H75" s="228">
        <v>30.658999999999999</v>
      </c>
      <c r="I75" s="228">
        <v>32.253</v>
      </c>
      <c r="J75" s="228">
        <v>33.206000000000003</v>
      </c>
      <c r="K75" s="228">
        <v>32.963999999999999</v>
      </c>
      <c r="L75" s="228">
        <v>32.655000000000001</v>
      </c>
      <c r="M75" s="228">
        <v>32.201999999999998</v>
      </c>
      <c r="N75" s="228">
        <v>32.595999999999997</v>
      </c>
      <c r="O75" s="228">
        <v>32.676000000000002</v>
      </c>
      <c r="P75" s="228">
        <v>32.741</v>
      </c>
      <c r="Q75" s="228">
        <v>33.201000000000001</v>
      </c>
      <c r="R75" s="228">
        <v>33.491999999999997</v>
      </c>
      <c r="S75" s="228">
        <v>33.911000000000001</v>
      </c>
      <c r="T75" s="228">
        <v>33.470999999999997</v>
      </c>
      <c r="U75" s="228">
        <v>32.85</v>
      </c>
      <c r="V75" s="228">
        <v>32.314</v>
      </c>
      <c r="W75" s="228">
        <v>32.393999999999998</v>
      </c>
      <c r="X75" s="228">
        <v>32.578000000000003</v>
      </c>
      <c r="Y75" s="228">
        <v>33.136000000000003</v>
      </c>
      <c r="Z75" s="228">
        <v>33.686</v>
      </c>
      <c r="AA75" s="228">
        <v>33.906999999999996</v>
      </c>
      <c r="AC75" s="198"/>
    </row>
    <row r="76" spans="1:29">
      <c r="A76" s="44" t="s">
        <v>2774</v>
      </c>
      <c r="B76" s="35" t="s">
        <v>2287</v>
      </c>
      <c r="C76" s="228" t="s">
        <v>2784</v>
      </c>
      <c r="D76" s="228" t="s">
        <v>2784</v>
      </c>
      <c r="E76" s="228" t="s">
        <v>2784</v>
      </c>
      <c r="F76" s="228">
        <v>72.739000000000004</v>
      </c>
      <c r="G76" s="228">
        <v>74.03</v>
      </c>
      <c r="H76" s="228">
        <v>75.394000000000005</v>
      </c>
      <c r="I76" s="228">
        <v>78.141999999999996</v>
      </c>
      <c r="J76" s="228">
        <v>82.581000000000003</v>
      </c>
      <c r="K76" s="228">
        <v>84.594999999999999</v>
      </c>
      <c r="L76" s="228">
        <v>85.647999999999996</v>
      </c>
      <c r="M76" s="228">
        <v>83.441999999999993</v>
      </c>
      <c r="N76" s="228">
        <v>83.941999999999993</v>
      </c>
      <c r="O76" s="228">
        <v>84.846000000000004</v>
      </c>
      <c r="P76" s="228">
        <v>85.385999999999996</v>
      </c>
      <c r="Q76" s="228">
        <v>86.212000000000003</v>
      </c>
      <c r="R76" s="228">
        <v>87.611000000000004</v>
      </c>
      <c r="S76" s="228">
        <v>87.24</v>
      </c>
      <c r="T76" s="228">
        <v>86.331000000000003</v>
      </c>
      <c r="U76" s="228">
        <v>85.93</v>
      </c>
      <c r="V76" s="228">
        <v>85.903999999999996</v>
      </c>
      <c r="W76" s="228">
        <v>86.314999999999998</v>
      </c>
      <c r="X76" s="228">
        <v>86.100999999999999</v>
      </c>
      <c r="Y76" s="228">
        <v>87.165000000000006</v>
      </c>
      <c r="Z76" s="228">
        <v>88.465000000000003</v>
      </c>
      <c r="AA76" s="228">
        <v>89.89</v>
      </c>
      <c r="AC76" s="198"/>
    </row>
    <row r="77" spans="1:29">
      <c r="A77" s="44" t="s">
        <v>2775</v>
      </c>
      <c r="B77" s="35" t="s">
        <v>2284</v>
      </c>
      <c r="C77" s="228" t="s">
        <v>2784</v>
      </c>
      <c r="D77" s="228" t="s">
        <v>2784</v>
      </c>
      <c r="E77" s="228" t="s">
        <v>2784</v>
      </c>
      <c r="F77" s="228">
        <v>52.472000000000001</v>
      </c>
      <c r="G77" s="228">
        <v>54.404000000000003</v>
      </c>
      <c r="H77" s="228">
        <v>54.93</v>
      </c>
      <c r="I77" s="228">
        <v>56.466000000000001</v>
      </c>
      <c r="J77" s="228">
        <v>57.784999999999997</v>
      </c>
      <c r="K77" s="228">
        <v>57.527000000000001</v>
      </c>
      <c r="L77" s="228">
        <v>57.222999999999999</v>
      </c>
      <c r="M77" s="228">
        <v>57.012</v>
      </c>
      <c r="N77" s="228">
        <v>57.393999999999998</v>
      </c>
      <c r="O77" s="228">
        <v>56.887999999999998</v>
      </c>
      <c r="P77" s="228">
        <v>56.646000000000001</v>
      </c>
      <c r="Q77" s="228">
        <v>58.442999999999998</v>
      </c>
      <c r="R77" s="228">
        <v>59.656999999999996</v>
      </c>
      <c r="S77" s="228">
        <v>60.118000000000002</v>
      </c>
      <c r="T77" s="228">
        <v>59.728000000000002</v>
      </c>
      <c r="U77" s="228">
        <v>60.402000000000001</v>
      </c>
      <c r="V77" s="228">
        <v>59.985999999999997</v>
      </c>
      <c r="W77" s="228">
        <v>60.743000000000002</v>
      </c>
      <c r="X77" s="228">
        <v>61.529000000000003</v>
      </c>
      <c r="Y77" s="228">
        <v>62.98</v>
      </c>
      <c r="Z77" s="228">
        <v>63.927999999999997</v>
      </c>
      <c r="AA77" s="228">
        <v>64.87</v>
      </c>
      <c r="AC77" s="198"/>
    </row>
    <row r="78" spans="1:29">
      <c r="A78" s="44" t="s">
        <v>2776</v>
      </c>
      <c r="B78" s="35" t="s">
        <v>2290</v>
      </c>
      <c r="C78" s="228" t="s">
        <v>2784</v>
      </c>
      <c r="D78" s="228" t="s">
        <v>2784</v>
      </c>
      <c r="E78" s="228" t="s">
        <v>2784</v>
      </c>
      <c r="F78" s="228">
        <v>73.483000000000004</v>
      </c>
      <c r="G78" s="228">
        <v>74.959999999999994</v>
      </c>
      <c r="H78" s="228">
        <v>76.986000000000004</v>
      </c>
      <c r="I78" s="228">
        <v>79.84</v>
      </c>
      <c r="J78" s="228">
        <v>80.891000000000005</v>
      </c>
      <c r="K78" s="228">
        <v>81.430999999999997</v>
      </c>
      <c r="L78" s="228">
        <v>81.320999999999998</v>
      </c>
      <c r="M78" s="228">
        <v>80.956000000000003</v>
      </c>
      <c r="N78" s="228">
        <v>81.504000000000005</v>
      </c>
      <c r="O78" s="228">
        <v>81.501999999999995</v>
      </c>
      <c r="P78" s="228">
        <v>82.515000000000001</v>
      </c>
      <c r="Q78" s="228">
        <v>84.951999999999998</v>
      </c>
      <c r="R78" s="228">
        <v>84.662000000000006</v>
      </c>
      <c r="S78" s="228">
        <v>84.131</v>
      </c>
      <c r="T78" s="228">
        <v>84.075999999999993</v>
      </c>
      <c r="U78" s="228">
        <v>85.733999999999995</v>
      </c>
      <c r="V78" s="228">
        <v>86.587999999999994</v>
      </c>
      <c r="W78" s="228">
        <v>87.825999999999993</v>
      </c>
      <c r="X78" s="228">
        <v>88.194000000000003</v>
      </c>
      <c r="Y78" s="228">
        <v>89.567999999999998</v>
      </c>
      <c r="Z78" s="228">
        <v>91.692999999999998</v>
      </c>
      <c r="AA78" s="228">
        <v>92.974999999999994</v>
      </c>
      <c r="AC78" s="198"/>
    </row>
    <row r="79" spans="1:29">
      <c r="A79" s="44" t="s">
        <v>2777</v>
      </c>
      <c r="B79" s="35" t="s">
        <v>2287</v>
      </c>
      <c r="C79" s="228" t="s">
        <v>2784</v>
      </c>
      <c r="D79" s="228" t="s">
        <v>2784</v>
      </c>
      <c r="E79" s="228" t="s">
        <v>2784</v>
      </c>
      <c r="F79" s="228">
        <v>37.051000000000002</v>
      </c>
      <c r="G79" s="228">
        <v>37.86</v>
      </c>
      <c r="H79" s="228">
        <v>38.073</v>
      </c>
      <c r="I79" s="228">
        <v>38.950000000000003</v>
      </c>
      <c r="J79" s="228">
        <v>40.036999999999999</v>
      </c>
      <c r="K79" s="228">
        <v>39.997999999999998</v>
      </c>
      <c r="L79" s="228">
        <v>39.731000000000002</v>
      </c>
      <c r="M79" s="228">
        <v>39.505000000000003</v>
      </c>
      <c r="N79" s="228">
        <v>39.433</v>
      </c>
      <c r="O79" s="228">
        <v>39.201000000000001</v>
      </c>
      <c r="P79" s="228">
        <v>39.143000000000001</v>
      </c>
      <c r="Q79" s="228">
        <v>39.337000000000003</v>
      </c>
      <c r="R79" s="228">
        <v>38.944000000000003</v>
      </c>
      <c r="S79" s="228">
        <v>38.640999999999998</v>
      </c>
      <c r="T79" s="228">
        <v>39.164999999999999</v>
      </c>
      <c r="U79" s="228">
        <v>39.024999999999999</v>
      </c>
      <c r="V79" s="228">
        <v>38.857999999999997</v>
      </c>
      <c r="W79" s="228">
        <v>38.545000000000002</v>
      </c>
      <c r="X79" s="228">
        <v>38.661000000000001</v>
      </c>
      <c r="Y79" s="228">
        <v>39.244</v>
      </c>
      <c r="Z79" s="228">
        <v>39.840000000000003</v>
      </c>
      <c r="AA79" s="228">
        <v>40.491</v>
      </c>
      <c r="AC79" s="198"/>
    </row>
    <row r="80" spans="1:29">
      <c r="A80" s="44" t="s">
        <v>2778</v>
      </c>
      <c r="B80" s="35" t="s">
        <v>2290</v>
      </c>
      <c r="C80" s="228" t="s">
        <v>2784</v>
      </c>
      <c r="D80" s="228" t="s">
        <v>2784</v>
      </c>
      <c r="E80" s="228" t="s">
        <v>2784</v>
      </c>
      <c r="F80" s="228">
        <v>55.51</v>
      </c>
      <c r="G80" s="228">
        <v>56.280999999999999</v>
      </c>
      <c r="H80" s="228">
        <v>57.976999999999997</v>
      </c>
      <c r="I80" s="228">
        <v>59.517000000000003</v>
      </c>
      <c r="J80" s="228">
        <v>62.441000000000003</v>
      </c>
      <c r="K80" s="228">
        <v>63.476999999999997</v>
      </c>
      <c r="L80" s="228">
        <v>64.677999999999997</v>
      </c>
      <c r="M80" s="228">
        <v>64.768000000000001</v>
      </c>
      <c r="N80" s="228">
        <v>67.043999999999997</v>
      </c>
      <c r="O80" s="228">
        <v>68.700999999999993</v>
      </c>
      <c r="P80" s="228">
        <v>70.084999999999994</v>
      </c>
      <c r="Q80" s="228">
        <v>71.820999999999998</v>
      </c>
      <c r="R80" s="228">
        <v>72.724999999999994</v>
      </c>
      <c r="S80" s="228">
        <v>76.745999999999995</v>
      </c>
      <c r="T80" s="228">
        <v>77.826999999999998</v>
      </c>
      <c r="U80" s="228">
        <v>78.551000000000002</v>
      </c>
      <c r="V80" s="228">
        <v>78.587000000000003</v>
      </c>
      <c r="W80" s="228">
        <v>78.543999999999997</v>
      </c>
      <c r="X80" s="228">
        <v>80.117000000000004</v>
      </c>
      <c r="Y80" s="228">
        <v>81.561000000000007</v>
      </c>
      <c r="Z80" s="228">
        <v>83.507000000000005</v>
      </c>
      <c r="AA80" s="228">
        <v>85.015000000000001</v>
      </c>
      <c r="AC80" s="198"/>
    </row>
    <row r="81" spans="1:29">
      <c r="A81" s="79" t="s">
        <v>2267</v>
      </c>
      <c r="B81" s="79"/>
      <c r="C81" s="229">
        <v>865.51099999999997</v>
      </c>
      <c r="D81" s="229">
        <v>868.69100000000003</v>
      </c>
      <c r="E81" s="229">
        <v>877.86099999999999</v>
      </c>
      <c r="F81" s="229">
        <v>892.5</v>
      </c>
      <c r="G81" s="229">
        <v>899.053</v>
      </c>
      <c r="H81" s="229">
        <v>910.72400000000005</v>
      </c>
      <c r="I81" s="229">
        <v>933.23199999999997</v>
      </c>
      <c r="J81" s="229">
        <v>959.95100000000002</v>
      </c>
      <c r="K81" s="229">
        <v>966.51700000000005</v>
      </c>
      <c r="L81" s="229">
        <v>965.48699999999997</v>
      </c>
      <c r="M81" s="229">
        <v>955.952</v>
      </c>
      <c r="N81" s="229">
        <v>962.92499999999995</v>
      </c>
      <c r="O81" s="229">
        <v>967.70899999999995</v>
      </c>
      <c r="P81" s="229">
        <v>980.17700000000002</v>
      </c>
      <c r="Q81" s="229">
        <v>995.92899999999997</v>
      </c>
      <c r="R81" s="229">
        <v>1007.807</v>
      </c>
      <c r="S81" s="229">
        <v>1014.657</v>
      </c>
      <c r="T81" s="229">
        <v>1016.543</v>
      </c>
      <c r="U81" s="229">
        <v>1026.0039999999999</v>
      </c>
      <c r="V81" s="229">
        <v>1029.664</v>
      </c>
      <c r="W81" s="229">
        <v>1033.278</v>
      </c>
      <c r="X81" s="229">
        <v>1043.4269999999999</v>
      </c>
      <c r="Y81" s="229">
        <v>1058.24</v>
      </c>
      <c r="Z81" s="229">
        <v>1080.0440000000001</v>
      </c>
      <c r="AA81" s="229">
        <v>1096.367</v>
      </c>
      <c r="AC81" s="198"/>
    </row>
    <row r="82" spans="1:29">
      <c r="AC82" s="198"/>
    </row>
  </sheetData>
  <sheetProtection formatCells="0" formatColumns="0" formatRows="0" insertColumns="0" insertRows="0" insertHyperlinks="0" deleteColumns="0" deleteRows="0" sort="0" autoFilter="0" pivotTables="0"/>
  <conditionalFormatting sqref="Z22:AA22">
    <cfRule type="cellIs" dxfId="105" priority="191" operator="equal">
      <formula>"."</formula>
    </cfRule>
  </conditionalFormatting>
  <conditionalFormatting sqref="Z22:AA22">
    <cfRule type="cellIs" dxfId="104" priority="192" operator="equal">
      <formula>"..."</formula>
    </cfRule>
  </conditionalFormatting>
  <conditionalFormatting sqref="C22:Y22">
    <cfRule type="cellIs" dxfId="103" priority="193" operator="equal">
      <formula>"."</formula>
    </cfRule>
  </conditionalFormatting>
  <conditionalFormatting sqref="C22:Y22">
    <cfRule type="cellIs" dxfId="102" priority="194" operator="equal">
      <formula>"..."</formula>
    </cfRule>
  </conditionalFormatting>
  <conditionalFormatting sqref="C22:U22">
    <cfRule type="cellIs" dxfId="101" priority="195" operator="equal">
      <formula>"."</formula>
    </cfRule>
  </conditionalFormatting>
  <conditionalFormatting sqref="C22:U22">
    <cfRule type="cellIs" dxfId="100" priority="196" operator="equal">
      <formula>"..."</formula>
    </cfRule>
  </conditionalFormatting>
  <conditionalFormatting sqref="AA5">
    <cfRule type="cellIs" dxfId="99" priority="203" operator="equal">
      <formula>"."</formula>
    </cfRule>
  </conditionalFormatting>
  <conditionalFormatting sqref="AA5">
    <cfRule type="cellIs" dxfId="98" priority="204" operator="equal">
      <formula>"..."</formula>
    </cfRule>
  </conditionalFormatting>
  <conditionalFormatting sqref="Z5">
    <cfRule type="cellIs" dxfId="97" priority="205" operator="equal">
      <formula>"."</formula>
    </cfRule>
  </conditionalFormatting>
  <conditionalFormatting sqref="Z5">
    <cfRule type="cellIs" dxfId="96" priority="206" operator="equal">
      <formula>"..."</formula>
    </cfRule>
  </conditionalFormatting>
  <conditionalFormatting sqref="C5:Y5">
    <cfRule type="cellIs" dxfId="95" priority="207" operator="equal">
      <formula>"."</formula>
    </cfRule>
  </conditionalFormatting>
  <conditionalFormatting sqref="C5:Y5">
    <cfRule type="cellIs" dxfId="94" priority="208" operator="equal">
      <formula>"..."</formula>
    </cfRule>
  </conditionalFormatting>
  <conditionalFormatting sqref="C42:U42">
    <cfRule type="cellIs" dxfId="93" priority="159" stopIfTrue="1" operator="equal">
      <formula>"."</formula>
    </cfRule>
    <cfRule type="cellIs" dxfId="92" priority="160" stopIfTrue="1" operator="equal">
      <formula>"..."</formula>
    </cfRule>
  </conditionalFormatting>
  <conditionalFormatting sqref="C42:Y42">
    <cfRule type="cellIs" dxfId="91" priority="157" stopIfTrue="1" operator="equal">
      <formula>"."</formula>
    </cfRule>
    <cfRule type="cellIs" dxfId="90" priority="158" stopIfTrue="1" operator="equal">
      <formula>"..."</formula>
    </cfRule>
  </conditionalFormatting>
  <conditionalFormatting sqref="Z42:AA42">
    <cfRule type="cellIs" dxfId="89" priority="155" stopIfTrue="1" operator="equal">
      <formula>"."</formula>
    </cfRule>
    <cfRule type="cellIs" dxfId="88" priority="156" stopIfTrue="1" operator="equal">
      <formula>"..."</formula>
    </cfRule>
  </conditionalFormatting>
  <conditionalFormatting sqref="C41:U41">
    <cfRule type="cellIs" dxfId="87" priority="21" stopIfTrue="1" operator="equal">
      <formula>"."</formula>
    </cfRule>
    <cfRule type="cellIs" dxfId="86" priority="22" stopIfTrue="1" operator="equal">
      <formula>"..."</formula>
    </cfRule>
  </conditionalFormatting>
  <conditionalFormatting sqref="C6:U20">
    <cfRule type="cellIs" dxfId="85" priority="51" stopIfTrue="1" operator="equal">
      <formula>"."</formula>
    </cfRule>
    <cfRule type="cellIs" dxfId="84" priority="52" stopIfTrue="1" operator="equal">
      <formula>"..."</formula>
    </cfRule>
  </conditionalFormatting>
  <conditionalFormatting sqref="C21:U21">
    <cfRule type="cellIs" dxfId="83" priority="49" stopIfTrue="1" operator="equal">
      <formula>"."</formula>
    </cfRule>
    <cfRule type="cellIs" dxfId="82" priority="50" stopIfTrue="1" operator="equal">
      <formula>"..."</formula>
    </cfRule>
  </conditionalFormatting>
  <conditionalFormatting sqref="C46:U60">
    <cfRule type="cellIs" dxfId="81" priority="13" stopIfTrue="1" operator="equal">
      <formula>"."</formula>
    </cfRule>
    <cfRule type="cellIs" dxfId="80" priority="14" stopIfTrue="1" operator="equal">
      <formula>"..."</formula>
    </cfRule>
  </conditionalFormatting>
  <conditionalFormatting sqref="C26:U40">
    <cfRule type="cellIs" dxfId="79" priority="23" stopIfTrue="1" operator="equal">
      <formula>"."</formula>
    </cfRule>
    <cfRule type="cellIs" dxfId="78" priority="24" stopIfTrue="1" operator="equal">
      <formula>"..."</formula>
    </cfRule>
  </conditionalFormatting>
  <conditionalFormatting sqref="AA25">
    <cfRule type="cellIs" dxfId="77" priority="25" operator="equal">
      <formula>"."</formula>
    </cfRule>
  </conditionalFormatting>
  <conditionalFormatting sqref="AA25">
    <cfRule type="cellIs" dxfId="76" priority="26" operator="equal">
      <formula>"..."</formula>
    </cfRule>
  </conditionalFormatting>
  <conditionalFormatting sqref="Z25">
    <cfRule type="cellIs" dxfId="75" priority="27" operator="equal">
      <formula>"."</formula>
    </cfRule>
  </conditionalFormatting>
  <conditionalFormatting sqref="Z25">
    <cfRule type="cellIs" dxfId="74" priority="28" operator="equal">
      <formula>"..."</formula>
    </cfRule>
  </conditionalFormatting>
  <conditionalFormatting sqref="C25:Y25">
    <cfRule type="cellIs" dxfId="73" priority="29" operator="equal">
      <formula>"."</formula>
    </cfRule>
  </conditionalFormatting>
  <conditionalFormatting sqref="C25:Y25">
    <cfRule type="cellIs" dxfId="72" priority="30" operator="equal">
      <formula>"..."</formula>
    </cfRule>
  </conditionalFormatting>
  <conditionalFormatting sqref="AA45">
    <cfRule type="cellIs" dxfId="71" priority="15" operator="equal">
      <formula>"."</formula>
    </cfRule>
  </conditionalFormatting>
  <conditionalFormatting sqref="AA45">
    <cfRule type="cellIs" dxfId="70" priority="16" operator="equal">
      <formula>"..."</formula>
    </cfRule>
  </conditionalFormatting>
  <conditionalFormatting sqref="Z45">
    <cfRule type="cellIs" dxfId="69" priority="17" operator="equal">
      <formula>"."</formula>
    </cfRule>
  </conditionalFormatting>
  <conditionalFormatting sqref="Z45">
    <cfRule type="cellIs" dxfId="68" priority="18" operator="equal">
      <formula>"..."</formula>
    </cfRule>
  </conditionalFormatting>
  <conditionalFormatting sqref="C45:Y45">
    <cfRule type="cellIs" dxfId="67" priority="19" operator="equal">
      <formula>"."</formula>
    </cfRule>
  </conditionalFormatting>
  <conditionalFormatting sqref="C45:Y45">
    <cfRule type="cellIs" dxfId="66" priority="20" operator="equal">
      <formula>"..."</formula>
    </cfRule>
  </conditionalFormatting>
  <conditionalFormatting sqref="C61:U61">
    <cfRule type="cellIs" dxfId="65" priority="11" stopIfTrue="1" operator="equal">
      <formula>"."</formula>
    </cfRule>
    <cfRule type="cellIs" dxfId="64" priority="12" stopIfTrue="1" operator="equal">
      <formula>"..."</formula>
    </cfRule>
  </conditionalFormatting>
  <conditionalFormatting sqref="AA65">
    <cfRule type="cellIs" dxfId="63" priority="5" operator="equal">
      <formula>"."</formula>
    </cfRule>
  </conditionalFormatting>
  <conditionalFormatting sqref="AA65">
    <cfRule type="cellIs" dxfId="62" priority="6" operator="equal">
      <formula>"..."</formula>
    </cfRule>
  </conditionalFormatting>
  <conditionalFormatting sqref="Z65">
    <cfRule type="cellIs" dxfId="61" priority="7" operator="equal">
      <formula>"."</formula>
    </cfRule>
  </conditionalFormatting>
  <conditionalFormatting sqref="Z65">
    <cfRule type="cellIs" dxfId="60" priority="8" operator="equal">
      <formula>"..."</formula>
    </cfRule>
  </conditionalFormatting>
  <conditionalFormatting sqref="C65:Y65">
    <cfRule type="cellIs" dxfId="59" priority="9" operator="equal">
      <formula>"."</formula>
    </cfRule>
  </conditionalFormatting>
  <conditionalFormatting sqref="C65:Y65">
    <cfRule type="cellIs" dxfId="58" priority="10" operator="equal">
      <formula>"..."</formula>
    </cfRule>
  </conditionalFormatting>
  <conditionalFormatting sqref="C66:U80">
    <cfRule type="cellIs" dxfId="57" priority="3" stopIfTrue="1" operator="equal">
      <formula>"."</formula>
    </cfRule>
    <cfRule type="cellIs" dxfId="56" priority="4" stopIfTrue="1" operator="equal">
      <formula>"..."</formula>
    </cfRule>
  </conditionalFormatting>
  <conditionalFormatting sqref="C81:U81">
    <cfRule type="cellIs" dxfId="55" priority="1" stopIfTrue="1" operator="equal">
      <formula>"."</formula>
    </cfRule>
    <cfRule type="cellIs" dxfId="54" priority="2" stopIfTrue="1" operator="equal">
      <formula>"..."</formula>
    </cfRule>
  </conditionalFormatting>
  <hyperlinks>
    <hyperlink ref="AB1" location="'Inhaltsverzeichnis'!A1" tooltip="Inhaltsverzeichnis" display="zurück zum Inhaltsverzeichnis"/>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81"/>
  <sheetViews>
    <sheetView workbookViewId="0">
      <pane xSplit="2" topLeftCell="R1" activePane="topRight" state="frozen"/>
      <selection pane="topRight" activeCell="AC1" sqref="AC1"/>
    </sheetView>
  </sheetViews>
  <sheetFormatPr baseColWidth="10" defaultColWidth="11.453125" defaultRowHeight="14.5"/>
  <cols>
    <col min="1" max="1" width="28.7265625" style="14" customWidth="1"/>
    <col min="2" max="2" width="24.7265625" style="14" customWidth="1"/>
    <col min="3" max="27" width="11.453125" style="14" customWidth="1"/>
    <col min="28" max="16384" width="11.453125" style="10"/>
  </cols>
  <sheetData>
    <row r="1" spans="1:29" ht="15.5">
      <c r="A1" s="220" t="s">
        <v>2791</v>
      </c>
      <c r="AC1" s="17" t="s">
        <v>26</v>
      </c>
    </row>
    <row r="2" spans="1:29">
      <c r="A2" s="230"/>
    </row>
    <row r="4" spans="1:29">
      <c r="A4" s="225" t="s">
        <v>36</v>
      </c>
      <c r="B4" s="226"/>
      <c r="C4" s="227"/>
      <c r="D4" s="227"/>
      <c r="E4" s="227"/>
      <c r="F4" s="227"/>
      <c r="G4" s="227"/>
      <c r="H4" s="227"/>
      <c r="I4" s="227"/>
      <c r="J4" s="227"/>
      <c r="K4" s="227"/>
      <c r="L4" s="227"/>
      <c r="M4" s="227"/>
      <c r="N4" s="227"/>
      <c r="O4" s="227"/>
      <c r="P4" s="227"/>
      <c r="Q4" s="227"/>
      <c r="R4" s="227"/>
      <c r="S4" s="227"/>
      <c r="T4" s="227"/>
      <c r="U4" s="227"/>
      <c r="V4" s="227"/>
      <c r="W4" s="227"/>
      <c r="X4" s="227"/>
      <c r="Y4" s="227"/>
      <c r="Z4" s="227"/>
      <c r="AA4" s="227"/>
    </row>
    <row r="5" spans="1:29">
      <c r="A5" s="209" t="s">
        <v>2763</v>
      </c>
      <c r="B5" s="210" t="s">
        <v>2275</v>
      </c>
      <c r="C5" s="433">
        <v>1992</v>
      </c>
      <c r="D5" s="433">
        <v>1994</v>
      </c>
      <c r="E5" s="433">
        <v>1995</v>
      </c>
      <c r="F5" s="433">
        <v>1996</v>
      </c>
      <c r="G5" s="433">
        <v>1997</v>
      </c>
      <c r="H5" s="433">
        <v>1998</v>
      </c>
      <c r="I5" s="433">
        <v>1999</v>
      </c>
      <c r="J5" s="433">
        <v>2000</v>
      </c>
      <c r="K5" s="433">
        <v>2001</v>
      </c>
      <c r="L5" s="433">
        <v>2002</v>
      </c>
      <c r="M5" s="433">
        <v>2003</v>
      </c>
      <c r="N5" s="433">
        <v>2004</v>
      </c>
      <c r="O5" s="433">
        <v>2005</v>
      </c>
      <c r="P5" s="433">
        <v>2006</v>
      </c>
      <c r="Q5" s="433">
        <v>2007</v>
      </c>
      <c r="R5" s="433">
        <v>2008</v>
      </c>
      <c r="S5" s="433">
        <v>2009</v>
      </c>
      <c r="T5" s="433">
        <v>2010</v>
      </c>
      <c r="U5" s="433">
        <v>2011</v>
      </c>
      <c r="V5" s="433">
        <v>2012</v>
      </c>
      <c r="W5" s="433">
        <v>2013</v>
      </c>
      <c r="X5" s="433">
        <v>2014</v>
      </c>
      <c r="Y5" s="433">
        <v>2015</v>
      </c>
      <c r="Z5" s="433">
        <v>2016</v>
      </c>
      <c r="AA5" s="433">
        <v>2017</v>
      </c>
    </row>
    <row r="6" spans="1:29">
      <c r="A6" s="44" t="s">
        <v>2764</v>
      </c>
      <c r="B6" s="35" t="s">
        <v>2284</v>
      </c>
      <c r="C6" s="228">
        <f>Bruttowertschöpfung!C6/Ewerbstätige!C6*1000</f>
        <v>38079.754893400852</v>
      </c>
      <c r="D6" s="228">
        <f>Bruttowertschöpfung!D6/Ewerbstätige!D6*1000</f>
        <v>41841.152291334038</v>
      </c>
      <c r="E6" s="228">
        <f>Bruttowertschöpfung!E6/Ewerbstätige!E6*1000</f>
        <v>42529.933861073987</v>
      </c>
      <c r="F6" s="228">
        <f>Bruttowertschöpfung!F6/Ewerbstätige!F6*1000</f>
        <v>41599.150648951952</v>
      </c>
      <c r="G6" s="228">
        <f>Bruttowertschöpfung!G6/Ewerbstätige!G6*1000</f>
        <v>44834.176688732543</v>
      </c>
      <c r="H6" s="228">
        <f>Bruttowertschöpfung!H6/Ewerbstätige!H6*1000</f>
        <v>47359.952573580696</v>
      </c>
      <c r="I6" s="228">
        <f>Bruttowertschöpfung!I6/Ewerbstätige!I6*1000</f>
        <v>44085.021013126723</v>
      </c>
      <c r="J6" s="228">
        <f>Bruttowertschöpfung!J6/Ewerbstätige!J6*1000</f>
        <v>41068.702953601169</v>
      </c>
      <c r="K6" s="228">
        <f>Bruttowertschöpfung!K6/Ewerbstätige!K6*1000</f>
        <v>42022.86035838008</v>
      </c>
      <c r="L6" s="228">
        <f>Bruttowertschöpfung!L6/Ewerbstätige!L6*1000</f>
        <v>44392.216814719657</v>
      </c>
      <c r="M6" s="228">
        <f>Bruttowertschöpfung!M6/Ewerbstätige!M6*1000</f>
        <v>45572.674633030903</v>
      </c>
      <c r="N6" s="228">
        <f>Bruttowertschöpfung!N6/Ewerbstätige!N6*1000</f>
        <v>49278.07814503093</v>
      </c>
      <c r="O6" s="228">
        <f>Bruttowertschöpfung!O6/Ewerbstätige!O6*1000</f>
        <v>49918.002782048468</v>
      </c>
      <c r="P6" s="228">
        <f>Bruttowertschöpfung!P6/Ewerbstätige!P6*1000</f>
        <v>50181.292137813878</v>
      </c>
      <c r="Q6" s="228">
        <f>Bruttowertschöpfung!Q6/Ewerbstätige!Q6*1000</f>
        <v>49875.763072522408</v>
      </c>
      <c r="R6" s="228">
        <f>Bruttowertschöpfung!R6/Ewerbstätige!R6*1000</f>
        <v>51053.391280064236</v>
      </c>
      <c r="S6" s="228">
        <f>Bruttowertschöpfung!S6/Ewerbstätige!S6*1000</f>
        <v>49359.051489084741</v>
      </c>
      <c r="T6" s="228">
        <f>Bruttowertschöpfung!T6/Ewerbstätige!T6*1000</f>
        <v>50071.069774046402</v>
      </c>
      <c r="U6" s="228">
        <f>Bruttowertschöpfung!U6/Ewerbstätige!U6*1000</f>
        <v>50940.507186931558</v>
      </c>
      <c r="V6" s="228">
        <f>Bruttowertschöpfung!V6/Ewerbstätige!V6*1000</f>
        <v>51699.087339488491</v>
      </c>
      <c r="W6" s="228">
        <f>Bruttowertschöpfung!W6/Ewerbstätige!W6*1000</f>
        <v>51622.422680412368</v>
      </c>
      <c r="X6" s="228">
        <f>Bruttowertschöpfung!X6/Ewerbstätige!X6*1000</f>
        <v>51640.033105160612</v>
      </c>
      <c r="Y6" s="228">
        <f>Bruttowertschöpfung!Y6/Ewerbstätige!Y6*1000</f>
        <v>53928.326027721836</v>
      </c>
      <c r="Z6" s="228">
        <f>Bruttowertschöpfung!Z6/Ewerbstätige!Z6*1000</f>
        <v>54261.644613739641</v>
      </c>
      <c r="AA6" s="228">
        <f>Bruttowertschöpfung!AA6/Ewerbstätige!AA6*1000</f>
        <v>56496.176083443024</v>
      </c>
    </row>
    <row r="7" spans="1:29">
      <c r="A7" s="44" t="s">
        <v>2765</v>
      </c>
      <c r="B7" s="35" t="s">
        <v>2287</v>
      </c>
      <c r="C7" s="228">
        <f>Bruttowertschöpfung!C7/Ewerbstätige!C7*1000</f>
        <v>40888.337611585768</v>
      </c>
      <c r="D7" s="228">
        <f>Bruttowertschöpfung!D7/Ewerbstätige!D7*1000</f>
        <v>43578.422448252662</v>
      </c>
      <c r="E7" s="228">
        <f>Bruttowertschöpfung!E7/Ewerbstätige!E7*1000</f>
        <v>45464.523266906937</v>
      </c>
      <c r="F7" s="228">
        <f>Bruttowertschöpfung!F7/Ewerbstätige!F7*1000</f>
        <v>45776.370411206393</v>
      </c>
      <c r="G7" s="228">
        <f>Bruttowertschöpfung!G7/Ewerbstätige!G7*1000</f>
        <v>46630.07541091874</v>
      </c>
      <c r="H7" s="228">
        <f>Bruttowertschöpfung!H7/Ewerbstätige!H7*1000</f>
        <v>46829.258156598524</v>
      </c>
      <c r="I7" s="228">
        <f>Bruttowertschöpfung!I7/Ewerbstätige!I7*1000</f>
        <v>46885.19089935255</v>
      </c>
      <c r="J7" s="228">
        <f>Bruttowertschöpfung!J7/Ewerbstätige!J7*1000</f>
        <v>45636.623868387222</v>
      </c>
      <c r="K7" s="228">
        <f>Bruttowertschöpfung!K7/Ewerbstätige!K7*1000</f>
        <v>46813.778318933691</v>
      </c>
      <c r="L7" s="228">
        <f>Bruttowertschöpfung!L7/Ewerbstätige!L7*1000</f>
        <v>45287.812953971385</v>
      </c>
      <c r="M7" s="228">
        <f>Bruttowertschöpfung!M7/Ewerbstätige!M7*1000</f>
        <v>48234.058768174531</v>
      </c>
      <c r="N7" s="228">
        <f>Bruttowertschöpfung!N7/Ewerbstätige!N7*1000</f>
        <v>48011.935709478625</v>
      </c>
      <c r="O7" s="228">
        <f>Bruttowertschöpfung!O7/Ewerbstätige!O7*1000</f>
        <v>48711.178506675453</v>
      </c>
      <c r="P7" s="228">
        <f>Bruttowertschöpfung!P7/Ewerbstätige!P7*1000</f>
        <v>49993.618701218009</v>
      </c>
      <c r="Q7" s="228">
        <f>Bruttowertschöpfung!Q7/Ewerbstätige!Q7*1000</f>
        <v>49262.550803916056</v>
      </c>
      <c r="R7" s="228">
        <f>Bruttowertschöpfung!R7/Ewerbstätige!R7*1000</f>
        <v>51502.173171440474</v>
      </c>
      <c r="S7" s="228">
        <f>Bruttowertschöpfung!S7/Ewerbstätige!S7*1000</f>
        <v>51216.807989447894</v>
      </c>
      <c r="T7" s="228">
        <f>Bruttowertschöpfung!T7/Ewerbstätige!T7*1000</f>
        <v>51747.811322422021</v>
      </c>
      <c r="U7" s="228">
        <f>Bruttowertschöpfung!U7/Ewerbstätige!U7*1000</f>
        <v>52961.56445556946</v>
      </c>
      <c r="V7" s="228">
        <f>Bruttowertschöpfung!V7/Ewerbstätige!V7*1000</f>
        <v>53534.81530318391</v>
      </c>
      <c r="W7" s="228">
        <f>Bruttowertschöpfung!W7/Ewerbstätige!W7*1000</f>
        <v>56027.046702449261</v>
      </c>
      <c r="X7" s="228">
        <f>Bruttowertschöpfung!X7/Ewerbstätige!X7*1000</f>
        <v>57258.831803509282</v>
      </c>
      <c r="Y7" s="228">
        <f>Bruttowertschöpfung!Y7/Ewerbstätige!Y7*1000</f>
        <v>57323.194006496124</v>
      </c>
      <c r="Z7" s="228">
        <f>Bruttowertschöpfung!Z7/Ewerbstätige!Z7*1000</f>
        <v>58985.411163989105</v>
      </c>
      <c r="AA7" s="228">
        <f>Bruttowertschöpfung!AA7/Ewerbstätige!AA7*1000</f>
        <v>60508.707729190202</v>
      </c>
    </row>
    <row r="8" spans="1:29">
      <c r="A8" s="44" t="s">
        <v>2766</v>
      </c>
      <c r="B8" s="35" t="s">
        <v>2290</v>
      </c>
      <c r="C8" s="228">
        <f>Bruttowertschöpfung!C8/Ewerbstätige!C8*1000</f>
        <v>38479.295665634672</v>
      </c>
      <c r="D8" s="228">
        <f>Bruttowertschöpfung!D8/Ewerbstätige!D8*1000</f>
        <v>39533.564525983362</v>
      </c>
      <c r="E8" s="228">
        <f>Bruttowertschöpfung!E8/Ewerbstätige!E8*1000</f>
        <v>41649.718243214171</v>
      </c>
      <c r="F8" s="228">
        <f>Bruttowertschöpfung!F8/Ewerbstätige!F8*1000</f>
        <v>43050.823505228807</v>
      </c>
      <c r="G8" s="228">
        <f>Bruttowertschöpfung!G8/Ewerbstätige!G8*1000</f>
        <v>44203.229490901802</v>
      </c>
      <c r="H8" s="228">
        <f>Bruttowertschöpfung!H8/Ewerbstätige!H8*1000</f>
        <v>43885.269097222219</v>
      </c>
      <c r="I8" s="228">
        <f>Bruttowertschöpfung!I8/Ewerbstätige!I8*1000</f>
        <v>43077.713234417322</v>
      </c>
      <c r="J8" s="228">
        <f>Bruttowertschöpfung!J8/Ewerbstätige!J8*1000</f>
        <v>43103.234430653909</v>
      </c>
      <c r="K8" s="228">
        <f>Bruttowertschöpfung!K8/Ewerbstätige!K8*1000</f>
        <v>44098.198992656915</v>
      </c>
      <c r="L8" s="228">
        <f>Bruttowertschöpfung!L8/Ewerbstätige!L8*1000</f>
        <v>45750.535993002079</v>
      </c>
      <c r="M8" s="228">
        <f>Bruttowertschöpfung!M8/Ewerbstätige!M8*1000</f>
        <v>47322.736373170155</v>
      </c>
      <c r="N8" s="228">
        <f>Bruttowertschöpfung!N8/Ewerbstätige!N8*1000</f>
        <v>46384.324925751032</v>
      </c>
      <c r="O8" s="228">
        <f>Bruttowertschöpfung!O8/Ewerbstätige!O8*1000</f>
        <v>46676.696712619305</v>
      </c>
      <c r="P8" s="228">
        <f>Bruttowertschöpfung!P8/Ewerbstätige!P8*1000</f>
        <v>48207.270617976552</v>
      </c>
      <c r="Q8" s="228">
        <f>Bruttowertschöpfung!Q8/Ewerbstätige!Q8*1000</f>
        <v>48539.514258773161</v>
      </c>
      <c r="R8" s="228">
        <f>Bruttowertschöpfung!R8/Ewerbstätige!R8*1000</f>
        <v>47319.495971906625</v>
      </c>
      <c r="S8" s="228">
        <f>Bruttowertschöpfung!S8/Ewerbstätige!S8*1000</f>
        <v>45801.063768283522</v>
      </c>
      <c r="T8" s="228">
        <f>Bruttowertschöpfung!T8/Ewerbstätige!T8*1000</f>
        <v>47110.128859475612</v>
      </c>
      <c r="U8" s="228">
        <f>Bruttowertschöpfung!U8/Ewerbstätige!U8*1000</f>
        <v>48631.950679835812</v>
      </c>
      <c r="V8" s="228">
        <f>Bruttowertschöpfung!V8/Ewerbstätige!V8*1000</f>
        <v>51463.081651616601</v>
      </c>
      <c r="W8" s="228">
        <f>Bruttowertschöpfung!W8/Ewerbstätige!W8*1000</f>
        <v>53798.633680976636</v>
      </c>
      <c r="X8" s="228">
        <f>Bruttowertschöpfung!X8/Ewerbstätige!X8*1000</f>
        <v>58517.677962506728</v>
      </c>
      <c r="Y8" s="228">
        <f>Bruttowertschöpfung!Y8/Ewerbstätige!Y8*1000</f>
        <v>59082.739854335225</v>
      </c>
      <c r="Z8" s="228">
        <f>Bruttowertschöpfung!Z8/Ewerbstätige!Z8*1000</f>
        <v>59285.274007875203</v>
      </c>
      <c r="AA8" s="228">
        <f>Bruttowertschöpfung!AA8/Ewerbstätige!AA8*1000</f>
        <v>61645.541423597853</v>
      </c>
    </row>
    <row r="9" spans="1:29">
      <c r="A9" s="44" t="s">
        <v>2767</v>
      </c>
      <c r="B9" s="35" t="s">
        <v>2287</v>
      </c>
      <c r="C9" s="228">
        <f>Bruttowertschöpfung!C9/Ewerbstätige!C9*1000</f>
        <v>38208.612686952038</v>
      </c>
      <c r="D9" s="228">
        <f>Bruttowertschöpfung!D9/Ewerbstätige!D9*1000</f>
        <v>38133.425006572157</v>
      </c>
      <c r="E9" s="228">
        <f>Bruttowertschöpfung!E9/Ewerbstätige!E9*1000</f>
        <v>40210.107247318818</v>
      </c>
      <c r="F9" s="228">
        <f>Bruttowertschöpfung!F9/Ewerbstätige!F9*1000</f>
        <v>41612.90978192386</v>
      </c>
      <c r="G9" s="228">
        <f>Bruttowertschöpfung!G9/Ewerbstätige!G9*1000</f>
        <v>42902.198651159881</v>
      </c>
      <c r="H9" s="228">
        <f>Bruttowertschöpfung!H9/Ewerbstätige!H9*1000</f>
        <v>42977.255464596172</v>
      </c>
      <c r="I9" s="228">
        <f>Bruttowertschöpfung!I9/Ewerbstätige!I9*1000</f>
        <v>41241.007194244601</v>
      </c>
      <c r="J9" s="228">
        <f>Bruttowertschöpfung!J9/Ewerbstätige!J9*1000</f>
        <v>42926.829268292684</v>
      </c>
      <c r="K9" s="228">
        <f>Bruttowertschöpfung!K9/Ewerbstätige!K9*1000</f>
        <v>42099.616118724407</v>
      </c>
      <c r="L9" s="228">
        <f>Bruttowertschöpfung!L9/Ewerbstätige!L9*1000</f>
        <v>43347.060617945703</v>
      </c>
      <c r="M9" s="228">
        <f>Bruttowertschöpfung!M9/Ewerbstätige!M9*1000</f>
        <v>46442.887596038556</v>
      </c>
      <c r="N9" s="228">
        <f>Bruttowertschöpfung!N9/Ewerbstätige!N9*1000</f>
        <v>44822.131018861153</v>
      </c>
      <c r="O9" s="228">
        <f>Bruttowertschöpfung!O9/Ewerbstätige!O9*1000</f>
        <v>46069.444128421579</v>
      </c>
      <c r="P9" s="228">
        <f>Bruttowertschöpfung!P9/Ewerbstätige!P9*1000</f>
        <v>48129.514094448743</v>
      </c>
      <c r="Q9" s="228">
        <f>Bruttowertschöpfung!Q9/Ewerbstätige!Q9*1000</f>
        <v>48977.854330708658</v>
      </c>
      <c r="R9" s="228">
        <f>Bruttowertschöpfung!R9/Ewerbstätige!R9*1000</f>
        <v>47728.434573881459</v>
      </c>
      <c r="S9" s="228">
        <f>Bruttowertschöpfung!S9/Ewerbstätige!S9*1000</f>
        <v>45535.171769104927</v>
      </c>
      <c r="T9" s="228">
        <f>Bruttowertschöpfung!T9/Ewerbstätige!T9*1000</f>
        <v>47919.318519777371</v>
      </c>
      <c r="U9" s="228">
        <f>Bruttowertschöpfung!U9/Ewerbstätige!U9*1000</f>
        <v>49597.358151958433</v>
      </c>
      <c r="V9" s="228">
        <f>Bruttowertschöpfung!V9/Ewerbstätige!V9*1000</f>
        <v>50015.165105655105</v>
      </c>
      <c r="W9" s="228">
        <f>Bruttowertschöpfung!W9/Ewerbstätige!W9*1000</f>
        <v>51690.540961478553</v>
      </c>
      <c r="X9" s="228">
        <f>Bruttowertschöpfung!X9/Ewerbstätige!X9*1000</f>
        <v>54497.1554602795</v>
      </c>
      <c r="Y9" s="228">
        <f>Bruttowertschöpfung!Y9/Ewerbstätige!Y9*1000</f>
        <v>55561.038641397987</v>
      </c>
      <c r="Z9" s="228">
        <f>Bruttowertschöpfung!Z9/Ewerbstätige!Z9*1000</f>
        <v>54413.926422724137</v>
      </c>
      <c r="AA9" s="228">
        <f>Bruttowertschöpfung!AA9/Ewerbstätige!AA9*1000</f>
        <v>56119.366061074601</v>
      </c>
    </row>
    <row r="10" spans="1:29">
      <c r="A10" s="44" t="s">
        <v>2768</v>
      </c>
      <c r="B10" s="35" t="s">
        <v>2284</v>
      </c>
      <c r="C10" s="228">
        <f>Bruttowertschöpfung!C10/Ewerbstätige!C10*1000</f>
        <v>40579.952581664911</v>
      </c>
      <c r="D10" s="228">
        <f>Bruttowertschöpfung!D10/Ewerbstätige!D10*1000</f>
        <v>42933.729790001853</v>
      </c>
      <c r="E10" s="228">
        <f>Bruttowertschöpfung!E10/Ewerbstätige!E10*1000</f>
        <v>45829.066306819237</v>
      </c>
      <c r="F10" s="228">
        <f>Bruttowertschöpfung!F10/Ewerbstätige!F10*1000</f>
        <v>47011.53065216176</v>
      </c>
      <c r="G10" s="228">
        <f>Bruttowertschöpfung!G10/Ewerbstätige!G10*1000</f>
        <v>45818.218867389609</v>
      </c>
      <c r="H10" s="228">
        <f>Bruttowertschöpfung!H10/Ewerbstätige!H10*1000</f>
        <v>46251.78105381957</v>
      </c>
      <c r="I10" s="228">
        <f>Bruttowertschöpfung!I10/Ewerbstätige!I10*1000</f>
        <v>43303.439503763591</v>
      </c>
      <c r="J10" s="228">
        <f>Bruttowertschöpfung!J10/Ewerbstätige!J10*1000</f>
        <v>46712.578679861326</v>
      </c>
      <c r="K10" s="228">
        <f>Bruttowertschöpfung!K10/Ewerbstätige!K10*1000</f>
        <v>48801.553019479965</v>
      </c>
      <c r="L10" s="228">
        <f>Bruttowertschöpfung!L10/Ewerbstätige!L10*1000</f>
        <v>49250.831875407363</v>
      </c>
      <c r="M10" s="228">
        <f>Bruttowertschöpfung!M10/Ewerbstätige!M10*1000</f>
        <v>50132.27333022622</v>
      </c>
      <c r="N10" s="228">
        <f>Bruttowertschöpfung!N10/Ewerbstätige!N10*1000</f>
        <v>69423.235468831568</v>
      </c>
      <c r="O10" s="228">
        <f>Bruttowertschöpfung!O10/Ewerbstätige!O10*1000</f>
        <v>48985.066829988835</v>
      </c>
      <c r="P10" s="228">
        <f>Bruttowertschöpfung!P10/Ewerbstätige!P10*1000</f>
        <v>53369.499927630626</v>
      </c>
      <c r="Q10" s="228">
        <f>Bruttowertschöpfung!Q10/Ewerbstätige!Q10*1000</f>
        <v>49914.683285875471</v>
      </c>
      <c r="R10" s="228">
        <f>Bruttowertschöpfung!R10/Ewerbstätige!R10*1000</f>
        <v>53508.969866853542</v>
      </c>
      <c r="S10" s="228">
        <f>Bruttowertschöpfung!S10/Ewerbstätige!S10*1000</f>
        <v>50643.047985465426</v>
      </c>
      <c r="T10" s="228">
        <f>Bruttowertschöpfung!T10/Ewerbstätige!T10*1000</f>
        <v>53195.605449668728</v>
      </c>
      <c r="U10" s="228">
        <f>Bruttowertschöpfung!U10/Ewerbstätige!U10*1000</f>
        <v>53603.379147334323</v>
      </c>
      <c r="V10" s="228">
        <f>Bruttowertschöpfung!V10/Ewerbstätige!V10*1000</f>
        <v>56517.867747231634</v>
      </c>
      <c r="W10" s="228">
        <f>Bruttowertschöpfung!W10/Ewerbstätige!W10*1000</f>
        <v>58776.609178501625</v>
      </c>
      <c r="X10" s="228">
        <f>Bruttowertschöpfung!X10/Ewerbstätige!X10*1000</f>
        <v>57197.089561203298</v>
      </c>
      <c r="Y10" s="228">
        <f>Bruttowertschöpfung!Y10/Ewerbstätige!Y10*1000</f>
        <v>60897.514837429662</v>
      </c>
      <c r="Z10" s="228">
        <f>Bruttowertschöpfung!Z10/Ewerbstätige!Z10*1000</f>
        <v>61905.238867615342</v>
      </c>
      <c r="AA10" s="228">
        <f>Bruttowertschöpfung!AA10/Ewerbstätige!AA10*1000</f>
        <v>65142.904236030983</v>
      </c>
    </row>
    <row r="11" spans="1:29">
      <c r="A11" s="44" t="s">
        <v>2769</v>
      </c>
      <c r="B11" s="35" t="s">
        <v>2290</v>
      </c>
      <c r="C11" s="228">
        <f>Bruttowertschöpfung!C11/Ewerbstätige!C11*1000</f>
        <v>36418.502129907865</v>
      </c>
      <c r="D11" s="228">
        <f>Bruttowertschöpfung!D11/Ewerbstätige!D11*1000</f>
        <v>39543.255813953489</v>
      </c>
      <c r="E11" s="228">
        <f>Bruttowertschöpfung!E11/Ewerbstätige!E11*1000</f>
        <v>41899.525859902489</v>
      </c>
      <c r="F11" s="228">
        <f>Bruttowertschöpfung!F11/Ewerbstätige!F11*1000</f>
        <v>43105.395044723606</v>
      </c>
      <c r="G11" s="228">
        <f>Bruttowertschöpfung!G11/Ewerbstätige!G11*1000</f>
        <v>43483.34162933466</v>
      </c>
      <c r="H11" s="228">
        <f>Bruttowertschöpfung!H11/Ewerbstätige!H11*1000</f>
        <v>43323.196173827004</v>
      </c>
      <c r="I11" s="228">
        <f>Bruttowertschöpfung!I11/Ewerbstätige!I11*1000</f>
        <v>46442.91146645866</v>
      </c>
      <c r="J11" s="228">
        <f>Bruttowertschöpfung!J11/Ewerbstätige!J11*1000</f>
        <v>45960.240661032396</v>
      </c>
      <c r="K11" s="228">
        <f>Bruttowertschöpfung!K11/Ewerbstätige!K11*1000</f>
        <v>43301.571601274867</v>
      </c>
      <c r="L11" s="228">
        <f>Bruttowertschöpfung!L11/Ewerbstätige!L11*1000</f>
        <v>45158.822708452877</v>
      </c>
      <c r="M11" s="228">
        <f>Bruttowertschöpfung!M11/Ewerbstätige!M11*1000</f>
        <v>44667.603171630151</v>
      </c>
      <c r="N11" s="228">
        <f>Bruttowertschöpfung!N11/Ewerbstätige!N11*1000</f>
        <v>45685.589792444276</v>
      </c>
      <c r="O11" s="228">
        <f>Bruttowertschöpfung!O11/Ewerbstätige!O11*1000</f>
        <v>50686.383615449362</v>
      </c>
      <c r="P11" s="228">
        <f>Bruttowertschöpfung!P11/Ewerbstätige!P11*1000</f>
        <v>59081.621881742962</v>
      </c>
      <c r="Q11" s="228">
        <f>Bruttowertschöpfung!Q11/Ewerbstätige!Q11*1000</f>
        <v>59931.69140732161</v>
      </c>
      <c r="R11" s="228">
        <f>Bruttowertschöpfung!R11/Ewerbstätige!R11*1000</f>
        <v>48366.562141491391</v>
      </c>
      <c r="S11" s="228">
        <f>Bruttowertschöpfung!S11/Ewerbstätige!S11*1000</f>
        <v>47045.891468129652</v>
      </c>
      <c r="T11" s="228">
        <f>Bruttowertschöpfung!T11/Ewerbstätige!T11*1000</f>
        <v>48477.012981083841</v>
      </c>
      <c r="U11" s="228">
        <f>Bruttowertschöpfung!U11/Ewerbstätige!U11*1000</f>
        <v>49285.682309930613</v>
      </c>
      <c r="V11" s="228">
        <f>Bruttowertschöpfung!V11/Ewerbstätige!V11*1000</f>
        <v>50914.362467904481</v>
      </c>
      <c r="W11" s="228">
        <f>Bruttowertschöpfung!W11/Ewerbstätige!W11*1000</f>
        <v>53013.781235751791</v>
      </c>
      <c r="X11" s="228">
        <f>Bruttowertschöpfung!X11/Ewerbstätige!X11*1000</f>
        <v>53320.077351165441</v>
      </c>
      <c r="Y11" s="228">
        <f>Bruttowertschöpfung!Y11/Ewerbstätige!Y11*1000</f>
        <v>54118.931860577839</v>
      </c>
      <c r="Z11" s="228">
        <f>Bruttowertschöpfung!Z11/Ewerbstätige!Z11*1000</f>
        <v>55577.779385171787</v>
      </c>
      <c r="AA11" s="228">
        <f>Bruttowertschöpfung!AA11/Ewerbstätige!AA11*1000</f>
        <v>57282.567634736915</v>
      </c>
    </row>
    <row r="12" spans="1:29">
      <c r="A12" s="44" t="s">
        <v>2770</v>
      </c>
      <c r="B12" s="35" t="s">
        <v>2284</v>
      </c>
      <c r="C12" s="228">
        <f>Bruttowertschöpfung!C12/Ewerbstätige!C12*1000</f>
        <v>32580.350738331395</v>
      </c>
      <c r="D12" s="228">
        <f>Bruttowertschöpfung!D12/Ewerbstätige!D12*1000</f>
        <v>35434.700701150294</v>
      </c>
      <c r="E12" s="228">
        <f>Bruttowertschöpfung!E12/Ewerbstätige!E12*1000</f>
        <v>36584.192525340462</v>
      </c>
      <c r="F12" s="228">
        <f>Bruttowertschöpfung!F12/Ewerbstätige!F12*1000</f>
        <v>36634.661261016277</v>
      </c>
      <c r="G12" s="228">
        <f>Bruttowertschöpfung!G12/Ewerbstätige!G12*1000</f>
        <v>38966.454447298856</v>
      </c>
      <c r="H12" s="228">
        <f>Bruttowertschöpfung!H12/Ewerbstätige!H12*1000</f>
        <v>40117.94525592243</v>
      </c>
      <c r="I12" s="228">
        <f>Bruttowertschöpfung!I12/Ewerbstätige!I12*1000</f>
        <v>40303.80967493866</v>
      </c>
      <c r="J12" s="228">
        <f>Bruttowertschöpfung!J12/Ewerbstätige!J12*1000</f>
        <v>42902.366754324234</v>
      </c>
      <c r="K12" s="228">
        <f>Bruttowertschöpfung!K12/Ewerbstätige!K12*1000</f>
        <v>44812.948039748851</v>
      </c>
      <c r="L12" s="228">
        <f>Bruttowertschöpfung!L12/Ewerbstätige!L12*1000</f>
        <v>44401.376885168764</v>
      </c>
      <c r="M12" s="228">
        <f>Bruttowertschöpfung!M12/Ewerbstätige!M12*1000</f>
        <v>46023.256984013184</v>
      </c>
      <c r="N12" s="228">
        <f>Bruttowertschöpfung!N12/Ewerbstätige!N12*1000</f>
        <v>46303.538900265077</v>
      </c>
      <c r="O12" s="228">
        <f>Bruttowertschöpfung!O12/Ewerbstätige!O12*1000</f>
        <v>46234.301299936189</v>
      </c>
      <c r="P12" s="228">
        <f>Bruttowertschöpfung!P12/Ewerbstätige!P12*1000</f>
        <v>46661.904466115906</v>
      </c>
      <c r="Q12" s="228">
        <f>Bruttowertschöpfung!Q12/Ewerbstätige!Q12*1000</f>
        <v>48591.173807717722</v>
      </c>
      <c r="R12" s="228">
        <f>Bruttowertschöpfung!R12/Ewerbstätige!R12*1000</f>
        <v>50642.815772962007</v>
      </c>
      <c r="S12" s="228">
        <f>Bruttowertschöpfung!S12/Ewerbstätige!S12*1000</f>
        <v>49526.221340700336</v>
      </c>
      <c r="T12" s="228">
        <f>Bruttowertschöpfung!T12/Ewerbstätige!T12*1000</f>
        <v>50136.476282446572</v>
      </c>
      <c r="U12" s="228">
        <f>Bruttowertschöpfung!U12/Ewerbstätige!U12*1000</f>
        <v>49809.163900343447</v>
      </c>
      <c r="V12" s="228">
        <f>Bruttowertschöpfung!V12/Ewerbstätige!V12*1000</f>
        <v>52739.542387130481</v>
      </c>
      <c r="W12" s="228">
        <f>Bruttowertschöpfung!W12/Ewerbstätige!W12*1000</f>
        <v>53341.678251555415</v>
      </c>
      <c r="X12" s="228">
        <f>Bruttowertschöpfung!X12/Ewerbstätige!X12*1000</f>
        <v>54434.386315395175</v>
      </c>
      <c r="Y12" s="228">
        <f>Bruttowertschöpfung!Y12/Ewerbstätige!Y12*1000</f>
        <v>55721.907805168943</v>
      </c>
      <c r="Z12" s="228">
        <f>Bruttowertschöpfung!Z12/Ewerbstätige!Z12*1000</f>
        <v>55725.531024149481</v>
      </c>
      <c r="AA12" s="228">
        <f>Bruttowertschöpfung!AA12/Ewerbstätige!AA12*1000</f>
        <v>57797.001660855502</v>
      </c>
    </row>
    <row r="13" spans="1:29">
      <c r="A13" s="44" t="s">
        <v>2771</v>
      </c>
      <c r="B13" s="35" t="s">
        <v>2290</v>
      </c>
      <c r="C13" s="228">
        <f>Bruttowertschöpfung!C13/Ewerbstätige!C13*1000</f>
        <v>34448.824895266407</v>
      </c>
      <c r="D13" s="228">
        <f>Bruttowertschöpfung!D13/Ewerbstätige!D13*1000</f>
        <v>36143.732516318101</v>
      </c>
      <c r="E13" s="228">
        <f>Bruttowertschöpfung!E13/Ewerbstätige!E13*1000</f>
        <v>37183.43809190605</v>
      </c>
      <c r="F13" s="228">
        <f>Bruttowertschöpfung!F13/Ewerbstätige!F13*1000</f>
        <v>38753.84207737149</v>
      </c>
      <c r="G13" s="228">
        <f>Bruttowertschöpfung!G13/Ewerbstätige!G13*1000</f>
        <v>39826.073808861416</v>
      </c>
      <c r="H13" s="228">
        <f>Bruttowertschöpfung!H13/Ewerbstätige!H13*1000</f>
        <v>39919.111644657867</v>
      </c>
      <c r="I13" s="228">
        <f>Bruttowertschöpfung!I13/Ewerbstätige!I13*1000</f>
        <v>39441.413926178466</v>
      </c>
      <c r="J13" s="228">
        <f>Bruttowertschöpfung!J13/Ewerbstätige!J13*1000</f>
        <v>39961.916082253658</v>
      </c>
      <c r="K13" s="228">
        <f>Bruttowertschöpfung!K13/Ewerbstätige!K13*1000</f>
        <v>41248.568224120652</v>
      </c>
      <c r="L13" s="228">
        <f>Bruttowertschöpfung!L13/Ewerbstätige!L13*1000</f>
        <v>41803.278295669683</v>
      </c>
      <c r="M13" s="228">
        <f>Bruttowertschöpfung!M13/Ewerbstätige!M13*1000</f>
        <v>42046.768158160958</v>
      </c>
      <c r="N13" s="228">
        <f>Bruttowertschöpfung!N13/Ewerbstätige!N13*1000</f>
        <v>41231.455164253384</v>
      </c>
      <c r="O13" s="228">
        <f>Bruttowertschöpfung!O13/Ewerbstätige!O13*1000</f>
        <v>42083.924955475864</v>
      </c>
      <c r="P13" s="228">
        <f>Bruttowertschöpfung!P13/Ewerbstätige!P13*1000</f>
        <v>41144.150493990688</v>
      </c>
      <c r="Q13" s="228">
        <f>Bruttowertschöpfung!Q13/Ewerbstätige!Q13*1000</f>
        <v>42319.752250072583</v>
      </c>
      <c r="R13" s="228">
        <f>Bruttowertschöpfung!R13/Ewerbstätige!R13*1000</f>
        <v>42373.341642597763</v>
      </c>
      <c r="S13" s="228">
        <f>Bruttowertschöpfung!S13/Ewerbstätige!S13*1000</f>
        <v>41828.815891820741</v>
      </c>
      <c r="T13" s="228">
        <f>Bruttowertschöpfung!T13/Ewerbstätige!T13*1000</f>
        <v>43091.380691122511</v>
      </c>
      <c r="U13" s="228">
        <f>Bruttowertschöpfung!U13/Ewerbstätige!U13*1000</f>
        <v>43319.552901546464</v>
      </c>
      <c r="V13" s="228">
        <f>Bruttowertschöpfung!V13/Ewerbstätige!V13*1000</f>
        <v>45033.512887344339</v>
      </c>
      <c r="W13" s="228">
        <f>Bruttowertschöpfung!W13/Ewerbstätige!W13*1000</f>
        <v>46500.91694444124</v>
      </c>
      <c r="X13" s="228">
        <f>Bruttowertschöpfung!X13/Ewerbstätige!X13*1000</f>
        <v>47572.441500500769</v>
      </c>
      <c r="Y13" s="228">
        <f>Bruttowertschöpfung!Y13/Ewerbstätige!Y13*1000</f>
        <v>48655.589259633743</v>
      </c>
      <c r="Z13" s="228">
        <f>Bruttowertschöpfung!Z13/Ewerbstätige!Z13*1000</f>
        <v>49777.140393925329</v>
      </c>
      <c r="AA13" s="228">
        <f>Bruttowertschöpfung!AA13/Ewerbstätige!AA13*1000</f>
        <v>51536.095862753878</v>
      </c>
    </row>
    <row r="14" spans="1:29">
      <c r="A14" s="44" t="s">
        <v>2772</v>
      </c>
      <c r="B14" s="35" t="s">
        <v>2287</v>
      </c>
      <c r="C14" s="228">
        <f>Bruttowertschöpfung!C14/Ewerbstätige!C14*1000</f>
        <v>40828.64565997263</v>
      </c>
      <c r="D14" s="228">
        <f>Bruttowertschöpfung!D14/Ewerbstätige!D14*1000</f>
        <v>44144.404131650066</v>
      </c>
      <c r="E14" s="228">
        <f>Bruttowertschöpfung!E14/Ewerbstätige!E14*1000</f>
        <v>46187.741691354953</v>
      </c>
      <c r="F14" s="228">
        <f>Bruttowertschöpfung!F14/Ewerbstätige!F14*1000</f>
        <v>47977.567533245041</v>
      </c>
      <c r="G14" s="228">
        <f>Bruttowertschöpfung!G14/Ewerbstätige!G14*1000</f>
        <v>49461.734995408377</v>
      </c>
      <c r="H14" s="228">
        <f>Bruttowertschöpfung!H14/Ewerbstätige!H14*1000</f>
        <v>49587.02307843804</v>
      </c>
      <c r="I14" s="228">
        <f>Bruttowertschöpfung!I14/Ewerbstätige!I14*1000</f>
        <v>48107.477890287315</v>
      </c>
      <c r="J14" s="228">
        <f>Bruttowertschöpfung!J14/Ewerbstätige!J14*1000</f>
        <v>47237.647985387885</v>
      </c>
      <c r="K14" s="228">
        <f>Bruttowertschöpfung!K14/Ewerbstätige!K14*1000</f>
        <v>50797.130162309128</v>
      </c>
      <c r="L14" s="228">
        <f>Bruttowertschöpfung!L14/Ewerbstätige!L14*1000</f>
        <v>50023.791566103515</v>
      </c>
      <c r="M14" s="228">
        <f>Bruttowertschöpfung!M14/Ewerbstätige!M14*1000</f>
        <v>50739.35624899387</v>
      </c>
      <c r="N14" s="228">
        <f>Bruttowertschöpfung!N14/Ewerbstätige!N14*1000</f>
        <v>50985.543980601389</v>
      </c>
      <c r="O14" s="228">
        <f>Bruttowertschöpfung!O14/Ewerbstätige!O14*1000</f>
        <v>54375.426766451259</v>
      </c>
      <c r="P14" s="228">
        <f>Bruttowertschöpfung!P14/Ewerbstätige!P14*1000</f>
        <v>54844.985087345551</v>
      </c>
      <c r="Q14" s="228">
        <f>Bruttowertschöpfung!Q14/Ewerbstätige!Q14*1000</f>
        <v>56240.188053561687</v>
      </c>
      <c r="R14" s="228">
        <f>Bruttowertschöpfung!R14/Ewerbstätige!R14*1000</f>
        <v>55708.237220031253</v>
      </c>
      <c r="S14" s="228">
        <f>Bruttowertschöpfung!S14/Ewerbstätige!S14*1000</f>
        <v>54291.619399339223</v>
      </c>
      <c r="T14" s="228">
        <f>Bruttowertschöpfung!T14/Ewerbstätige!T14*1000</f>
        <v>55523.372169306014</v>
      </c>
      <c r="U14" s="228">
        <f>Bruttowertschöpfung!U14/Ewerbstätige!U14*1000</f>
        <v>56667.546174142473</v>
      </c>
      <c r="V14" s="228">
        <f>Bruttowertschöpfung!V14/Ewerbstätige!V14*1000</f>
        <v>56706.388821581459</v>
      </c>
      <c r="W14" s="228">
        <f>Bruttowertschöpfung!W14/Ewerbstätige!W14*1000</f>
        <v>57879.400839793278</v>
      </c>
      <c r="X14" s="228">
        <f>Bruttowertschöpfung!X14/Ewerbstätige!X14*1000</f>
        <v>58912.217625957404</v>
      </c>
      <c r="Y14" s="228">
        <f>Bruttowertschöpfung!Y14/Ewerbstätige!Y14*1000</f>
        <v>59168.511969857835</v>
      </c>
      <c r="Z14" s="228">
        <f>Bruttowertschöpfung!Z14/Ewerbstätige!Z14*1000</f>
        <v>61474.127172319117</v>
      </c>
      <c r="AA14" s="228">
        <f>Bruttowertschöpfung!AA14/Ewerbstätige!AA14*1000</f>
        <v>62835.153263283195</v>
      </c>
    </row>
    <row r="15" spans="1:29">
      <c r="A15" s="44" t="s">
        <v>2773</v>
      </c>
      <c r="B15" s="35" t="s">
        <v>2287</v>
      </c>
      <c r="C15" s="228">
        <f>Bruttowertschöpfung!C15/Ewerbstätige!C15*1000</f>
        <v>32082.275266632805</v>
      </c>
      <c r="D15" s="228">
        <f>Bruttowertschöpfung!D15/Ewerbstätige!D15*1000</f>
        <v>33608.260826082609</v>
      </c>
      <c r="E15" s="228">
        <f>Bruttowertschöpfung!E15/Ewerbstätige!E15*1000</f>
        <v>34888.589749865387</v>
      </c>
      <c r="F15" s="228">
        <f>Bruttowertschöpfung!F15/Ewerbstätige!F15*1000</f>
        <v>36375.676138727766</v>
      </c>
      <c r="G15" s="228">
        <f>Bruttowertschöpfung!G15/Ewerbstätige!G15*1000</f>
        <v>37167.654488923436</v>
      </c>
      <c r="H15" s="228">
        <f>Bruttowertschöpfung!H15/Ewerbstätige!H15*1000</f>
        <v>37759.801295475576</v>
      </c>
      <c r="I15" s="228">
        <f>Bruttowertschöpfung!I15/Ewerbstätige!I15*1000</f>
        <v>36816.270630925901</v>
      </c>
      <c r="J15" s="228">
        <f>Bruttowertschöpfung!J15/Ewerbstätige!J15*1000</f>
        <v>37576.801004680892</v>
      </c>
      <c r="K15" s="228">
        <f>Bruttowertschöpfung!K15/Ewerbstätige!K15*1000</f>
        <v>38083.947763781347</v>
      </c>
      <c r="L15" s="228">
        <f>Bruttowertschöpfung!L15/Ewerbstätige!L15*1000</f>
        <v>38975.037608123355</v>
      </c>
      <c r="M15" s="228">
        <f>Bruttowertschöpfung!M15/Ewerbstätige!M15*1000</f>
        <v>41109.205711415656</v>
      </c>
      <c r="N15" s="228">
        <f>Bruttowertschöpfung!N15/Ewerbstätige!N15*1000</f>
        <v>43306.821438807681</v>
      </c>
      <c r="O15" s="228">
        <f>Bruttowertschöpfung!O15/Ewerbstätige!O15*1000</f>
        <v>43353.768050001199</v>
      </c>
      <c r="P15" s="228">
        <f>Bruttowertschöpfung!P15/Ewerbstätige!P15*1000</f>
        <v>44482.467439530563</v>
      </c>
      <c r="Q15" s="228">
        <f>Bruttowertschöpfung!Q15/Ewerbstätige!Q15*1000</f>
        <v>44833.759710845632</v>
      </c>
      <c r="R15" s="228">
        <f>Bruttowertschöpfung!R15/Ewerbstätige!R15*1000</f>
        <v>45056.06327704584</v>
      </c>
      <c r="S15" s="228">
        <f>Bruttowertschöpfung!S15/Ewerbstätige!S15*1000</f>
        <v>44340.204998272486</v>
      </c>
      <c r="T15" s="228">
        <f>Bruttowertschöpfung!T15/Ewerbstätige!T15*1000</f>
        <v>45927.170608304121</v>
      </c>
      <c r="U15" s="228">
        <f>Bruttowertschöpfung!U15/Ewerbstätige!U15*1000</f>
        <v>50046.328977817262</v>
      </c>
      <c r="V15" s="228">
        <f>Bruttowertschöpfung!V15/Ewerbstätige!V15*1000</f>
        <v>48761.668556311415</v>
      </c>
      <c r="W15" s="228">
        <f>Bruttowertschöpfung!W15/Ewerbstätige!W15*1000</f>
        <v>52338.597360904561</v>
      </c>
      <c r="X15" s="228">
        <f>Bruttowertschöpfung!X15/Ewerbstätige!X15*1000</f>
        <v>52447.138951734538</v>
      </c>
      <c r="Y15" s="228">
        <f>Bruttowertschöpfung!Y15/Ewerbstätige!Y15*1000</f>
        <v>50766.164851091686</v>
      </c>
      <c r="Z15" s="228">
        <f>Bruttowertschöpfung!Z15/Ewerbstätige!Z15*1000</f>
        <v>51430.551724137928</v>
      </c>
      <c r="AA15" s="228">
        <f>Bruttowertschöpfung!AA15/Ewerbstätige!AA15*1000</f>
        <v>55794.179738042811</v>
      </c>
    </row>
    <row r="16" spans="1:29">
      <c r="A16" s="44" t="s">
        <v>2774</v>
      </c>
      <c r="B16" s="35" t="s">
        <v>2287</v>
      </c>
      <c r="C16" s="228">
        <f>Bruttowertschöpfung!C16/Ewerbstätige!C16*1000</f>
        <v>41168.533769327034</v>
      </c>
      <c r="D16" s="228">
        <f>Bruttowertschöpfung!D16/Ewerbstätige!D16*1000</f>
        <v>45771.32703807357</v>
      </c>
      <c r="E16" s="228">
        <f>Bruttowertschöpfung!E16/Ewerbstätige!E16*1000</f>
        <v>46081.908315882458</v>
      </c>
      <c r="F16" s="228">
        <f>Bruttowertschöpfung!F16/Ewerbstätige!F16*1000</f>
        <v>45273.435272137278</v>
      </c>
      <c r="G16" s="228">
        <f>Bruttowertschöpfung!G16/Ewerbstätige!G16*1000</f>
        <v>46544.355272290049</v>
      </c>
      <c r="H16" s="228">
        <f>Bruttowertschöpfung!H16/Ewerbstätige!H16*1000</f>
        <v>47192.962973786496</v>
      </c>
      <c r="I16" s="228">
        <f>Bruttowertschöpfung!I16/Ewerbstätige!I16*1000</f>
        <v>48603.225009032307</v>
      </c>
      <c r="J16" s="228">
        <f>Bruttowertschöpfung!J16/Ewerbstätige!J16*1000</f>
        <v>48097.65329984804</v>
      </c>
      <c r="K16" s="228">
        <f>Bruttowertschöpfung!K16/Ewerbstätige!K16*1000</f>
        <v>51557.957024971489</v>
      </c>
      <c r="L16" s="228">
        <f>Bruttowertschöpfung!L16/Ewerbstätige!L16*1000</f>
        <v>52550.80885254134</v>
      </c>
      <c r="M16" s="228">
        <f>Bruttowertschöpfung!M16/Ewerbstätige!M16*1000</f>
        <v>53000.184682438543</v>
      </c>
      <c r="N16" s="228">
        <f>Bruttowertschöpfung!N16/Ewerbstätige!N16*1000</f>
        <v>51065.393887334096</v>
      </c>
      <c r="O16" s="228">
        <f>Bruttowertschöpfung!O16/Ewerbstätige!O16*1000</f>
        <v>50569.359418793334</v>
      </c>
      <c r="P16" s="228">
        <f>Bruttowertschöpfung!P16/Ewerbstätige!P16*1000</f>
        <v>51018.038207200589</v>
      </c>
      <c r="Q16" s="228">
        <f>Bruttowertschöpfung!Q16/Ewerbstätige!Q16*1000</f>
        <v>51327.998768249825</v>
      </c>
      <c r="R16" s="228">
        <f>Bruttowertschöpfung!R16/Ewerbstätige!R16*1000</f>
        <v>53455.571377714492</v>
      </c>
      <c r="S16" s="228">
        <f>Bruttowertschöpfung!S16/Ewerbstätige!S16*1000</f>
        <v>50097.058718288186</v>
      </c>
      <c r="T16" s="228">
        <f>Bruttowertschöpfung!T16/Ewerbstätige!T16*1000</f>
        <v>52510.277025019583</v>
      </c>
      <c r="U16" s="228">
        <f>Bruttowertschöpfung!U16/Ewerbstätige!U16*1000</f>
        <v>55759.968466410464</v>
      </c>
      <c r="V16" s="228">
        <f>Bruttowertschöpfung!V16/Ewerbstätige!V16*1000</f>
        <v>61396.514180583574</v>
      </c>
      <c r="W16" s="228">
        <f>Bruttowertschöpfung!W16/Ewerbstätige!W16*1000</f>
        <v>57628.494251035168</v>
      </c>
      <c r="X16" s="228">
        <f>Bruttowertschöpfung!X16/Ewerbstätige!X16*1000</f>
        <v>58430.909559666798</v>
      </c>
      <c r="Y16" s="228">
        <f>Bruttowertschöpfung!Y16/Ewerbstätige!Y16*1000</f>
        <v>58558.856051023031</v>
      </c>
      <c r="Z16" s="228">
        <f>Bruttowertschöpfung!Z16/Ewerbstätige!Z16*1000</f>
        <v>59675.931835867486</v>
      </c>
      <c r="AA16" s="228">
        <f>Bruttowertschöpfung!AA16/Ewerbstätige!AA16*1000</f>
        <v>61108.72199184286</v>
      </c>
    </row>
    <row r="17" spans="1:27">
      <c r="A17" s="44" t="s">
        <v>2775</v>
      </c>
      <c r="B17" s="35" t="s">
        <v>2284</v>
      </c>
      <c r="C17" s="228">
        <f>Bruttowertschöpfung!C17/Ewerbstätige!C17*1000</f>
        <v>38137.898960169921</v>
      </c>
      <c r="D17" s="228">
        <f>Bruttowertschöpfung!D17/Ewerbstätige!D17*1000</f>
        <v>40211.518162498418</v>
      </c>
      <c r="E17" s="228">
        <f>Bruttowertschöpfung!E17/Ewerbstätige!E17*1000</f>
        <v>42417.273072754651</v>
      </c>
      <c r="F17" s="228">
        <f>Bruttowertschöpfung!F17/Ewerbstätige!F17*1000</f>
        <v>42871.085886826215</v>
      </c>
      <c r="G17" s="228">
        <f>Bruttowertschöpfung!G17/Ewerbstätige!G17*1000</f>
        <v>44214.814611295042</v>
      </c>
      <c r="H17" s="228">
        <f>Bruttowertschöpfung!H17/Ewerbstätige!H17*1000</f>
        <v>45512.418533326032</v>
      </c>
      <c r="I17" s="228">
        <f>Bruttowertschöpfung!I17/Ewerbstätige!I17*1000</f>
        <v>44206.810697935907</v>
      </c>
      <c r="J17" s="228">
        <f>Bruttowertschöpfung!J17/Ewerbstätige!J17*1000</f>
        <v>42951.969995847176</v>
      </c>
      <c r="K17" s="228">
        <f>Bruttowertschöpfung!K17/Ewerbstätige!K17*1000</f>
        <v>44049.135410794581</v>
      </c>
      <c r="L17" s="228">
        <f>Bruttowertschöpfung!L17/Ewerbstätige!L17*1000</f>
        <v>43274.908456382938</v>
      </c>
      <c r="M17" s="228">
        <f>Bruttowertschöpfung!M17/Ewerbstätige!M17*1000</f>
        <v>44620.150488286454</v>
      </c>
      <c r="N17" s="228">
        <f>Bruttowertschöpfung!N17/Ewerbstätige!N17*1000</f>
        <v>44999.879972793831</v>
      </c>
      <c r="O17" s="228">
        <f>Bruttowertschöpfung!O17/Ewerbstätige!O17*1000</f>
        <v>45065.676910019261</v>
      </c>
      <c r="P17" s="228">
        <f>Bruttowertschöpfung!P17/Ewerbstätige!P17*1000</f>
        <v>44692.543288153349</v>
      </c>
      <c r="Q17" s="228">
        <f>Bruttowertschöpfung!Q17/Ewerbstätige!Q17*1000</f>
        <v>45146.688866631113</v>
      </c>
      <c r="R17" s="228">
        <f>Bruttowertschöpfung!R17/Ewerbstätige!R17*1000</f>
        <v>46792.557473834866</v>
      </c>
      <c r="S17" s="228">
        <f>Bruttowertschöpfung!S17/Ewerbstätige!S17*1000</f>
        <v>46265.046576529508</v>
      </c>
      <c r="T17" s="228">
        <f>Bruttowertschöpfung!T17/Ewerbstätige!T17*1000</f>
        <v>46888.284177521731</v>
      </c>
      <c r="U17" s="228">
        <f>Bruttowertschöpfung!U17/Ewerbstätige!U17*1000</f>
        <v>47952.655845859721</v>
      </c>
      <c r="V17" s="228">
        <f>Bruttowertschöpfung!V17/Ewerbstätige!V17*1000</f>
        <v>50068.078990126232</v>
      </c>
      <c r="W17" s="228">
        <f>Bruttowertschöpfung!W17/Ewerbstätige!W17*1000</f>
        <v>52009.948209694856</v>
      </c>
      <c r="X17" s="228">
        <f>Bruttowertschöpfung!X17/Ewerbstätige!X17*1000</f>
        <v>54402.699704142011</v>
      </c>
      <c r="Y17" s="228">
        <f>Bruttowertschöpfung!Y17/Ewerbstätige!Y17*1000</f>
        <v>54067.211581670446</v>
      </c>
      <c r="Z17" s="228">
        <f>Bruttowertschöpfung!Z17/Ewerbstätige!Z17*1000</f>
        <v>54609.313291366467</v>
      </c>
      <c r="AA17" s="228">
        <f>Bruttowertschöpfung!AA17/Ewerbstätige!AA17*1000</f>
        <v>56831.770734932928</v>
      </c>
    </row>
    <row r="18" spans="1:27">
      <c r="A18" s="44" t="s">
        <v>2776</v>
      </c>
      <c r="B18" s="35" t="s">
        <v>2290</v>
      </c>
      <c r="C18" s="228">
        <f>Bruttowertschöpfung!C18/Ewerbstätige!C18*1000</f>
        <v>43962.2945383923</v>
      </c>
      <c r="D18" s="228">
        <f>Bruttowertschöpfung!D18/Ewerbstätige!D18*1000</f>
        <v>46995.024131093574</v>
      </c>
      <c r="E18" s="228">
        <f>Bruttowertschöpfung!E18/Ewerbstätige!E18*1000</f>
        <v>47554.827153198406</v>
      </c>
      <c r="F18" s="228">
        <f>Bruttowertschöpfung!F18/Ewerbstätige!F18*1000</f>
        <v>47938.257952744294</v>
      </c>
      <c r="G18" s="228">
        <f>Bruttowertschöpfung!G18/Ewerbstätige!G18*1000</f>
        <v>47888.149783788758</v>
      </c>
      <c r="H18" s="228">
        <f>Bruttowertschöpfung!H18/Ewerbstätige!H18*1000</f>
        <v>47376.515652557318</v>
      </c>
      <c r="I18" s="228">
        <f>Bruttowertschöpfung!I18/Ewerbstätige!I18*1000</f>
        <v>45796.368910135905</v>
      </c>
      <c r="J18" s="228">
        <f>Bruttowertschöpfung!J18/Ewerbstätige!J18*1000</f>
        <v>47499.046639292654</v>
      </c>
      <c r="K18" s="228">
        <f>Bruttowertschöpfung!K18/Ewerbstätige!K18*1000</f>
        <v>48673.900779239091</v>
      </c>
      <c r="L18" s="228">
        <f>Bruttowertschöpfung!L18/Ewerbstätige!L18*1000</f>
        <v>47732.283394702987</v>
      </c>
      <c r="M18" s="228">
        <f>Bruttowertschöpfung!M18/Ewerbstätige!M18*1000</f>
        <v>47950.323702946502</v>
      </c>
      <c r="N18" s="228">
        <f>Bruttowertschöpfung!N18/Ewerbstätige!N18*1000</f>
        <v>48778.692321396753</v>
      </c>
      <c r="O18" s="228">
        <f>Bruttowertschöpfung!O18/Ewerbstätige!O18*1000</f>
        <v>49396.533364354684</v>
      </c>
      <c r="P18" s="228">
        <f>Bruttowertschöpfung!P18/Ewerbstätige!P18*1000</f>
        <v>51196.177062374249</v>
      </c>
      <c r="Q18" s="228">
        <f>Bruttowertschöpfung!Q18/Ewerbstätige!Q18*1000</f>
        <v>49952.447127285355</v>
      </c>
      <c r="R18" s="228">
        <f>Bruttowertschöpfung!R18/Ewerbstätige!R18*1000</f>
        <v>53592.607664201976</v>
      </c>
      <c r="S18" s="228">
        <f>Bruttowertschöpfung!S18/Ewerbstätige!S18*1000</f>
        <v>52080.594672363433</v>
      </c>
      <c r="T18" s="228">
        <f>Bruttowertschöpfung!T18/Ewerbstätige!T18*1000</f>
        <v>51838.696705045149</v>
      </c>
      <c r="U18" s="228">
        <f>Bruttowertschöpfung!U18/Ewerbstätige!U18*1000</f>
        <v>53024.247628042758</v>
      </c>
      <c r="V18" s="228">
        <f>Bruttowertschöpfung!V18/Ewerbstätige!V18*1000</f>
        <v>54806.86168353384</v>
      </c>
      <c r="W18" s="228">
        <f>Bruttowertschöpfung!W18/Ewerbstätige!W18*1000</f>
        <v>55934.40880174144</v>
      </c>
      <c r="X18" s="228">
        <f>Bruttowertschöpfung!X18/Ewerbstätige!X18*1000</f>
        <v>58248.489279981171</v>
      </c>
      <c r="Y18" s="228">
        <f>Bruttowertschöpfung!Y18/Ewerbstätige!Y18*1000</f>
        <v>59765.558157430933</v>
      </c>
      <c r="Z18" s="228">
        <f>Bruttowertschöpfung!Z18/Ewerbstätige!Z18*1000</f>
        <v>60259.971331157532</v>
      </c>
      <c r="AA18" s="228">
        <f>Bruttowertschöpfung!AA18/Ewerbstätige!AA18*1000</f>
        <v>62807.422538920051</v>
      </c>
    </row>
    <row r="19" spans="1:27">
      <c r="A19" s="44" t="s">
        <v>2777</v>
      </c>
      <c r="B19" s="35" t="s">
        <v>2287</v>
      </c>
      <c r="C19" s="228">
        <f>Bruttowertschöpfung!C19/Ewerbstätige!C19*1000</f>
        <v>48830.834762405269</v>
      </c>
      <c r="D19" s="228">
        <f>Bruttowertschöpfung!D19/Ewerbstätige!D19*1000</f>
        <v>50497.862056144273</v>
      </c>
      <c r="E19" s="228">
        <f>Bruttowertschöpfung!E19/Ewerbstätige!E19*1000</f>
        <v>52461.088495250668</v>
      </c>
      <c r="F19" s="228">
        <f>Bruttowertschöpfung!F19/Ewerbstätige!F19*1000</f>
        <v>49047.319825596314</v>
      </c>
      <c r="G19" s="228">
        <f>Bruttowertschöpfung!G19/Ewerbstätige!G19*1000</f>
        <v>49416.169081773827</v>
      </c>
      <c r="H19" s="228">
        <f>Bruttowertschöpfung!H19/Ewerbstätige!H19*1000</f>
        <v>49540.857018561488</v>
      </c>
      <c r="I19" s="228">
        <f>Bruttowertschöpfung!I19/Ewerbstätige!I19*1000</f>
        <v>49460.99759079147</v>
      </c>
      <c r="J19" s="228">
        <f>Bruttowertschöpfung!J19/Ewerbstätige!J19*1000</f>
        <v>49510.283041579249</v>
      </c>
      <c r="K19" s="228">
        <f>Bruttowertschöpfung!K19/Ewerbstätige!K19*1000</f>
        <v>52127.754445999904</v>
      </c>
      <c r="L19" s="228">
        <f>Bruttowertschöpfung!L19/Ewerbstätige!L19*1000</f>
        <v>47761.203978179648</v>
      </c>
      <c r="M19" s="228">
        <f>Bruttowertschöpfung!M19/Ewerbstätige!M19*1000</f>
        <v>49487.855010813422</v>
      </c>
      <c r="N19" s="228">
        <f>Bruttowertschöpfung!N19/Ewerbstätige!N19*1000</f>
        <v>50151.330095679907</v>
      </c>
      <c r="O19" s="228">
        <f>Bruttowertschöpfung!O19/Ewerbstätige!O19*1000</f>
        <v>57752.541377665242</v>
      </c>
      <c r="P19" s="228">
        <f>Bruttowertschöpfung!P19/Ewerbstätige!P19*1000</f>
        <v>54607.816041125414</v>
      </c>
      <c r="Q19" s="228">
        <f>Bruttowertschöpfung!Q19/Ewerbstätige!Q19*1000</f>
        <v>55884.85214906012</v>
      </c>
      <c r="R19" s="228">
        <f>Bruttowertschöpfung!R19/Ewerbstätige!R19*1000</f>
        <v>64634.33548956189</v>
      </c>
      <c r="S19" s="228">
        <f>Bruttowertschöpfung!S19/Ewerbstätige!S19*1000</f>
        <v>59744.139974078877</v>
      </c>
      <c r="T19" s="228">
        <f>Bruttowertschöpfung!T19/Ewerbstätige!T19*1000</f>
        <v>63012.3814733771</v>
      </c>
      <c r="U19" s="228">
        <f>Bruttowertschöpfung!U19/Ewerbstätige!U19*1000</f>
        <v>61372.142728093946</v>
      </c>
      <c r="V19" s="228">
        <f>Bruttowertschöpfung!V19/Ewerbstätige!V19*1000</f>
        <v>61978.246005469991</v>
      </c>
      <c r="W19" s="228">
        <f>Bruttowertschöpfung!W19/Ewerbstätige!W19*1000</f>
        <v>63778.941255467034</v>
      </c>
      <c r="X19" s="228">
        <f>Bruttowertschöpfung!X19/Ewerbstätige!X19*1000</f>
        <v>65300.153027763612</v>
      </c>
      <c r="Y19" s="228">
        <f>Bruttowertschöpfung!Y19/Ewerbstätige!Y19*1000</f>
        <v>65396.560841736726</v>
      </c>
      <c r="Z19" s="228">
        <f>Bruttowertschöpfung!Z19/Ewerbstätige!Z19*1000</f>
        <v>67996.254139447352</v>
      </c>
      <c r="AA19" s="228">
        <f>Bruttowertschöpfung!AA19/Ewerbstätige!AA19*1000</f>
        <v>67391.563257737842</v>
      </c>
    </row>
    <row r="20" spans="1:27">
      <c r="A20" s="44" t="s">
        <v>2778</v>
      </c>
      <c r="B20" s="35" t="s">
        <v>2290</v>
      </c>
      <c r="C20" s="228">
        <f>Bruttowertschöpfung!C20/Ewerbstätige!C20*1000</f>
        <v>45047.553549175893</v>
      </c>
      <c r="D20" s="228">
        <f>Bruttowertschöpfung!D20/Ewerbstätige!D20*1000</f>
        <v>46674.810494956117</v>
      </c>
      <c r="E20" s="228">
        <f>Bruttowertschöpfung!E20/Ewerbstätige!E20*1000</f>
        <v>47196.587084679151</v>
      </c>
      <c r="F20" s="228">
        <f>Bruttowertschöpfung!F20/Ewerbstätige!F20*1000</f>
        <v>48267.881385407672</v>
      </c>
      <c r="G20" s="228">
        <f>Bruttowertschöpfung!G20/Ewerbstätige!G20*1000</f>
        <v>49848.310390788625</v>
      </c>
      <c r="H20" s="228">
        <f>Bruttowertschöpfung!H20/Ewerbstätige!H20*1000</f>
        <v>50463.399298431395</v>
      </c>
      <c r="I20" s="228">
        <f>Bruttowertschöpfung!I20/Ewerbstätige!I20*1000</f>
        <v>50529.689095530885</v>
      </c>
      <c r="J20" s="228">
        <f>Bruttowertschöpfung!J20/Ewerbstätige!J20*1000</f>
        <v>49639.251037300703</v>
      </c>
      <c r="K20" s="228">
        <f>Bruttowertschöpfung!K20/Ewerbstätige!K20*1000</f>
        <v>49971.932387312183</v>
      </c>
      <c r="L20" s="228">
        <f>Bruttowertschöpfung!L20/Ewerbstätige!L20*1000</f>
        <v>48578.41520704353</v>
      </c>
      <c r="M20" s="228">
        <f>Bruttowertschöpfung!M20/Ewerbstätige!M20*1000</f>
        <v>49508.025129403904</v>
      </c>
      <c r="N20" s="228">
        <f>Bruttowertschöpfung!N20/Ewerbstätige!N20*1000</f>
        <v>53000.53325129467</v>
      </c>
      <c r="O20" s="228">
        <f>Bruttowertschöpfung!O20/Ewerbstätige!O20*1000</f>
        <v>54093.030560959793</v>
      </c>
      <c r="P20" s="228">
        <f>Bruttowertschöpfung!P20/Ewerbstätige!P20*1000</f>
        <v>54170.984976299515</v>
      </c>
      <c r="Q20" s="228">
        <f>Bruttowertschöpfung!Q20/Ewerbstätige!Q20*1000</f>
        <v>54665.123001592823</v>
      </c>
      <c r="R20" s="228">
        <f>Bruttowertschöpfung!R20/Ewerbstätige!R20*1000</f>
        <v>57050.01308735567</v>
      </c>
      <c r="S20" s="228">
        <f>Bruttowertschöpfung!S20/Ewerbstätige!S20*1000</f>
        <v>52970.789683844603</v>
      </c>
      <c r="T20" s="228">
        <f>Bruttowertschöpfung!T20/Ewerbstätige!T20*1000</f>
        <v>54450.49416331415</v>
      </c>
      <c r="U20" s="228">
        <f>Bruttowertschöpfung!U20/Ewerbstätige!U20*1000</f>
        <v>55348.288902376386</v>
      </c>
      <c r="V20" s="228">
        <f>Bruttowertschöpfung!V20/Ewerbstätige!V20*1000</f>
        <v>58418.781986147493</v>
      </c>
      <c r="W20" s="228">
        <f>Bruttowertschöpfung!W20/Ewerbstätige!W20*1000</f>
        <v>57810.183846505424</v>
      </c>
      <c r="X20" s="228">
        <f>Bruttowertschöpfung!X20/Ewerbstätige!X20*1000</f>
        <v>60523.701015298386</v>
      </c>
      <c r="Y20" s="228">
        <f>Bruttowertschöpfung!Y20/Ewerbstätige!Y20*1000</f>
        <v>61367.029057482898</v>
      </c>
      <c r="Z20" s="228">
        <f>Bruttowertschöpfung!Z20/Ewerbstätige!Z20*1000</f>
        <v>63676.615635699207</v>
      </c>
      <c r="AA20" s="228">
        <f>Bruttowertschöpfung!AA20/Ewerbstätige!AA20*1000</f>
        <v>63686.52975983292</v>
      </c>
    </row>
    <row r="21" spans="1:27">
      <c r="A21" s="79" t="s">
        <v>2267</v>
      </c>
      <c r="B21" s="79"/>
      <c r="C21" s="229">
        <f>Bruttowertschöpfung!C21/Ewerbstätige!C21*1000</f>
        <v>39670.40368236207</v>
      </c>
      <c r="D21" s="229">
        <f>Bruttowertschöpfung!D21/Ewerbstätige!D21*1000</f>
        <v>42157.028658025949</v>
      </c>
      <c r="E21" s="229">
        <f>Bruttowertschöpfung!E21/Ewerbstätige!E21*1000</f>
        <v>43656.362134889008</v>
      </c>
      <c r="F21" s="229">
        <f>Bruttowertschöpfung!F21/Ewerbstätige!F21*1000</f>
        <v>44190.104287388487</v>
      </c>
      <c r="G21" s="229">
        <f>Bruttowertschöpfung!G21/Ewerbstätige!G21*1000</f>
        <v>45276.820991399916</v>
      </c>
      <c r="H21" s="229">
        <f>Bruttowertschöpfung!H21/Ewerbstätige!H21*1000</f>
        <v>45657.531611355254</v>
      </c>
      <c r="I21" s="229">
        <f>Bruttowertschöpfung!I21/Ewerbstätige!I21*1000</f>
        <v>45110.48714230796</v>
      </c>
      <c r="J21" s="229">
        <f>Bruttowertschöpfung!J21/Ewerbstätige!J21*1000</f>
        <v>45180.205649505784</v>
      </c>
      <c r="K21" s="229">
        <f>Bruttowertschöpfung!K21/Ewerbstätige!K21*1000</f>
        <v>46576.060503745619</v>
      </c>
      <c r="L21" s="229">
        <f>Bruttowertschöpfung!L21/Ewerbstätige!L21*1000</f>
        <v>46437.873788085926</v>
      </c>
      <c r="M21" s="229">
        <f>Bruttowertschöpfung!M21/Ewerbstätige!M21*1000</f>
        <v>47649.660382296315</v>
      </c>
      <c r="N21" s="229">
        <f>Bruttowertschöpfung!N21/Ewerbstätige!N21*1000</f>
        <v>48840.793035732233</v>
      </c>
      <c r="O21" s="229">
        <f>Bruttowertschöpfung!O21/Ewerbstätige!O21*1000</f>
        <v>49185.080006422562</v>
      </c>
      <c r="P21" s="229">
        <f>Bruttowertschöpfung!P21/Ewerbstätige!P21*1000</f>
        <v>50274.654987112539</v>
      </c>
      <c r="Q21" s="229">
        <f>Bruttowertschöpfung!Q21/Ewerbstätige!Q21*1000</f>
        <v>50501.924333461728</v>
      </c>
      <c r="R21" s="229">
        <f>Bruttowertschöpfung!R21/Ewerbstätige!R21*1000</f>
        <v>51486.989474137874</v>
      </c>
      <c r="S21" s="229">
        <f>Bruttowertschöpfung!S21/Ewerbstätige!S21*1000</f>
        <v>49716.165090547584</v>
      </c>
      <c r="T21" s="229">
        <f>Bruttowertschöpfung!T21/Ewerbstätige!T21*1000</f>
        <v>50967.375175517656</v>
      </c>
      <c r="U21" s="229">
        <f>Bruttowertschöpfung!U21/Ewerbstätige!U21*1000</f>
        <v>52093.083720986579</v>
      </c>
      <c r="V21" s="229">
        <f>Bruttowertschöpfung!V21/Ewerbstätige!V21*1000</f>
        <v>53984.128094919914</v>
      </c>
      <c r="W21" s="229">
        <f>Bruttowertschöpfung!W21/Ewerbstätige!W21*1000</f>
        <v>55045.129810154431</v>
      </c>
      <c r="X21" s="229">
        <f>Bruttowertschöpfung!X21/Ewerbstätige!X21*1000</f>
        <v>56616.443324666317</v>
      </c>
      <c r="Y21" s="229">
        <f>Bruttowertschöpfung!Y21/Ewerbstätige!Y21*1000</f>
        <v>57335.319731928466</v>
      </c>
      <c r="Z21" s="229">
        <f>Bruttowertschöpfung!Z21/Ewerbstätige!Z21*1000</f>
        <v>58420.395370843391</v>
      </c>
      <c r="AA21" s="229">
        <f>Bruttowertschöpfung!AA21/Ewerbstätige!AA21*1000</f>
        <v>60193.670107038</v>
      </c>
    </row>
    <row r="22" spans="1:27">
      <c r="A22" s="149"/>
      <c r="B22" s="148"/>
      <c r="C22" s="199"/>
      <c r="D22" s="199"/>
      <c r="E22" s="199"/>
      <c r="F22" s="199"/>
      <c r="G22" s="199"/>
      <c r="H22" s="199"/>
      <c r="I22" s="199"/>
      <c r="J22" s="199"/>
      <c r="K22" s="199"/>
      <c r="L22" s="199"/>
      <c r="M22" s="199"/>
      <c r="N22" s="199"/>
      <c r="O22" s="199"/>
      <c r="P22" s="199"/>
      <c r="Q22" s="199"/>
      <c r="R22" s="199"/>
      <c r="S22" s="199"/>
      <c r="T22" s="199"/>
      <c r="U22" s="199"/>
      <c r="V22" s="199"/>
      <c r="W22" s="199"/>
      <c r="X22" s="199"/>
      <c r="Y22" s="199"/>
      <c r="Z22" s="199"/>
      <c r="AA22" s="199"/>
    </row>
    <row r="24" spans="1:27">
      <c r="A24" s="225" t="s">
        <v>2780</v>
      </c>
      <c r="B24" s="226"/>
      <c r="C24" s="227"/>
      <c r="D24" s="227"/>
      <c r="E24" s="227"/>
      <c r="F24" s="227"/>
      <c r="G24" s="227"/>
      <c r="H24" s="227"/>
      <c r="I24" s="227"/>
      <c r="J24" s="227"/>
      <c r="K24" s="227"/>
      <c r="L24" s="227"/>
      <c r="M24" s="227"/>
      <c r="N24" s="227"/>
      <c r="O24" s="227"/>
      <c r="P24" s="227"/>
      <c r="Q24" s="227"/>
      <c r="R24" s="227"/>
      <c r="S24" s="227"/>
      <c r="T24" s="227"/>
      <c r="U24" s="227"/>
      <c r="V24" s="227"/>
      <c r="W24" s="227"/>
      <c r="X24" s="227"/>
      <c r="Y24" s="227"/>
      <c r="Z24" s="227"/>
      <c r="AA24" s="227"/>
    </row>
    <row r="25" spans="1:27">
      <c r="A25" s="209" t="s">
        <v>2763</v>
      </c>
      <c r="B25" s="210" t="s">
        <v>2275</v>
      </c>
      <c r="C25" s="433">
        <v>1992</v>
      </c>
      <c r="D25" s="433">
        <v>1994</v>
      </c>
      <c r="E25" s="433">
        <v>1995</v>
      </c>
      <c r="F25" s="433">
        <v>1996</v>
      </c>
      <c r="G25" s="433">
        <v>1997</v>
      </c>
      <c r="H25" s="433">
        <v>1998</v>
      </c>
      <c r="I25" s="433">
        <v>1999</v>
      </c>
      <c r="J25" s="433">
        <v>2000</v>
      </c>
      <c r="K25" s="433">
        <v>2001</v>
      </c>
      <c r="L25" s="433">
        <v>2002</v>
      </c>
      <c r="M25" s="433">
        <v>2003</v>
      </c>
      <c r="N25" s="433">
        <v>2004</v>
      </c>
      <c r="O25" s="433">
        <v>2005</v>
      </c>
      <c r="P25" s="433">
        <v>2006</v>
      </c>
      <c r="Q25" s="433">
        <v>2007</v>
      </c>
      <c r="R25" s="433">
        <v>2008</v>
      </c>
      <c r="S25" s="433">
        <v>2009</v>
      </c>
      <c r="T25" s="433">
        <v>2010</v>
      </c>
      <c r="U25" s="433">
        <v>2011</v>
      </c>
      <c r="V25" s="433">
        <v>2012</v>
      </c>
      <c r="W25" s="433">
        <v>2013</v>
      </c>
      <c r="X25" s="433">
        <v>2014</v>
      </c>
      <c r="Y25" s="433">
        <v>2015</v>
      </c>
      <c r="Z25" s="433">
        <v>2016</v>
      </c>
      <c r="AA25" s="433">
        <v>2017</v>
      </c>
    </row>
    <row r="26" spans="1:27">
      <c r="A26" s="44" t="s">
        <v>2764</v>
      </c>
      <c r="B26" s="35" t="s">
        <v>2284</v>
      </c>
      <c r="C26" s="228"/>
      <c r="D26" s="228"/>
      <c r="E26" s="228"/>
      <c r="F26" s="228">
        <f>Bruttowertschöpfung!F27/Ewerbstätige!F26*1000</f>
        <v>1754.9019607843138</v>
      </c>
      <c r="G26" s="228">
        <f>Bruttowertschöpfung!G27/Ewerbstätige!G26*1000</f>
        <v>1971.153846153846</v>
      </c>
      <c r="H26" s="228">
        <f>Bruttowertschöpfung!H27/Ewerbstätige!H26*1000</f>
        <v>2137.2549019607841</v>
      </c>
      <c r="I26" s="228">
        <f>Bruttowertschöpfung!I27/Ewerbstätige!I26*1000</f>
        <v>6577.3195876288655</v>
      </c>
      <c r="J26" s="228">
        <f>Bruttowertschöpfung!J27/Ewerbstätige!J26*1000</f>
        <v>10763.636363636364</v>
      </c>
      <c r="K26" s="228">
        <f>Bruttowertschöpfung!K27/Ewerbstätige!K26*1000</f>
        <v>11218.181818181818</v>
      </c>
      <c r="L26" s="228">
        <f>Bruttowertschöpfung!L27/Ewerbstätige!L26*1000</f>
        <v>9709.0909090909081</v>
      </c>
      <c r="M26" s="228">
        <f>Bruttowertschöpfung!M27/Ewerbstätige!M26*1000</f>
        <v>9018.181818181818</v>
      </c>
      <c r="N26" s="228">
        <f>Bruttowertschöpfung!N27/Ewerbstätige!N26*1000</f>
        <v>9160.7142857142862</v>
      </c>
      <c r="O26" s="228">
        <f>Bruttowertschöpfung!O27/Ewerbstätige!O26*1000</f>
        <v>8000</v>
      </c>
      <c r="P26" s="228">
        <f>Bruttowertschöpfung!P27/Ewerbstätige!P26*1000</f>
        <v>11450.980392156864</v>
      </c>
      <c r="Q26" s="228">
        <f>Bruttowertschöpfung!Q27/Ewerbstätige!Q26*1000</f>
        <v>10362.068965517241</v>
      </c>
      <c r="R26" s="228">
        <f>Bruttowertschöpfung!R27/Ewerbstätige!R26*1000</f>
        <v>11818.181818181818</v>
      </c>
      <c r="S26" s="228">
        <f>Bruttowertschöpfung!S27/Ewerbstätige!S26*1000</f>
        <v>6710.1449275362311</v>
      </c>
      <c r="T26" s="228">
        <f>Bruttowertschöpfung!T27/Ewerbstätige!T26*1000</f>
        <v>6017.8571428571431</v>
      </c>
      <c r="U26" s="228">
        <f>Bruttowertschöpfung!U27/Ewerbstätige!U26*1000</f>
        <v>16482.758620689656</v>
      </c>
      <c r="V26" s="228">
        <f>Bruttowertschöpfung!V27/Ewerbstätige!V26*1000</f>
        <v>30450.980392156864</v>
      </c>
      <c r="W26" s="228">
        <f>Bruttowertschöpfung!W27/Ewerbstätige!W26*1000</f>
        <v>24023.809523809519</v>
      </c>
      <c r="X26" s="228">
        <f>Bruttowertschöpfung!X27/Ewerbstätige!X26*1000</f>
        <v>39025.641025641031</v>
      </c>
      <c r="Y26" s="228">
        <f>Bruttowertschöpfung!Y27/Ewerbstätige!Y26*1000</f>
        <v>26724.999999999996</v>
      </c>
      <c r="Z26" s="228">
        <f>Bruttowertschöpfung!Z27/Ewerbstätige!Z26*1000</f>
        <v>20232.558139534885</v>
      </c>
      <c r="AA26" s="228">
        <f>Bruttowertschöpfung!AA27/Ewerbstätige!AA26*1000</f>
        <v>17487.179487179488</v>
      </c>
    </row>
    <row r="27" spans="1:27">
      <c r="A27" s="44" t="s">
        <v>2765</v>
      </c>
      <c r="B27" s="35" t="s">
        <v>2287</v>
      </c>
      <c r="C27" s="228"/>
      <c r="D27" s="228"/>
      <c r="E27" s="228"/>
      <c r="F27" s="228">
        <f>Bruttowertschöpfung!F28/Ewerbstätige!F27*1000</f>
        <v>987.80487804878044</v>
      </c>
      <c r="G27" s="228">
        <f>Bruttowertschöpfung!G28/Ewerbstätige!G27*1000</f>
        <v>910.71428571428567</v>
      </c>
      <c r="H27" s="228">
        <f>Bruttowertschöpfung!H28/Ewerbstätige!H27*1000</f>
        <v>922.22222222222217</v>
      </c>
      <c r="I27" s="228">
        <f>Bruttowertschöpfung!I28/Ewerbstätige!I27*1000</f>
        <v>2812.056737588653</v>
      </c>
      <c r="J27" s="228">
        <f>Bruttowertschöpfung!J28/Ewerbstätige!J27*1000</f>
        <v>9126.3157894736851</v>
      </c>
      <c r="K27" s="228">
        <f>Bruttowertschöpfung!K28/Ewerbstätige!K27*1000</f>
        <v>10010.526315789473</v>
      </c>
      <c r="L27" s="228">
        <f>Bruttowertschöpfung!L28/Ewerbstätige!L27*1000</f>
        <v>10611.764705882353</v>
      </c>
      <c r="M27" s="228">
        <f>Bruttowertschöpfung!M28/Ewerbstätige!M27*1000</f>
        <v>10216.867469879517</v>
      </c>
      <c r="N27" s="228">
        <f>Bruttowertschöpfung!N28/Ewerbstätige!N27*1000</f>
        <v>11231.707317073171</v>
      </c>
      <c r="O27" s="228">
        <f>Bruttowertschöpfung!O28/Ewerbstätige!O27*1000</f>
        <v>13118.279569892473</v>
      </c>
      <c r="P27" s="228">
        <f>Bruttowertschöpfung!P28/Ewerbstätige!P27*1000</f>
        <v>15391.752577319588</v>
      </c>
      <c r="Q27" s="228">
        <f>Bruttowertschöpfung!Q28/Ewerbstätige!Q27*1000</f>
        <v>14845.454545454546</v>
      </c>
      <c r="R27" s="228">
        <f>Bruttowertschöpfung!R28/Ewerbstätige!R27*1000</f>
        <v>17026.315789473683</v>
      </c>
      <c r="S27" s="228">
        <f>Bruttowertschöpfung!S28/Ewerbstätige!S27*1000</f>
        <v>12834.78260869565</v>
      </c>
      <c r="T27" s="228">
        <f>Bruttowertschöpfung!T28/Ewerbstätige!T27*1000</f>
        <v>11649.572649572649</v>
      </c>
      <c r="U27" s="228">
        <f>Bruttowertschöpfung!U28/Ewerbstätige!U27*1000</f>
        <v>13234.234234234234</v>
      </c>
      <c r="V27" s="228">
        <f>Bruttowertschöpfung!V28/Ewerbstätige!V27*1000</f>
        <v>12499.999999999998</v>
      </c>
      <c r="W27" s="228">
        <f>Bruttowertschöpfung!W28/Ewerbstätige!W27*1000</f>
        <v>18581.196581196578</v>
      </c>
      <c r="X27" s="228">
        <f>Bruttowertschöpfung!X28/Ewerbstätige!X27*1000</f>
        <v>20203.53982300885</v>
      </c>
      <c r="Y27" s="228">
        <f>Bruttowertschöpfung!Y28/Ewerbstätige!Y27*1000</f>
        <v>12619.047619047618</v>
      </c>
      <c r="Z27" s="228">
        <f>Bruttowertschöpfung!Z28/Ewerbstätige!Z27*1000</f>
        <v>14377.192982456141</v>
      </c>
      <c r="AA27" s="228">
        <f>Bruttowertschöpfung!AA28/Ewerbstätige!AA27*1000</f>
        <v>19629.629629629631</v>
      </c>
    </row>
    <row r="28" spans="1:27">
      <c r="A28" s="44" t="s">
        <v>2766</v>
      </c>
      <c r="B28" s="35" t="s">
        <v>2290</v>
      </c>
      <c r="C28" s="228"/>
      <c r="D28" s="228"/>
      <c r="E28" s="228"/>
      <c r="F28" s="228">
        <f>Bruttowertschöpfung!F29/Ewerbstätige!F28*1000</f>
        <v>8200.8113590263692</v>
      </c>
      <c r="G28" s="228">
        <f>Bruttowertschöpfung!G29/Ewerbstätige!G28*1000</f>
        <v>8572</v>
      </c>
      <c r="H28" s="228">
        <f>Bruttowertschöpfung!H29/Ewerbstätige!H28*1000</f>
        <v>8451.0978043912182</v>
      </c>
      <c r="I28" s="228">
        <f>Bruttowertschöpfung!I29/Ewerbstätige!I28*1000</f>
        <v>14291.24236252546</v>
      </c>
      <c r="J28" s="228">
        <f>Bruttowertschöpfung!J29/Ewerbstätige!J28*1000</f>
        <v>26231.7880794702</v>
      </c>
      <c r="K28" s="228">
        <f>Bruttowertschöpfung!K29/Ewerbstätige!K28*1000</f>
        <v>26738.255033557049</v>
      </c>
      <c r="L28" s="228">
        <f>Bruttowertschöpfung!L29/Ewerbstätige!L28*1000</f>
        <v>22410</v>
      </c>
      <c r="M28" s="228">
        <f>Bruttowertschöpfung!M29/Ewerbstätige!M28*1000</f>
        <v>22180.272108843539</v>
      </c>
      <c r="N28" s="228">
        <f>Bruttowertschöpfung!N29/Ewerbstätige!N28*1000</f>
        <v>26527.777777777777</v>
      </c>
      <c r="O28" s="228">
        <f>Bruttowertschöpfung!O29/Ewerbstätige!O28*1000</f>
        <v>19273.97260273973</v>
      </c>
      <c r="P28" s="228">
        <f>Bruttowertschöpfung!P29/Ewerbstätige!P28*1000</f>
        <v>25030.303030303032</v>
      </c>
      <c r="Q28" s="228">
        <f>Bruttowertschöpfung!Q29/Ewerbstätige!Q28*1000</f>
        <v>22535.714285714286</v>
      </c>
      <c r="R28" s="228">
        <f>Bruttowertschöpfung!R29/Ewerbstätige!R28*1000</f>
        <v>24527.108433734942</v>
      </c>
      <c r="S28" s="228">
        <f>Bruttowertschöpfung!S29/Ewerbstätige!S28*1000</f>
        <v>18012.658227848104</v>
      </c>
      <c r="T28" s="228">
        <f>Bruttowertschöpfung!T29/Ewerbstätige!T28*1000</f>
        <v>17009.404388714735</v>
      </c>
      <c r="U28" s="228">
        <f>Bruttowertschöpfung!U29/Ewerbstätige!U28*1000</f>
        <v>18249.201277955272</v>
      </c>
      <c r="V28" s="228">
        <f>Bruttowertschöpfung!V29/Ewerbstätige!V28*1000</f>
        <v>20467.857142857141</v>
      </c>
      <c r="W28" s="228">
        <f>Bruttowertschöpfung!W29/Ewerbstätige!W28*1000</f>
        <v>32266.666666666664</v>
      </c>
      <c r="X28" s="228">
        <f>Bruttowertschöpfung!X29/Ewerbstätige!X28*1000</f>
        <v>31406.844106463876</v>
      </c>
      <c r="Y28" s="228">
        <f>Bruttowertschöpfung!Y29/Ewerbstätige!Y28*1000</f>
        <v>23248.148148148146</v>
      </c>
      <c r="Z28" s="228">
        <f>Bruttowertschöpfung!Z29/Ewerbstätige!Z28*1000</f>
        <v>20925.650557620815</v>
      </c>
      <c r="AA28" s="228">
        <f>Bruttowertschöpfung!AA29/Ewerbstätige!AA28*1000</f>
        <v>35774.074074074073</v>
      </c>
    </row>
    <row r="29" spans="1:27">
      <c r="A29" s="44" t="s">
        <v>2767</v>
      </c>
      <c r="B29" s="35" t="s">
        <v>2287</v>
      </c>
      <c r="C29" s="228"/>
      <c r="D29" s="228"/>
      <c r="E29" s="228"/>
      <c r="F29" s="228">
        <f>Bruttowertschöpfung!F30/Ewerbstätige!F29*1000</f>
        <v>6934.782608695652</v>
      </c>
      <c r="G29" s="228">
        <f>Bruttowertschöpfung!G30/Ewerbstätige!G29*1000</f>
        <v>4514.492753623188</v>
      </c>
      <c r="H29" s="228">
        <f>Bruttowertschöpfung!H30/Ewerbstätige!H29*1000</f>
        <v>4147.0588235294108</v>
      </c>
      <c r="I29" s="228">
        <f>Bruttowertschöpfung!I30/Ewerbstätige!I29*1000</f>
        <v>13637.992831541218</v>
      </c>
      <c r="J29" s="228">
        <f>Bruttowertschöpfung!J30/Ewerbstätige!J29*1000</f>
        <v>18476.190476190473</v>
      </c>
      <c r="K29" s="228">
        <f>Bruttowertschöpfung!K30/Ewerbstätige!K29*1000</f>
        <v>19804.347826086952</v>
      </c>
      <c r="L29" s="228">
        <f>Bruttowertschöpfung!L30/Ewerbstätige!L29*1000</f>
        <v>19172.093023255817</v>
      </c>
      <c r="M29" s="228">
        <f>Bruttowertschöpfung!M30/Ewerbstätige!M29*1000</f>
        <v>18735.849056603773</v>
      </c>
      <c r="N29" s="228">
        <f>Bruttowertschöpfung!N30/Ewerbstätige!N29*1000</f>
        <v>19904.306220095696</v>
      </c>
      <c r="O29" s="228">
        <f>Bruttowertschöpfung!O30/Ewerbstätige!O29*1000</f>
        <v>18886.699507389159</v>
      </c>
      <c r="P29" s="228">
        <f>Bruttowertschöpfung!P30/Ewerbstätige!P29*1000</f>
        <v>13292.45283018868</v>
      </c>
      <c r="Q29" s="228">
        <f>Bruttowertschöpfung!Q30/Ewerbstätige!Q29*1000</f>
        <v>12032.407407407409</v>
      </c>
      <c r="R29" s="228">
        <f>Bruttowertschöpfung!R30/Ewerbstätige!R29*1000</f>
        <v>18391.608391608392</v>
      </c>
      <c r="S29" s="228">
        <f>Bruttowertschöpfung!S30/Ewerbstätige!S29*1000</f>
        <v>19616.867469879518</v>
      </c>
      <c r="T29" s="228">
        <f>Bruttowertschöpfung!T30/Ewerbstätige!T29*1000</f>
        <v>14780.246913580246</v>
      </c>
      <c r="U29" s="228">
        <f>Bruttowertschöpfung!U30/Ewerbstätige!U29*1000</f>
        <v>21883.146067415732</v>
      </c>
      <c r="V29" s="228">
        <f>Bruttowertschöpfung!V30/Ewerbstätige!V29*1000</f>
        <v>20340</v>
      </c>
      <c r="W29" s="228">
        <f>Bruttowertschöpfung!W30/Ewerbstätige!W29*1000</f>
        <v>30695.175438596489</v>
      </c>
      <c r="X29" s="228">
        <f>Bruttowertschöpfung!X30/Ewerbstätige!X29*1000</f>
        <v>64071.120689655174</v>
      </c>
      <c r="Y29" s="228">
        <f>Bruttowertschöpfung!Y30/Ewerbstätige!Y29*1000</f>
        <v>33877.192982456138</v>
      </c>
      <c r="Z29" s="228">
        <f>Bruttowertschöpfung!Z30/Ewerbstätige!Z29*1000</f>
        <v>31902.050113895217</v>
      </c>
      <c r="AA29" s="228">
        <f>Bruttowertschöpfung!AA30/Ewerbstätige!AA29*1000</f>
        <v>33714.285714285717</v>
      </c>
    </row>
    <row r="30" spans="1:27">
      <c r="A30" s="44" t="s">
        <v>2768</v>
      </c>
      <c r="B30" s="35" t="s">
        <v>2284</v>
      </c>
      <c r="C30" s="228"/>
      <c r="D30" s="228"/>
      <c r="E30" s="228"/>
      <c r="F30" s="228">
        <f>Bruttowertschöpfung!F31/Ewerbstätige!F30*1000</f>
        <v>41952.32</v>
      </c>
      <c r="G30" s="228">
        <f>Bruttowertschöpfung!G31/Ewerbstätige!G30*1000</f>
        <v>44118.318122555407</v>
      </c>
      <c r="H30" s="228">
        <f>Bruttowertschöpfung!H31/Ewerbstätige!H30*1000</f>
        <v>42759.35653315825</v>
      </c>
      <c r="I30" s="228">
        <f>Bruttowertschöpfung!I31/Ewerbstätige!I30*1000</f>
        <v>42407.260726072607</v>
      </c>
      <c r="J30" s="228">
        <f>Bruttowertschöpfung!J31/Ewerbstätige!J30*1000</f>
        <v>44515.809051456912</v>
      </c>
      <c r="K30" s="228">
        <f>Bruttowertschöpfung!K31/Ewerbstätige!K30*1000</f>
        <v>49959.586466165412</v>
      </c>
      <c r="L30" s="228">
        <f>Bruttowertschöpfung!L31/Ewerbstätige!L30*1000</f>
        <v>38871.553884711779</v>
      </c>
      <c r="M30" s="228">
        <f>Bruttowertschöpfung!M31/Ewerbstätige!M30*1000</f>
        <v>39236.866939289088</v>
      </c>
      <c r="N30" s="228">
        <f>Bruttowertschöpfung!N31/Ewerbstätige!N30*1000</f>
        <v>43046.717171717173</v>
      </c>
      <c r="O30" s="228">
        <f>Bruttowertschöpfung!O31/Ewerbstätige!O30*1000</f>
        <v>30985.046134266624</v>
      </c>
      <c r="P30" s="228">
        <f>Bruttowertschöpfung!P31/Ewerbstätige!P30*1000</f>
        <v>35129.032258064515</v>
      </c>
      <c r="Q30" s="228">
        <f>Bruttowertschöpfung!Q31/Ewerbstätige!Q30*1000</f>
        <v>37989.859827020577</v>
      </c>
      <c r="R30" s="228">
        <f>Bruttowertschöpfung!R31/Ewerbstätige!R30*1000</f>
        <v>44606.666666666664</v>
      </c>
      <c r="S30" s="228">
        <f>Bruttowertschöpfung!S31/Ewerbstätige!S30*1000</f>
        <v>34821.138211382116</v>
      </c>
      <c r="T30" s="228">
        <f>Bruttowertschöpfung!T31/Ewerbstätige!T30*1000</f>
        <v>33096.21896162528</v>
      </c>
      <c r="U30" s="228">
        <f>Bruttowertschöpfung!U31/Ewerbstätige!U30*1000</f>
        <v>30123.994811932556</v>
      </c>
      <c r="V30" s="228">
        <f>Bruttowertschöpfung!V31/Ewerbstätige!V30*1000</f>
        <v>30706.589958158998</v>
      </c>
      <c r="W30" s="228">
        <f>Bruttowertschöpfung!W31/Ewerbstätige!W30*1000</f>
        <v>45573.080099091661</v>
      </c>
      <c r="X30" s="228">
        <f>Bruttowertschöpfung!X31/Ewerbstätige!X30*1000</f>
        <v>41930.461711711716</v>
      </c>
      <c r="Y30" s="228">
        <f>Bruttowertschöpfung!Y31/Ewerbstätige!Y30*1000</f>
        <v>32451.145259495512</v>
      </c>
      <c r="Z30" s="228">
        <f>Bruttowertschöpfung!Z31/Ewerbstätige!Z30*1000</f>
        <v>37594.792276184897</v>
      </c>
      <c r="AA30" s="228">
        <f>Bruttowertschöpfung!AA31/Ewerbstätige!AA30*1000</f>
        <v>48661.206896551725</v>
      </c>
    </row>
    <row r="31" spans="1:27">
      <c r="A31" s="44" t="s">
        <v>2769</v>
      </c>
      <c r="B31" s="35" t="s">
        <v>2290</v>
      </c>
      <c r="C31" s="228"/>
      <c r="D31" s="228"/>
      <c r="E31" s="228"/>
      <c r="F31" s="228">
        <f>Bruttowertschöpfung!F32/Ewerbstätige!F31*1000</f>
        <v>25934.227607096494</v>
      </c>
      <c r="G31" s="228">
        <f>Bruttowertschöpfung!G32/Ewerbstätige!G31*1000</f>
        <v>27017.935258092737</v>
      </c>
      <c r="H31" s="228">
        <f>Bruttowertschöpfung!H32/Ewerbstätige!H31*1000</f>
        <v>26164.534627260695</v>
      </c>
      <c r="I31" s="228">
        <f>Bruttowertschöpfung!I32/Ewerbstätige!I31*1000</f>
        <v>25796.46017699115</v>
      </c>
      <c r="J31" s="228">
        <f>Bruttowertschöpfung!J32/Ewerbstätige!J31*1000</f>
        <v>27243.496801705758</v>
      </c>
      <c r="K31" s="228">
        <f>Bruttowertschöpfung!K32/Ewerbstätige!K31*1000</f>
        <v>31399.136069114469</v>
      </c>
      <c r="L31" s="228">
        <f>Bruttowertschöpfung!L32/Ewerbstätige!L31*1000</f>
        <v>24586.206896551721</v>
      </c>
      <c r="M31" s="228">
        <f>Bruttowertschöpfung!M32/Ewerbstätige!M31*1000</f>
        <v>24592.183517417161</v>
      </c>
      <c r="N31" s="228">
        <f>Bruttowertschöpfung!N32/Ewerbstätige!N31*1000</f>
        <v>27602.127659574464</v>
      </c>
      <c r="O31" s="228">
        <f>Bruttowertschöpfung!O32/Ewerbstätige!O31*1000</f>
        <v>20571.236559139783</v>
      </c>
      <c r="P31" s="228">
        <f>Bruttowertschöpfung!P32/Ewerbstätige!P31*1000</f>
        <v>26649.406175771972</v>
      </c>
      <c r="Q31" s="228">
        <f>Bruttowertschöpfung!Q32/Ewerbstätige!Q31*1000</f>
        <v>24543.449492721658</v>
      </c>
      <c r="R31" s="228">
        <f>Bruttowertschöpfung!R32/Ewerbstätige!R31*1000</f>
        <v>30645.814977973569</v>
      </c>
      <c r="S31" s="228">
        <f>Bruttowertschöpfung!S32/Ewerbstätige!S31*1000</f>
        <v>22308.675799086759</v>
      </c>
      <c r="T31" s="228">
        <f>Bruttowertschöpfung!T32/Ewerbstätige!T31*1000</f>
        <v>20806.872553284036</v>
      </c>
      <c r="U31" s="228">
        <f>Bruttowertschöpfung!U32/Ewerbstätige!U31*1000</f>
        <v>21207.312006647277</v>
      </c>
      <c r="V31" s="228">
        <f>Bruttowertschöpfung!V32/Ewerbstätige!V31*1000</f>
        <v>21860.748843079513</v>
      </c>
      <c r="W31" s="228">
        <f>Bruttowertschöpfung!W32/Ewerbstätige!W31*1000</f>
        <v>33982.017543859656</v>
      </c>
      <c r="X31" s="228">
        <f>Bruttowertschöpfung!X32/Ewerbstätige!X31*1000</f>
        <v>35460.95493083445</v>
      </c>
      <c r="Y31" s="228">
        <f>Bruttowertschöpfung!Y32/Ewerbstätige!Y31*1000</f>
        <v>25409.362092703079</v>
      </c>
      <c r="Z31" s="228">
        <f>Bruttowertschöpfung!Z32/Ewerbstätige!Z31*1000</f>
        <v>27509.380863039398</v>
      </c>
      <c r="AA31" s="228">
        <f>Bruttowertschöpfung!AA32/Ewerbstätige!AA31*1000</f>
        <v>36590.466926070047</v>
      </c>
    </row>
    <row r="32" spans="1:27">
      <c r="A32" s="44" t="s">
        <v>2770</v>
      </c>
      <c r="B32" s="35" t="s">
        <v>2284</v>
      </c>
      <c r="C32" s="228"/>
      <c r="D32" s="228"/>
      <c r="E32" s="228"/>
      <c r="F32" s="228">
        <f>Bruttowertschöpfung!F33/Ewerbstätige!F32*1000</f>
        <v>35015.736040609132</v>
      </c>
      <c r="G32" s="228">
        <f>Bruttowertschöpfung!G33/Ewerbstätige!G32*1000</f>
        <v>36145.595854922278</v>
      </c>
      <c r="H32" s="228">
        <f>Bruttowertschöpfung!H33/Ewerbstätige!H32*1000</f>
        <v>34932.97872340426</v>
      </c>
      <c r="I32" s="228">
        <f>Bruttowertschöpfung!I33/Ewerbstätige!I32*1000</f>
        <v>32793.728945322619</v>
      </c>
      <c r="J32" s="228">
        <f>Bruttowertschöpfung!J33/Ewerbstätige!J32*1000</f>
        <v>37131.383115216835</v>
      </c>
      <c r="K32" s="228">
        <f>Bruttowertschöpfung!K33/Ewerbstätige!K32*1000</f>
        <v>41540.268456375838</v>
      </c>
      <c r="L32" s="228">
        <f>Bruttowertschöpfung!L33/Ewerbstätige!L32*1000</f>
        <v>32716.892596454643</v>
      </c>
      <c r="M32" s="228">
        <f>Bruttowertschöpfung!M33/Ewerbstätige!M32*1000</f>
        <v>33720.094438614899</v>
      </c>
      <c r="N32" s="228">
        <f>Bruttowertschöpfung!N33/Ewerbstätige!N32*1000</f>
        <v>37109.362706530286</v>
      </c>
      <c r="O32" s="228">
        <f>Bruttowertschöpfung!O33/Ewerbstätige!O32*1000</f>
        <v>26050.61631261474</v>
      </c>
      <c r="P32" s="228">
        <f>Bruttowertschöpfung!P33/Ewerbstätige!P32*1000</f>
        <v>30010.206752159116</v>
      </c>
      <c r="Q32" s="228">
        <f>Bruttowertschöpfung!Q33/Ewerbstätige!Q32*1000</f>
        <v>30639.52004084759</v>
      </c>
      <c r="R32" s="228">
        <f>Bruttowertschöpfung!R33/Ewerbstätige!R32*1000</f>
        <v>36468.695867359565</v>
      </c>
      <c r="S32" s="228">
        <f>Bruttowertschöpfung!S33/Ewerbstätige!S32*1000</f>
        <v>27365.784741844338</v>
      </c>
      <c r="T32" s="228">
        <f>Bruttowertschöpfung!T33/Ewerbstätige!T32*1000</f>
        <v>29596.828447861608</v>
      </c>
      <c r="U32" s="228">
        <f>Bruttowertschöpfung!U33/Ewerbstätige!U32*1000</f>
        <v>28557.040998217464</v>
      </c>
      <c r="V32" s="228">
        <f>Bruttowertschöpfung!V33/Ewerbstätige!V32*1000</f>
        <v>28638.331102186523</v>
      </c>
      <c r="W32" s="228">
        <f>Bruttowertschöpfung!W33/Ewerbstätige!W32*1000</f>
        <v>44832.33245255825</v>
      </c>
      <c r="X32" s="228">
        <f>Bruttowertschöpfung!X33/Ewerbstätige!X32*1000</f>
        <v>40071.587812732228</v>
      </c>
      <c r="Y32" s="228">
        <f>Bruttowertschöpfung!Y33/Ewerbstätige!Y32*1000</f>
        <v>31214.12066752246</v>
      </c>
      <c r="Z32" s="228">
        <f>Bruttowertschöpfung!Z33/Ewerbstätige!Z32*1000</f>
        <v>33341.35495684018</v>
      </c>
      <c r="AA32" s="228">
        <f>Bruttowertschöpfung!AA33/Ewerbstätige!AA32*1000</f>
        <v>46069.916956871151</v>
      </c>
    </row>
    <row r="33" spans="1:27">
      <c r="A33" s="44" t="s">
        <v>2771</v>
      </c>
      <c r="B33" s="35" t="s">
        <v>2290</v>
      </c>
      <c r="C33" s="228"/>
      <c r="D33" s="228"/>
      <c r="E33" s="228"/>
      <c r="F33" s="228">
        <f>Bruttowertschöpfung!F34/Ewerbstätige!F33*1000</f>
        <v>30886.464646464647</v>
      </c>
      <c r="G33" s="228">
        <f>Bruttowertschöpfung!G34/Ewerbstätige!G33*1000</f>
        <v>33161.896974652489</v>
      </c>
      <c r="H33" s="228">
        <f>Bruttowertschöpfung!H34/Ewerbstätige!H33*1000</f>
        <v>32773.69281045752</v>
      </c>
      <c r="I33" s="228">
        <f>Bruttowertschöpfung!I34/Ewerbstätige!I33*1000</f>
        <v>30842.655935613686</v>
      </c>
      <c r="J33" s="228">
        <f>Bruttowertschöpfung!J34/Ewerbstätige!J33*1000</f>
        <v>33998.435666797028</v>
      </c>
      <c r="K33" s="228">
        <f>Bruttowertschöpfung!K34/Ewerbstätige!K33*1000</f>
        <v>37929.560743965179</v>
      </c>
      <c r="L33" s="228">
        <f>Bruttowertschöpfung!L34/Ewerbstätige!L33*1000</f>
        <v>29560.897435897437</v>
      </c>
      <c r="M33" s="228">
        <f>Bruttowertschöpfung!M34/Ewerbstätige!M33*1000</f>
        <v>29545.860389610389</v>
      </c>
      <c r="N33" s="228">
        <f>Bruttowertschöpfung!N34/Ewerbstätige!N33*1000</f>
        <v>31967.258382642998</v>
      </c>
      <c r="O33" s="228">
        <f>Bruttowertschöpfung!O34/Ewerbstätige!O33*1000</f>
        <v>23273.923444976077</v>
      </c>
      <c r="P33" s="228">
        <f>Bruttowertschöpfung!P34/Ewerbstätige!P33*1000</f>
        <v>28050.480769230766</v>
      </c>
      <c r="Q33" s="228">
        <f>Bruttowertschöpfung!Q34/Ewerbstätige!Q33*1000</f>
        <v>27145.933014354065</v>
      </c>
      <c r="R33" s="228">
        <f>Bruttowertschöpfung!R34/Ewerbstätige!R33*1000</f>
        <v>31531.660231660233</v>
      </c>
      <c r="S33" s="228">
        <f>Bruttowertschöpfung!S34/Ewerbstätige!S33*1000</f>
        <v>21937.314540059346</v>
      </c>
      <c r="T33" s="228">
        <f>Bruttowertschöpfung!T34/Ewerbstätige!T33*1000</f>
        <v>20406.524026657316</v>
      </c>
      <c r="U33" s="228">
        <f>Bruttowertschöpfung!U34/Ewerbstätige!U33*1000</f>
        <v>19843.601895734599</v>
      </c>
      <c r="V33" s="228">
        <f>Bruttowertschöpfung!V34/Ewerbstätige!V33*1000</f>
        <v>19862.449799196784</v>
      </c>
      <c r="W33" s="228">
        <f>Bruttowertschöpfung!W34/Ewerbstätige!W33*1000</f>
        <v>30685.501066098081</v>
      </c>
      <c r="X33" s="228">
        <f>Bruttowertschöpfung!X34/Ewerbstätige!X33*1000</f>
        <v>27700.729927007298</v>
      </c>
      <c r="Y33" s="228">
        <f>Bruttowertschöpfung!Y34/Ewerbstätige!Y33*1000</f>
        <v>21372.968980797632</v>
      </c>
      <c r="Z33" s="228">
        <f>Bruttowertschöpfung!Z34/Ewerbstätige!Z33*1000</f>
        <v>23689.194348988163</v>
      </c>
      <c r="AA33" s="228">
        <f>Bruttowertschöpfung!AA34/Ewerbstätige!AA33*1000</f>
        <v>33895.036615134253</v>
      </c>
    </row>
    <row r="34" spans="1:27">
      <c r="A34" s="44" t="s">
        <v>2772</v>
      </c>
      <c r="B34" s="35" t="s">
        <v>2287</v>
      </c>
      <c r="C34" s="228"/>
      <c r="D34" s="228"/>
      <c r="E34" s="228"/>
      <c r="F34" s="228">
        <f>Bruttowertschöpfung!F35/Ewerbstätige!F34*1000</f>
        <v>34264.617895023111</v>
      </c>
      <c r="G34" s="228">
        <f>Bruttowertschöpfung!G35/Ewerbstätige!G34*1000</f>
        <v>33952.407002188178</v>
      </c>
      <c r="H34" s="228">
        <f>Bruttowertschöpfung!H35/Ewerbstätige!H34*1000</f>
        <v>30747.29144095341</v>
      </c>
      <c r="I34" s="228">
        <f>Bruttowertschöpfung!I35/Ewerbstätige!I34*1000</f>
        <v>31303.249097472926</v>
      </c>
      <c r="J34" s="228">
        <f>Bruttowertschöpfung!J35/Ewerbstätige!J34*1000</f>
        <v>36163.01907968575</v>
      </c>
      <c r="K34" s="228">
        <f>Bruttowertschöpfung!K35/Ewerbstätige!K34*1000</f>
        <v>41305.666857469943</v>
      </c>
      <c r="L34" s="228">
        <f>Bruttowertschöpfung!L35/Ewerbstätige!L34*1000</f>
        <v>32626.917510853837</v>
      </c>
      <c r="M34" s="228">
        <f>Bruttowertschöpfung!M35/Ewerbstätige!M34*1000</f>
        <v>25597.925925925923</v>
      </c>
      <c r="N34" s="228">
        <f>Bruttowertschöpfung!N35/Ewerbstätige!N34*1000</f>
        <v>28562.089552238805</v>
      </c>
      <c r="O34" s="228">
        <f>Bruttowertschöpfung!O35/Ewerbstätige!O34*1000</f>
        <v>20819.174757281555</v>
      </c>
      <c r="P34" s="228">
        <f>Bruttowertschöpfung!P35/Ewerbstätige!P34*1000</f>
        <v>25878.337378640779</v>
      </c>
      <c r="Q34" s="228">
        <f>Bruttowertschöpfung!Q35/Ewerbstätige!Q34*1000</f>
        <v>24349.169338385309</v>
      </c>
      <c r="R34" s="228">
        <f>Bruttowertschöpfung!R35/Ewerbstätige!R34*1000</f>
        <v>29182.023742227248</v>
      </c>
      <c r="S34" s="228">
        <f>Bruttowertschöpfung!S35/Ewerbstätige!S34*1000</f>
        <v>21257.597684515193</v>
      </c>
      <c r="T34" s="228">
        <f>Bruttowertschöpfung!T35/Ewerbstätige!T34*1000</f>
        <v>22052.812858783007</v>
      </c>
      <c r="U34" s="228">
        <f>Bruttowertschöpfung!U35/Ewerbstätige!U34*1000</f>
        <v>21473.083197389882</v>
      </c>
      <c r="V34" s="228">
        <f>Bruttowertschöpfung!V35/Ewerbstätige!V34*1000</f>
        <v>21920.39935240151</v>
      </c>
      <c r="W34" s="228">
        <f>Bruttowertschöpfung!W35/Ewerbstätige!W34*1000</f>
        <v>33765.783540022545</v>
      </c>
      <c r="X34" s="228">
        <f>Bruttowertschöpfung!X35/Ewerbstätige!X34*1000</f>
        <v>29605.338691159584</v>
      </c>
      <c r="Y34" s="228">
        <f>Bruttowertschöpfung!Y35/Ewerbstätige!Y34*1000</f>
        <v>22667.550058892815</v>
      </c>
      <c r="Z34" s="228">
        <f>Bruttowertschöpfung!Z35/Ewerbstätige!Z34*1000</f>
        <v>20378.700030515716</v>
      </c>
      <c r="AA34" s="228">
        <f>Bruttowertschöpfung!AA35/Ewerbstätige!AA34*1000</f>
        <v>28465.680100755664</v>
      </c>
    </row>
    <row r="35" spans="1:27">
      <c r="A35" s="44" t="s">
        <v>2773</v>
      </c>
      <c r="B35" s="35" t="s">
        <v>2287</v>
      </c>
      <c r="C35" s="228"/>
      <c r="D35" s="228"/>
      <c r="E35" s="228"/>
      <c r="F35" s="228">
        <f>Bruttowertschöpfung!F36/Ewerbstätige!F35*1000</f>
        <v>30245.641025641024</v>
      </c>
      <c r="G35" s="228">
        <f>Bruttowertschöpfung!G36/Ewerbstätige!G35*1000</f>
        <v>32030.27193432529</v>
      </c>
      <c r="H35" s="228">
        <f>Bruttowertschöpfung!H36/Ewerbstätige!H35*1000</f>
        <v>32573.241671073505</v>
      </c>
      <c r="I35" s="228">
        <f>Bruttowertschöpfung!I36/Ewerbstätige!I35*1000</f>
        <v>32004.800000000003</v>
      </c>
      <c r="J35" s="228">
        <f>Bruttowertschöpfung!J36/Ewerbstätige!J35*1000</f>
        <v>35984.067976633029</v>
      </c>
      <c r="K35" s="228">
        <f>Bruttowertschöpfung!K36/Ewerbstätige!K35*1000</f>
        <v>41211.123110151188</v>
      </c>
      <c r="L35" s="228">
        <f>Bruttowertschöpfung!L36/Ewerbstätige!L35*1000</f>
        <v>32523.652365236521</v>
      </c>
      <c r="M35" s="228">
        <f>Bruttowertschöpfung!M36/Ewerbstätige!M35*1000</f>
        <v>30965.646806226516</v>
      </c>
      <c r="N35" s="228">
        <f>Bruttowertschöpfung!N36/Ewerbstätige!N35*1000</f>
        <v>34412.546517809678</v>
      </c>
      <c r="O35" s="228">
        <f>Bruttowertschöpfung!O36/Ewerbstätige!O35*1000</f>
        <v>24771.871539313397</v>
      </c>
      <c r="P35" s="228">
        <f>Bruttowertschöpfung!P36/Ewerbstätige!P35*1000</f>
        <v>30404.326123128121</v>
      </c>
      <c r="Q35" s="228">
        <f>Bruttowertschöpfung!Q36/Ewerbstätige!Q35*1000</f>
        <v>29441.176470588234</v>
      </c>
      <c r="R35" s="228">
        <f>Bruttowertschöpfung!R36/Ewerbstätige!R35*1000</f>
        <v>35425.146510388913</v>
      </c>
      <c r="S35" s="228">
        <f>Bruttowertschöpfung!S36/Ewerbstätige!S35*1000</f>
        <v>26248.207391064538</v>
      </c>
      <c r="T35" s="228">
        <f>Bruttowertschöpfung!T36/Ewerbstätige!T35*1000</f>
        <v>26670.984455958551</v>
      </c>
      <c r="U35" s="228">
        <f>Bruttowertschöpfung!U36/Ewerbstätige!U35*1000</f>
        <v>26599.902296042987</v>
      </c>
      <c r="V35" s="228">
        <f>Bruttowertschöpfung!V36/Ewerbstätige!V35*1000</f>
        <v>27195.876288659798</v>
      </c>
      <c r="W35" s="228">
        <f>Bruttowertschöpfung!W36/Ewerbstätige!W35*1000</f>
        <v>42058.792924037465</v>
      </c>
      <c r="X35" s="228">
        <f>Bruttowertschöpfung!X36/Ewerbstätige!X35*1000</f>
        <v>40694.708994708999</v>
      </c>
      <c r="Y35" s="228">
        <f>Bruttowertschöpfung!Y36/Ewerbstätige!Y35*1000</f>
        <v>29722.643553629467</v>
      </c>
      <c r="Z35" s="228">
        <f>Bruttowertschöpfung!Z36/Ewerbstätige!Z35*1000</f>
        <v>31426.954177897573</v>
      </c>
      <c r="AA35" s="228">
        <f>Bruttowertschöpfung!AA36/Ewerbstätige!AA35*1000</f>
        <v>41661.843515541266</v>
      </c>
    </row>
    <row r="36" spans="1:27">
      <c r="A36" s="44" t="s">
        <v>2774</v>
      </c>
      <c r="B36" s="35" t="s">
        <v>2287</v>
      </c>
      <c r="C36" s="228"/>
      <c r="D36" s="228"/>
      <c r="E36" s="228"/>
      <c r="F36" s="228">
        <f>Bruttowertschöpfung!F37/Ewerbstätige!F36*1000</f>
        <v>30115.342041177773</v>
      </c>
      <c r="G36" s="228">
        <f>Bruttowertschöpfung!G37/Ewerbstätige!G36*1000</f>
        <v>30583.557951482475</v>
      </c>
      <c r="H36" s="228">
        <f>Bruttowertschöpfung!H37/Ewerbstätige!H36*1000</f>
        <v>28335.792532975633</v>
      </c>
      <c r="I36" s="228">
        <f>Bruttowertschöpfung!I37/Ewerbstätige!I36*1000</f>
        <v>27828.921461387006</v>
      </c>
      <c r="J36" s="228">
        <f>Bruttowertschöpfung!J37/Ewerbstätige!J36*1000</f>
        <v>32616.191562143667</v>
      </c>
      <c r="K36" s="228">
        <f>Bruttowertschöpfung!K37/Ewerbstätige!K36*1000</f>
        <v>37860.23020906742</v>
      </c>
      <c r="L36" s="228">
        <f>Bruttowertschöpfung!L37/Ewerbstätige!L36*1000</f>
        <v>29397.215010620719</v>
      </c>
      <c r="M36" s="228">
        <f>Bruttowertschöpfung!M37/Ewerbstätige!M36*1000</f>
        <v>28098.831775700932</v>
      </c>
      <c r="N36" s="228">
        <f>Bruttowertschöpfung!N37/Ewerbstätige!N36*1000</f>
        <v>31251.099282573479</v>
      </c>
      <c r="O36" s="228">
        <f>Bruttowertschöpfung!O37/Ewerbstätige!O36*1000</f>
        <v>22423.744720788363</v>
      </c>
      <c r="P36" s="228">
        <f>Bruttowertschöpfung!P37/Ewerbstätige!P36*1000</f>
        <v>26948.027403732576</v>
      </c>
      <c r="Q36" s="228">
        <f>Bruttowertschöpfung!Q37/Ewerbstätige!Q36*1000</f>
        <v>26645.419236920265</v>
      </c>
      <c r="R36" s="228">
        <f>Bruttowertschöpfung!R37/Ewerbstätige!R36*1000</f>
        <v>31916.517055655295</v>
      </c>
      <c r="S36" s="228">
        <f>Bruttowertschöpfung!S37/Ewerbstätige!S36*1000</f>
        <v>23842.625264643611</v>
      </c>
      <c r="T36" s="228">
        <f>Bruttowertschöpfung!T37/Ewerbstätige!T36*1000</f>
        <v>25124.55830388693</v>
      </c>
      <c r="U36" s="228">
        <f>Bruttowertschöpfung!U37/Ewerbstätige!U36*1000</f>
        <v>23967.57087497451</v>
      </c>
      <c r="V36" s="228">
        <f>Bruttowertschöpfung!V37/Ewerbstätige!V36*1000</f>
        <v>24446.428571428569</v>
      </c>
      <c r="W36" s="228">
        <f>Bruttowertschöpfung!W37/Ewerbstätige!W36*1000</f>
        <v>38348.661485319521</v>
      </c>
      <c r="X36" s="228">
        <f>Bruttowertschöpfung!X37/Ewerbstätige!X36*1000</f>
        <v>34329.155672823217</v>
      </c>
      <c r="Y36" s="228">
        <f>Bruttowertschöpfung!Y37/Ewerbstätige!Y36*1000</f>
        <v>26038.24521934758</v>
      </c>
      <c r="Z36" s="228">
        <f>Bruttowertschöpfung!Z37/Ewerbstätige!Z36*1000</f>
        <v>27163.619532515622</v>
      </c>
      <c r="AA36" s="228">
        <f>Bruttowertschöpfung!AA37/Ewerbstätige!AA36*1000</f>
        <v>37132.106628921916</v>
      </c>
    </row>
    <row r="37" spans="1:27">
      <c r="A37" s="44" t="s">
        <v>2775</v>
      </c>
      <c r="B37" s="35" t="s">
        <v>2284</v>
      </c>
      <c r="C37" s="228"/>
      <c r="D37" s="228"/>
      <c r="E37" s="228"/>
      <c r="F37" s="228">
        <f>Bruttowertschöpfung!F38/Ewerbstätige!F37*1000</f>
        <v>36126.973073351903</v>
      </c>
      <c r="G37" s="228">
        <f>Bruttowertschöpfung!G38/Ewerbstätige!G37*1000</f>
        <v>37299.616490891669</v>
      </c>
      <c r="H37" s="228">
        <f>Bruttowertschöpfung!H38/Ewerbstätige!H37*1000</f>
        <v>35212.460452664876</v>
      </c>
      <c r="I37" s="228">
        <f>Bruttowertschöpfung!I38/Ewerbstätige!I37*1000</f>
        <v>33154.359218675549</v>
      </c>
      <c r="J37" s="228">
        <f>Bruttowertschöpfung!J38/Ewerbstätige!J37*1000</f>
        <v>33872.105604847435</v>
      </c>
      <c r="K37" s="228">
        <f>Bruttowertschöpfung!K38/Ewerbstätige!K37*1000</f>
        <v>39076.497899624141</v>
      </c>
      <c r="L37" s="228">
        <f>Bruttowertschöpfung!L38/Ewerbstätige!L37*1000</f>
        <v>30206.48044692738</v>
      </c>
      <c r="M37" s="228">
        <f>Bruttowertschöpfung!M38/Ewerbstätige!M37*1000</f>
        <v>30055.580659737912</v>
      </c>
      <c r="N37" s="228">
        <f>Bruttowertschöpfung!N38/Ewerbstätige!N37*1000</f>
        <v>33469.917244464326</v>
      </c>
      <c r="O37" s="228">
        <f>Bruttowertschöpfung!O38/Ewerbstätige!O37*1000</f>
        <v>23946.305644791191</v>
      </c>
      <c r="P37" s="228">
        <f>Bruttowertschöpfung!P38/Ewerbstätige!P37*1000</f>
        <v>27799.401197604791</v>
      </c>
      <c r="Q37" s="228">
        <f>Bruttowertschöpfung!Q38/Ewerbstätige!Q37*1000</f>
        <v>28155.402401067138</v>
      </c>
      <c r="R37" s="228">
        <f>Bruttowertschöpfung!R38/Ewerbstätige!R37*1000</f>
        <v>33969.260954872465</v>
      </c>
      <c r="S37" s="228">
        <f>Bruttowertschöpfung!S38/Ewerbstätige!S37*1000</f>
        <v>25437.714285714286</v>
      </c>
      <c r="T37" s="228">
        <f>Bruttowertschöpfung!T38/Ewerbstätige!T37*1000</f>
        <v>28295.762711864409</v>
      </c>
      <c r="U37" s="228">
        <f>Bruttowertschöpfung!U38/Ewerbstätige!U37*1000</f>
        <v>27052.196178845777</v>
      </c>
      <c r="V37" s="228">
        <f>Bruttowertschöpfung!V38/Ewerbstätige!V37*1000</f>
        <v>27802.167487684728</v>
      </c>
      <c r="W37" s="228">
        <f>Bruttowertschöpfung!W38/Ewerbstätige!W37*1000</f>
        <v>44314.413265306132</v>
      </c>
      <c r="X37" s="228">
        <f>Bruttowertschöpfung!X38/Ewerbstätige!X37*1000</f>
        <v>39555.579964850614</v>
      </c>
      <c r="Y37" s="228">
        <f>Bruttowertschöpfung!Y38/Ewerbstätige!Y37*1000</f>
        <v>30752.452657996808</v>
      </c>
      <c r="Z37" s="228">
        <f>Bruttowertschöpfung!Z38/Ewerbstätige!Z37*1000</f>
        <v>29998.367156519711</v>
      </c>
      <c r="AA37" s="228">
        <f>Bruttowertschöpfung!AA38/Ewerbstätige!AA37*1000</f>
        <v>41456.241032998565</v>
      </c>
    </row>
    <row r="38" spans="1:27">
      <c r="A38" s="44" t="s">
        <v>2776</v>
      </c>
      <c r="B38" s="35" t="s">
        <v>2290</v>
      </c>
      <c r="C38" s="228"/>
      <c r="D38" s="228"/>
      <c r="E38" s="228"/>
      <c r="F38" s="228">
        <f>Bruttowertschöpfung!F39/Ewerbstätige!F38*1000</f>
        <v>24908.260105448153</v>
      </c>
      <c r="G38" s="228">
        <f>Bruttowertschöpfung!G39/Ewerbstätige!G38*1000</f>
        <v>25201.544943820227</v>
      </c>
      <c r="H38" s="228">
        <f>Bruttowertschöpfung!H39/Ewerbstätige!H38*1000</f>
        <v>23590.101080515862</v>
      </c>
      <c r="I38" s="228">
        <f>Bruttowertschöpfung!I39/Ewerbstätige!I38*1000</f>
        <v>24327.752048450304</v>
      </c>
      <c r="J38" s="228">
        <f>Bruttowertschöpfung!J39/Ewerbstätige!J38*1000</f>
        <v>28749.158878504673</v>
      </c>
      <c r="K38" s="228">
        <f>Bruttowertschöpfung!K39/Ewerbstätige!K38*1000</f>
        <v>31737.668980635732</v>
      </c>
      <c r="L38" s="228">
        <f>Bruttowertschöpfung!L39/Ewerbstätige!L38*1000</f>
        <v>25030.113845023869</v>
      </c>
      <c r="M38" s="228">
        <f>Bruttowertschöpfung!M39/Ewerbstätige!M38*1000</f>
        <v>24751.937984496122</v>
      </c>
      <c r="N38" s="228">
        <f>Bruttowertschöpfung!N39/Ewerbstätige!N38*1000</f>
        <v>26827.424023154847</v>
      </c>
      <c r="O38" s="228">
        <f>Bruttowertschöpfung!O39/Ewerbstätige!O38*1000</f>
        <v>19622.303473491775</v>
      </c>
      <c r="P38" s="228">
        <f>Bruttowertschöpfung!P39/Ewerbstätige!P38*1000</f>
        <v>24275.212412264496</v>
      </c>
      <c r="Q38" s="228">
        <f>Bruttowertschöpfung!Q39/Ewerbstätige!Q38*1000</f>
        <v>23597.560975609758</v>
      </c>
      <c r="R38" s="228">
        <f>Bruttowertschöpfung!R39/Ewerbstätige!R38*1000</f>
        <v>29419.4355126831</v>
      </c>
      <c r="S38" s="228">
        <f>Bruttowertschöpfung!S39/Ewerbstätige!S38*1000</f>
        <v>22197.889182058047</v>
      </c>
      <c r="T38" s="228">
        <f>Bruttowertschöpfung!T39/Ewerbstätige!T38*1000</f>
        <v>23395.184135977339</v>
      </c>
      <c r="U38" s="228">
        <f>Bruttowertschöpfung!U39/Ewerbstätige!U38*1000</f>
        <v>22576.910462446704</v>
      </c>
      <c r="V38" s="228">
        <f>Bruttowertschöpfung!V39/Ewerbstätige!V38*1000</f>
        <v>23477.393617021276</v>
      </c>
      <c r="W38" s="228">
        <f>Bruttowertschöpfung!W39/Ewerbstätige!W38*1000</f>
        <v>37469.090909090912</v>
      </c>
      <c r="X38" s="228">
        <f>Bruttowertschöpfung!X39/Ewerbstätige!X38*1000</f>
        <v>33676.968359087565</v>
      </c>
      <c r="Y38" s="228">
        <f>Bruttowertschöpfung!Y39/Ewerbstätige!Y38*1000</f>
        <v>24930.463576158938</v>
      </c>
      <c r="Z38" s="228">
        <f>Bruttowertschöpfung!Z39/Ewerbstätige!Z38*1000</f>
        <v>26267.06903055451</v>
      </c>
      <c r="AA38" s="228">
        <f>Bruttowertschöpfung!AA39/Ewerbstätige!AA38*1000</f>
        <v>35479.498861047839</v>
      </c>
    </row>
    <row r="39" spans="1:27">
      <c r="A39" s="44" t="s">
        <v>2777</v>
      </c>
      <c r="B39" s="35" t="s">
        <v>2287</v>
      </c>
      <c r="C39" s="228"/>
      <c r="D39" s="228"/>
      <c r="E39" s="228"/>
      <c r="F39" s="228">
        <f>Bruttowertschöpfung!F40/Ewerbstätige!F39*1000</f>
        <v>36831.670281995663</v>
      </c>
      <c r="G39" s="228">
        <f>Bruttowertschöpfung!G40/Ewerbstätige!G39*1000</f>
        <v>37389.673433362754</v>
      </c>
      <c r="H39" s="228">
        <f>Bruttowertschöpfung!H40/Ewerbstätige!H39*1000</f>
        <v>34784.070796460175</v>
      </c>
      <c r="I39" s="228">
        <f>Bruttowertschöpfung!I40/Ewerbstätige!I39*1000</f>
        <v>32476.63551401869</v>
      </c>
      <c r="J39" s="228">
        <f>Bruttowertschöpfung!J40/Ewerbstätige!J39*1000</f>
        <v>30472.201630837655</v>
      </c>
      <c r="K39" s="228">
        <f>Bruttowertschöpfung!K40/Ewerbstätige!K39*1000</f>
        <v>35240.922844175497</v>
      </c>
      <c r="L39" s="228">
        <f>Bruttowertschöpfung!L40/Ewerbstätige!L39*1000</f>
        <v>27133.738601823705</v>
      </c>
      <c r="M39" s="228">
        <f>Bruttowertschöpfung!M40/Ewerbstätige!M39*1000</f>
        <v>27314.589665653493</v>
      </c>
      <c r="N39" s="228">
        <f>Bruttowertschöpfung!N40/Ewerbstätige!N39*1000</f>
        <v>31086.074980872228</v>
      </c>
      <c r="O39" s="228">
        <f>Bruttowertschöpfung!O40/Ewerbstätige!O39*1000</f>
        <v>21826.23839009288</v>
      </c>
      <c r="P39" s="228">
        <f>Bruttowertschöpfung!P40/Ewerbstätige!P39*1000</f>
        <v>24538.43226788432</v>
      </c>
      <c r="Q39" s="228">
        <f>Bruttowertschöpfung!Q40/Ewerbstätige!Q39*1000</f>
        <v>25793.14159292035</v>
      </c>
      <c r="R39" s="228">
        <f>Bruttowertschöpfung!R40/Ewerbstätige!R39*1000</f>
        <v>31458.951175406866</v>
      </c>
      <c r="S39" s="228">
        <f>Bruttowertschöpfung!S40/Ewerbstätige!S39*1000</f>
        <v>23146.11360239163</v>
      </c>
      <c r="T39" s="228">
        <f>Bruttowertschöpfung!T40/Ewerbstätige!T39*1000</f>
        <v>24160.195872682758</v>
      </c>
      <c r="U39" s="228">
        <f>Bruttowertschöpfung!U40/Ewerbstätige!U39*1000</f>
        <v>24249.836921069797</v>
      </c>
      <c r="V39" s="228">
        <f>Bruttowertschöpfung!V40/Ewerbstätige!V39*1000</f>
        <v>24928.852459016394</v>
      </c>
      <c r="W39" s="228">
        <f>Bruttowertschöpfung!W40/Ewerbstätige!W39*1000</f>
        <v>39955.950266429834</v>
      </c>
      <c r="X39" s="228">
        <f>Bruttowertschöpfung!X40/Ewerbstätige!X39*1000</f>
        <v>35967.426710097716</v>
      </c>
      <c r="Y39" s="228">
        <f>Bruttowertschöpfung!Y40/Ewerbstätige!Y39*1000</f>
        <v>28304.610733182166</v>
      </c>
      <c r="Z39" s="228">
        <f>Bruttowertschöpfung!Z40/Ewerbstätige!Z39*1000</f>
        <v>26649.649259547936</v>
      </c>
      <c r="AA39" s="228">
        <f>Bruttowertschöpfung!AA40/Ewerbstätige!AA39*1000</f>
        <v>36494.833068362481</v>
      </c>
    </row>
    <row r="40" spans="1:27">
      <c r="A40" s="44" t="s">
        <v>2778</v>
      </c>
      <c r="B40" s="35" t="s">
        <v>2290</v>
      </c>
      <c r="C40" s="228"/>
      <c r="D40" s="228"/>
      <c r="E40" s="228"/>
      <c r="F40" s="228">
        <f>Bruttowertschöpfung!F41/Ewerbstätige!F40*1000</f>
        <v>19245.119305856831</v>
      </c>
      <c r="G40" s="228">
        <f>Bruttowertschöpfung!G41/Ewerbstätige!G40*1000</f>
        <v>19181.622783449762</v>
      </c>
      <c r="H40" s="228">
        <f>Bruttowertschöpfung!H41/Ewerbstätige!H40*1000</f>
        <v>17894.483128012856</v>
      </c>
      <c r="I40" s="228">
        <f>Bruttowertschöpfung!I41/Ewerbstätige!I40*1000</f>
        <v>19787.779596290235</v>
      </c>
      <c r="J40" s="228">
        <f>Bruttowertschöpfung!J41/Ewerbstätige!J40*1000</f>
        <v>24024.140012070005</v>
      </c>
      <c r="K40" s="228">
        <f>Bruttowertschöpfung!K41/Ewerbstätige!K40*1000</f>
        <v>27056.019070321814</v>
      </c>
      <c r="L40" s="228">
        <f>Bruttowertschöpfung!L41/Ewerbstätige!L40*1000</f>
        <v>21517.18009478673</v>
      </c>
      <c r="M40" s="228">
        <f>Bruttowertschöpfung!M41/Ewerbstätige!M40*1000</f>
        <v>22051.589682063586</v>
      </c>
      <c r="N40" s="228">
        <f>Bruttowertschöpfung!N41/Ewerbstätige!N40*1000</f>
        <v>24237.278106508875</v>
      </c>
      <c r="O40" s="228">
        <f>Bruttowertschöpfung!O41/Ewerbstätige!O40*1000</f>
        <v>18093.43583678297</v>
      </c>
      <c r="P40" s="228">
        <f>Bruttowertschöpfung!P41/Ewerbstätige!P40*1000</f>
        <v>22964.350453172206</v>
      </c>
      <c r="Q40" s="228">
        <f>Bruttowertschöpfung!Q41/Ewerbstätige!Q40*1000</f>
        <v>21672.131147540986</v>
      </c>
      <c r="R40" s="228">
        <f>Bruttowertschöpfung!R41/Ewerbstätige!R40*1000</f>
        <v>26700.648202710665</v>
      </c>
      <c r="S40" s="228">
        <f>Bruttowertschöpfung!S41/Ewerbstätige!S40*1000</f>
        <v>19448.967193195625</v>
      </c>
      <c r="T40" s="228">
        <f>Bruttowertschöpfung!T41/Ewerbstätige!T40*1000</f>
        <v>20415.59202813599</v>
      </c>
      <c r="U40" s="228">
        <f>Bruttowertschöpfung!U41/Ewerbstätige!U40*1000</f>
        <v>19860.696517412933</v>
      </c>
      <c r="V40" s="228">
        <f>Bruttowertschöpfung!V41/Ewerbstätige!V40*1000</f>
        <v>20237.130339539981</v>
      </c>
      <c r="W40" s="228">
        <f>Bruttowertschöpfung!W41/Ewerbstätige!W40*1000</f>
        <v>31041.524459613196</v>
      </c>
      <c r="X40" s="228">
        <f>Bruttowertschöpfung!X41/Ewerbstätige!X40*1000</f>
        <v>26915.158371040721</v>
      </c>
      <c r="Y40" s="228">
        <f>Bruttowertschöpfung!Y41/Ewerbstätige!Y40*1000</f>
        <v>19547.777777777777</v>
      </c>
      <c r="Z40" s="228">
        <f>Bruttowertschöpfung!Z41/Ewerbstätige!Z40*1000</f>
        <v>21423.407917383818</v>
      </c>
      <c r="AA40" s="228">
        <f>Bruttowertschöpfung!AA41/Ewerbstätige!AA40*1000</f>
        <v>30134.892086330936</v>
      </c>
    </row>
    <row r="41" spans="1:27">
      <c r="A41" s="79" t="s">
        <v>2267</v>
      </c>
      <c r="B41" s="79"/>
      <c r="C41" s="229">
        <f>Bruttowertschöpfung!C42/Ewerbstätige!C41*1000</f>
        <v>21097.222867227047</v>
      </c>
      <c r="D41" s="229">
        <f>Bruttowertschöpfung!D42/Ewerbstätige!D41*1000</f>
        <v>23263.504137328466</v>
      </c>
      <c r="E41" s="229">
        <f>Bruttowertschöpfung!E42/Ewerbstätige!E41*1000</f>
        <v>27010.238907849827</v>
      </c>
      <c r="F41" s="229">
        <f>Bruttowertschöpfung!F42/Ewerbstätige!F41*1000</f>
        <v>31436.795338674434</v>
      </c>
      <c r="G41" s="229">
        <f>Bruttowertschöpfung!G42/Ewerbstätige!G41*1000</f>
        <v>32161.738772631081</v>
      </c>
      <c r="H41" s="229">
        <f>Bruttowertschöpfung!H42/Ewerbstätige!H41*1000</f>
        <v>30545.054100396148</v>
      </c>
      <c r="I41" s="229">
        <f>Bruttowertschöpfung!I42/Ewerbstätige!I41*1000</f>
        <v>30044.378262023416</v>
      </c>
      <c r="J41" s="229">
        <f>Bruttowertschöpfung!J42/Ewerbstätige!J41*1000</f>
        <v>33572.899300985642</v>
      </c>
      <c r="K41" s="229">
        <f>Bruttowertschöpfung!K42/Ewerbstätige!K41*1000</f>
        <v>38111.607936037901</v>
      </c>
      <c r="L41" s="229">
        <f>Bruttowertschöpfung!L42/Ewerbstätige!L41*1000</f>
        <v>29822.510049129076</v>
      </c>
      <c r="M41" s="229">
        <f>Bruttowertschöpfung!M42/Ewerbstätige!M41*1000</f>
        <v>29004.041311180958</v>
      </c>
      <c r="N41" s="229">
        <f>Bruttowertschöpfung!N42/Ewerbstätige!N41*1000</f>
        <v>32105.891459021761</v>
      </c>
      <c r="O41" s="229">
        <f>Bruttowertschöpfung!O42/Ewerbstätige!O41*1000</f>
        <v>23163.975568456695</v>
      </c>
      <c r="P41" s="229">
        <f>Bruttowertschöpfung!P42/Ewerbstätige!P41*1000</f>
        <v>27578.23790151193</v>
      </c>
      <c r="Q41" s="229">
        <f>Bruttowertschöpfung!Q42/Ewerbstätige!Q41*1000</f>
        <v>27472.615799818126</v>
      </c>
      <c r="R41" s="229">
        <f>Bruttowertschöpfung!R42/Ewerbstätige!R41*1000</f>
        <v>33017.930401354097</v>
      </c>
      <c r="S41" s="229">
        <f>Bruttowertschöpfung!S42/Ewerbstätige!S41*1000</f>
        <v>24568.173769330657</v>
      </c>
      <c r="T41" s="229">
        <f>Bruttowertschöpfung!T42/Ewerbstätige!T41*1000</f>
        <v>25282.063456597025</v>
      </c>
      <c r="U41" s="229">
        <f>Bruttowertschöpfung!U42/Ewerbstätige!U41*1000</f>
        <v>24548.640878201775</v>
      </c>
      <c r="V41" s="229">
        <f>Bruttowertschöpfung!V42/Ewerbstätige!V41*1000</f>
        <v>25048.091523116393</v>
      </c>
      <c r="W41" s="229">
        <f>Bruttowertschöpfung!W42/Ewerbstätige!W41*1000</f>
        <v>38957.637032085557</v>
      </c>
      <c r="X41" s="229">
        <f>Bruttowertschöpfung!X42/Ewerbstätige!X41*1000</f>
        <v>35898.157625383828</v>
      </c>
      <c r="Y41" s="229">
        <f>Bruttowertschöpfung!Y42/Ewerbstätige!Y41*1000</f>
        <v>27116.816169617894</v>
      </c>
      <c r="Z41" s="229">
        <f>Bruttowertschöpfung!Z42/Ewerbstätige!Z41*1000</f>
        <v>28167.327234258129</v>
      </c>
      <c r="AA41" s="229">
        <f>Bruttowertschöpfung!AA42/Ewerbstätige!AA41*1000</f>
        <v>38388.782373170208</v>
      </c>
    </row>
    <row r="42" spans="1:27">
      <c r="A42" s="200"/>
      <c r="C42" s="201"/>
      <c r="D42" s="201"/>
      <c r="E42" s="201"/>
      <c r="F42" s="201"/>
      <c r="G42" s="201"/>
      <c r="H42" s="201"/>
      <c r="I42" s="201"/>
      <c r="J42" s="201"/>
      <c r="K42" s="201"/>
      <c r="L42" s="201"/>
      <c r="M42" s="201"/>
      <c r="N42" s="201"/>
      <c r="O42" s="201"/>
      <c r="P42" s="201"/>
      <c r="Q42" s="201"/>
      <c r="R42" s="201"/>
      <c r="S42" s="201"/>
      <c r="T42" s="201"/>
      <c r="U42" s="201"/>
      <c r="V42" s="201"/>
      <c r="W42" s="201"/>
      <c r="X42" s="201"/>
      <c r="Y42" s="201"/>
      <c r="Z42" s="201"/>
      <c r="AA42" s="201"/>
    </row>
    <row r="44" spans="1:27">
      <c r="A44" s="225" t="s">
        <v>2522</v>
      </c>
      <c r="B44" s="226"/>
      <c r="C44" s="227"/>
      <c r="D44" s="227"/>
      <c r="E44" s="227"/>
      <c r="F44" s="227"/>
      <c r="G44" s="227"/>
      <c r="H44" s="227"/>
      <c r="I44" s="227"/>
      <c r="J44" s="227"/>
      <c r="K44" s="227"/>
      <c r="L44" s="227"/>
      <c r="M44" s="227"/>
      <c r="N44" s="227"/>
      <c r="O44" s="227"/>
      <c r="P44" s="227"/>
      <c r="Q44" s="227"/>
      <c r="R44" s="227"/>
      <c r="S44" s="227"/>
      <c r="T44" s="227"/>
      <c r="U44" s="227"/>
      <c r="V44" s="227"/>
      <c r="W44" s="227"/>
      <c r="X44" s="227"/>
      <c r="Y44" s="227"/>
      <c r="Z44" s="227"/>
      <c r="AA44" s="227"/>
    </row>
    <row r="45" spans="1:27">
      <c r="A45" s="209" t="s">
        <v>2763</v>
      </c>
      <c r="B45" s="210" t="s">
        <v>2275</v>
      </c>
      <c r="C45" s="433">
        <v>1992</v>
      </c>
      <c r="D45" s="433">
        <v>1994</v>
      </c>
      <c r="E45" s="433">
        <v>1995</v>
      </c>
      <c r="F45" s="433">
        <v>1996</v>
      </c>
      <c r="G45" s="433">
        <v>1997</v>
      </c>
      <c r="H45" s="433">
        <v>1998</v>
      </c>
      <c r="I45" s="433">
        <v>1999</v>
      </c>
      <c r="J45" s="433">
        <v>2000</v>
      </c>
      <c r="K45" s="433">
        <v>2001</v>
      </c>
      <c r="L45" s="433">
        <v>2002</v>
      </c>
      <c r="M45" s="433">
        <v>2003</v>
      </c>
      <c r="N45" s="433">
        <v>2004</v>
      </c>
      <c r="O45" s="433">
        <v>2005</v>
      </c>
      <c r="P45" s="433">
        <v>2006</v>
      </c>
      <c r="Q45" s="433">
        <v>2007</v>
      </c>
      <c r="R45" s="433">
        <v>2008</v>
      </c>
      <c r="S45" s="433">
        <v>2009</v>
      </c>
      <c r="T45" s="433">
        <v>2010</v>
      </c>
      <c r="U45" s="433">
        <v>2011</v>
      </c>
      <c r="V45" s="433">
        <v>2012</v>
      </c>
      <c r="W45" s="433">
        <v>2013</v>
      </c>
      <c r="X45" s="433">
        <v>2014</v>
      </c>
      <c r="Y45" s="433">
        <v>2015</v>
      </c>
      <c r="Z45" s="433">
        <v>2016</v>
      </c>
      <c r="AA45" s="433">
        <v>2017</v>
      </c>
    </row>
    <row r="46" spans="1:27">
      <c r="A46" s="44" t="s">
        <v>2764</v>
      </c>
      <c r="B46" s="35" t="s">
        <v>2284</v>
      </c>
      <c r="C46" s="228" t="e">
        <f>Bruttowertschöpfung!C48/Ewerbstätige!C46*1000</f>
        <v>#VALUE!</v>
      </c>
      <c r="D46" s="228" t="e">
        <f>Bruttowertschöpfung!D48/Ewerbstätige!D46*1000</f>
        <v>#VALUE!</v>
      </c>
      <c r="E46" s="228" t="e">
        <f>Bruttowertschöpfung!E48/Ewerbstätige!E46*1000</f>
        <v>#VALUE!</v>
      </c>
      <c r="F46" s="228">
        <f>Bruttowertschöpfung!F48/Ewerbstätige!F46*1000</f>
        <v>44328.63539602144</v>
      </c>
      <c r="G46" s="228">
        <f>Bruttowertschöpfung!G48/Ewerbstätige!G46*1000</f>
        <v>52980.887019408161</v>
      </c>
      <c r="H46" s="228">
        <f>Bruttowertschöpfung!H48/Ewerbstätige!H46*1000</f>
        <v>64381.586917019988</v>
      </c>
      <c r="I46" s="228">
        <f>Bruttowertschöpfung!I48/Ewerbstätige!I46*1000</f>
        <v>56417.552781630453</v>
      </c>
      <c r="J46" s="228">
        <f>Bruttowertschöpfung!J48/Ewerbstätige!J46*1000</f>
        <v>44380.500361998231</v>
      </c>
      <c r="K46" s="228">
        <f>Bruttowertschöpfung!K48/Ewerbstätige!K46*1000</f>
        <v>40802.502389434354</v>
      </c>
      <c r="L46" s="228">
        <f>Bruttowertschöpfung!L48/Ewerbstätige!L46*1000</f>
        <v>54203.438661710046</v>
      </c>
      <c r="M46" s="228">
        <f>Bruttowertschöpfung!M48/Ewerbstätige!M46*1000</f>
        <v>60293.18664350512</v>
      </c>
      <c r="N46" s="228">
        <f>Bruttowertschöpfung!N48/Ewerbstätige!N46*1000</f>
        <v>74377.558221594911</v>
      </c>
      <c r="O46" s="228">
        <f>Bruttowertschöpfung!O48/Ewerbstätige!O46*1000</f>
        <v>70768.679950186808</v>
      </c>
      <c r="P46" s="228">
        <f>Bruttowertschöpfung!P48/Ewerbstätige!P46*1000</f>
        <v>76129.43810640795</v>
      </c>
      <c r="Q46" s="228">
        <f>Bruttowertschöpfung!Q48/Ewerbstätige!Q46*1000</f>
        <v>76599.197309903466</v>
      </c>
      <c r="R46" s="228">
        <f>Bruttowertschöpfung!R48/Ewerbstätige!R46*1000</f>
        <v>74987.881559391797</v>
      </c>
      <c r="S46" s="228">
        <f>Bruttowertschöpfung!S48/Ewerbstätige!S46*1000</f>
        <v>64079.666160849767</v>
      </c>
      <c r="T46" s="228">
        <f>Bruttowertschöpfung!T48/Ewerbstätige!T46*1000</f>
        <v>71503.024600080651</v>
      </c>
      <c r="U46" s="228">
        <f>Bruttowertschöpfung!U48/Ewerbstätige!U46*1000</f>
        <v>74834.909596662023</v>
      </c>
      <c r="V46" s="228">
        <f>Bruttowertschöpfung!V48/Ewerbstätige!V46*1000</f>
        <v>77610.569105691058</v>
      </c>
      <c r="W46" s="228">
        <f>Bruttowertschöpfung!W48/Ewerbstätige!W46*1000</f>
        <v>75556.797504549002</v>
      </c>
      <c r="X46" s="228">
        <f>Bruttowertschöpfung!X48/Ewerbstätige!X46*1000</f>
        <v>70834.54924439812</v>
      </c>
      <c r="Y46" s="228">
        <f>Bruttowertschöpfung!Y48/Ewerbstätige!Y46*1000</f>
        <v>81879.113760041466</v>
      </c>
      <c r="Z46" s="228">
        <f>Bruttowertschöpfung!Z48/Ewerbstätige!Z46*1000</f>
        <v>84410.81218921332</v>
      </c>
      <c r="AA46" s="228">
        <f>Bruttowertschöpfung!AA48/Ewerbstätige!AA46*1000</f>
        <v>87982.995339463407</v>
      </c>
    </row>
    <row r="47" spans="1:27">
      <c r="A47" s="44" t="s">
        <v>2765</v>
      </c>
      <c r="B47" s="35" t="s">
        <v>2287</v>
      </c>
      <c r="C47" s="228" t="e">
        <f>Bruttowertschöpfung!C49/Ewerbstätige!C47*1000</f>
        <v>#VALUE!</v>
      </c>
      <c r="D47" s="228" t="e">
        <f>Bruttowertschöpfung!D49/Ewerbstätige!D47*1000</f>
        <v>#VALUE!</v>
      </c>
      <c r="E47" s="228" t="e">
        <f>Bruttowertschöpfung!E49/Ewerbstätige!E47*1000</f>
        <v>#VALUE!</v>
      </c>
      <c r="F47" s="228">
        <f>Bruttowertschöpfung!F49/Ewerbstätige!F47*1000</f>
        <v>46327.665424550491</v>
      </c>
      <c r="G47" s="228">
        <f>Bruttowertschöpfung!G49/Ewerbstätige!G47*1000</f>
        <v>47902.301711922177</v>
      </c>
      <c r="H47" s="228">
        <f>Bruttowertschöpfung!H49/Ewerbstätige!H47*1000</f>
        <v>50777.728393066391</v>
      </c>
      <c r="I47" s="228">
        <f>Bruttowertschöpfung!I49/Ewerbstätige!I47*1000</f>
        <v>53095.26326489124</v>
      </c>
      <c r="J47" s="228">
        <f>Bruttowertschöpfung!J49/Ewerbstätige!J47*1000</f>
        <v>53612.244897959179</v>
      </c>
      <c r="K47" s="228">
        <f>Bruttowertschöpfung!K49/Ewerbstätige!K47*1000</f>
        <v>61121.987252543157</v>
      </c>
      <c r="L47" s="228">
        <f>Bruttowertschöpfung!L49/Ewerbstätige!L47*1000</f>
        <v>49259.658540878285</v>
      </c>
      <c r="M47" s="228">
        <f>Bruttowertschöpfung!M49/Ewerbstätige!M47*1000</f>
        <v>63495.049504950504</v>
      </c>
      <c r="N47" s="228">
        <f>Bruttowertschöpfung!N49/Ewerbstätige!N47*1000</f>
        <v>56639.236928874234</v>
      </c>
      <c r="O47" s="228">
        <f>Bruttowertschöpfung!O49/Ewerbstätige!O47*1000</f>
        <v>58438.865389400351</v>
      </c>
      <c r="P47" s="228">
        <f>Bruttowertschöpfung!P49/Ewerbstätige!P47*1000</f>
        <v>67932.673882645395</v>
      </c>
      <c r="Q47" s="228">
        <f>Bruttowertschöpfung!Q49/Ewerbstätige!Q47*1000</f>
        <v>60037.18943694984</v>
      </c>
      <c r="R47" s="228">
        <f>Bruttowertschöpfung!R49/Ewerbstätige!R47*1000</f>
        <v>73274.015829496668</v>
      </c>
      <c r="S47" s="228">
        <f>Bruttowertschöpfung!S49/Ewerbstätige!S47*1000</f>
        <v>71119.595500980286</v>
      </c>
      <c r="T47" s="228">
        <f>Bruttowertschöpfung!T49/Ewerbstätige!T47*1000</f>
        <v>65499.560064178862</v>
      </c>
      <c r="U47" s="228">
        <f>Bruttowertschöpfung!U49/Ewerbstätige!U47*1000</f>
        <v>71481.09524298778</v>
      </c>
      <c r="V47" s="228">
        <f>Bruttowertschöpfung!V49/Ewerbstätige!V47*1000</f>
        <v>73518.373932958566</v>
      </c>
      <c r="W47" s="228">
        <f>Bruttowertschöpfung!W49/Ewerbstätige!W47*1000</f>
        <v>76410.514654043713</v>
      </c>
      <c r="X47" s="228">
        <f>Bruttowertschöpfung!X49/Ewerbstätige!X47*1000</f>
        <v>76145.506986921275</v>
      </c>
      <c r="Y47" s="228">
        <f>Bruttowertschöpfung!Y49/Ewerbstätige!Y47*1000</f>
        <v>69148.30863164115</v>
      </c>
      <c r="Z47" s="228">
        <f>Bruttowertschöpfung!Z49/Ewerbstätige!Z47*1000</f>
        <v>83128.895463510838</v>
      </c>
      <c r="AA47" s="228">
        <f>Bruttowertschöpfung!AA49/Ewerbstätige!AA47*1000</f>
        <v>86307.268829776862</v>
      </c>
    </row>
    <row r="48" spans="1:27">
      <c r="A48" s="44" t="s">
        <v>2766</v>
      </c>
      <c r="B48" s="35" t="s">
        <v>2290</v>
      </c>
      <c r="C48" s="228" t="e">
        <f>Bruttowertschöpfung!C50/Ewerbstätige!C48*1000</f>
        <v>#VALUE!</v>
      </c>
      <c r="D48" s="228" t="e">
        <f>Bruttowertschöpfung!D50/Ewerbstätige!D48*1000</f>
        <v>#VALUE!</v>
      </c>
      <c r="E48" s="228" t="e">
        <f>Bruttowertschöpfung!E50/Ewerbstätige!E48*1000</f>
        <v>#VALUE!</v>
      </c>
      <c r="F48" s="228">
        <f>Bruttowertschöpfung!F50/Ewerbstätige!F48*1000</f>
        <v>47718.99195384849</v>
      </c>
      <c r="G48" s="228">
        <f>Bruttowertschöpfung!G50/Ewerbstätige!G48*1000</f>
        <v>49438.410437009763</v>
      </c>
      <c r="H48" s="228">
        <f>Bruttowertschöpfung!H50/Ewerbstätige!H48*1000</f>
        <v>51090.359230046182</v>
      </c>
      <c r="I48" s="228">
        <f>Bruttowertschöpfung!I50/Ewerbstätige!I48*1000</f>
        <v>50360.054742255219</v>
      </c>
      <c r="J48" s="228">
        <f>Bruttowertschöpfung!J50/Ewerbstätige!J48*1000</f>
        <v>50329.760537620692</v>
      </c>
      <c r="K48" s="228">
        <f>Bruttowertschöpfung!K50/Ewerbstätige!K48*1000</f>
        <v>48091.284699806332</v>
      </c>
      <c r="L48" s="228">
        <f>Bruttowertschöpfung!L50/Ewerbstätige!L48*1000</f>
        <v>55319.828865799354</v>
      </c>
      <c r="M48" s="228">
        <f>Bruttowertschöpfung!M50/Ewerbstätige!M48*1000</f>
        <v>65593.335446190074</v>
      </c>
      <c r="N48" s="228">
        <f>Bruttowertschöpfung!N50/Ewerbstätige!N48*1000</f>
        <v>58519.226287578655</v>
      </c>
      <c r="O48" s="228">
        <f>Bruttowertschöpfung!O50/Ewerbstätige!O48*1000</f>
        <v>59869.126869271582</v>
      </c>
      <c r="P48" s="228">
        <f>Bruttowertschöpfung!P50/Ewerbstätige!P48*1000</f>
        <v>67048.66953629427</v>
      </c>
      <c r="Q48" s="228">
        <f>Bruttowertschöpfung!Q50/Ewerbstätige!Q48*1000</f>
        <v>70216.320503048773</v>
      </c>
      <c r="R48" s="228">
        <f>Bruttowertschöpfung!R50/Ewerbstätige!R48*1000</f>
        <v>61522.788694975039</v>
      </c>
      <c r="S48" s="228">
        <f>Bruttowertschöpfung!S50/Ewerbstätige!S48*1000</f>
        <v>54318.326785301586</v>
      </c>
      <c r="T48" s="228">
        <f>Bruttowertschöpfung!T50/Ewerbstätige!T48*1000</f>
        <v>63655.365387305879</v>
      </c>
      <c r="U48" s="228">
        <f>Bruttowertschöpfung!U50/Ewerbstätige!U48*1000</f>
        <v>64525.76698489202</v>
      </c>
      <c r="V48" s="228">
        <f>Bruttowertschöpfung!V50/Ewerbstätige!V48*1000</f>
        <v>72842.514997481339</v>
      </c>
      <c r="W48" s="228">
        <f>Bruttowertschöpfung!W50/Ewerbstätige!W48*1000</f>
        <v>77197.700415202809</v>
      </c>
      <c r="X48" s="228">
        <f>Bruttowertschöpfung!X50/Ewerbstätige!X48*1000</f>
        <v>72973.8057142857</v>
      </c>
      <c r="Y48" s="228">
        <f>Bruttowertschöpfung!Y50/Ewerbstätige!Y48*1000</f>
        <v>73465.8568174713</v>
      </c>
      <c r="Z48" s="228">
        <f>Bruttowertschöpfung!Z50/Ewerbstätige!Z48*1000</f>
        <v>76199.284530145713</v>
      </c>
      <c r="AA48" s="228">
        <f>Bruttowertschöpfung!AA50/Ewerbstätige!AA48*1000</f>
        <v>78980.815247050909</v>
      </c>
    </row>
    <row r="49" spans="1:27">
      <c r="A49" s="44" t="s">
        <v>2767</v>
      </c>
      <c r="B49" s="35" t="s">
        <v>2287</v>
      </c>
      <c r="C49" s="228" t="e">
        <f>Bruttowertschöpfung!C51/Ewerbstätige!C49*1000</f>
        <v>#VALUE!</v>
      </c>
      <c r="D49" s="228" t="e">
        <f>Bruttowertschöpfung!D51/Ewerbstätige!D49*1000</f>
        <v>#VALUE!</v>
      </c>
      <c r="E49" s="228" t="e">
        <f>Bruttowertschöpfung!E51/Ewerbstätige!E49*1000</f>
        <v>#VALUE!</v>
      </c>
      <c r="F49" s="228">
        <f>Bruttowertschöpfung!F51/Ewerbstätige!F49*1000</f>
        <v>39222.29878721058</v>
      </c>
      <c r="G49" s="228">
        <f>Bruttowertschöpfung!G51/Ewerbstätige!G49*1000</f>
        <v>41911.623793027196</v>
      </c>
      <c r="H49" s="228">
        <f>Bruttowertschöpfung!H51/Ewerbstätige!H49*1000</f>
        <v>44870.454370723455</v>
      </c>
      <c r="I49" s="228">
        <f>Bruttowertschöpfung!I51/Ewerbstätige!I49*1000</f>
        <v>41476.583807371615</v>
      </c>
      <c r="J49" s="228">
        <f>Bruttowertschöpfung!J51/Ewerbstätige!J49*1000</f>
        <v>43504.184610384327</v>
      </c>
      <c r="K49" s="228">
        <f>Bruttowertschöpfung!K51/Ewerbstätige!K49*1000</f>
        <v>39425.089179548158</v>
      </c>
      <c r="L49" s="228">
        <f>Bruttowertschöpfung!L51/Ewerbstätige!L49*1000</f>
        <v>41860.303413400754</v>
      </c>
      <c r="M49" s="228">
        <f>Bruttowertschöpfung!M51/Ewerbstätige!M49*1000</f>
        <v>54452.904464714353</v>
      </c>
      <c r="N49" s="228">
        <f>Bruttowertschöpfung!N51/Ewerbstätige!N49*1000</f>
        <v>48494.781212364505</v>
      </c>
      <c r="O49" s="228">
        <f>Bruttowertschöpfung!O51/Ewerbstätige!O49*1000</f>
        <v>51022.802998750529</v>
      </c>
      <c r="P49" s="228">
        <f>Bruttowertschöpfung!P51/Ewerbstätige!P49*1000</f>
        <v>61462.170526091126</v>
      </c>
      <c r="Q49" s="228">
        <f>Bruttowertschöpfung!Q51/Ewerbstätige!Q49*1000</f>
        <v>63586.210664335675</v>
      </c>
      <c r="R49" s="228">
        <f>Bruttowertschöpfung!R51/Ewerbstätige!R49*1000</f>
        <v>55297.021185073667</v>
      </c>
      <c r="S49" s="228">
        <f>Bruttowertschöpfung!S51/Ewerbstätige!S49*1000</f>
        <v>47590.57209250857</v>
      </c>
      <c r="T49" s="228">
        <f>Bruttowertschöpfung!T51/Ewerbstätige!T49*1000</f>
        <v>56839.408644622505</v>
      </c>
      <c r="U49" s="228">
        <f>Bruttowertschöpfung!U51/Ewerbstätige!U49*1000</f>
        <v>64638.981173864908</v>
      </c>
      <c r="V49" s="228">
        <f>Bruttowertschöpfung!V51/Ewerbstätige!V49*1000</f>
        <v>64904.356479433874</v>
      </c>
      <c r="W49" s="228">
        <f>Bruttowertschöpfung!W51/Ewerbstätige!W49*1000</f>
        <v>68662.494412159154</v>
      </c>
      <c r="X49" s="228">
        <f>Bruttowertschöpfung!X51/Ewerbstätige!X49*1000</f>
        <v>72733.421458471028</v>
      </c>
      <c r="Y49" s="228">
        <f>Bruttowertschöpfung!Y51/Ewerbstätige!Y49*1000</f>
        <v>75809.251101321584</v>
      </c>
      <c r="Z49" s="228">
        <f>Bruttowertschöpfung!Z51/Ewerbstätige!Z49*1000</f>
        <v>69366.648441771453</v>
      </c>
      <c r="AA49" s="228">
        <f>Bruttowertschöpfung!AA51/Ewerbstätige!AA49*1000</f>
        <v>72466.737739872071</v>
      </c>
    </row>
    <row r="50" spans="1:27">
      <c r="A50" s="44" t="s">
        <v>2768</v>
      </c>
      <c r="B50" s="35" t="s">
        <v>2284</v>
      </c>
      <c r="C50" s="228" t="e">
        <f>Bruttowertschöpfung!C52/Ewerbstätige!C50*1000</f>
        <v>#VALUE!</v>
      </c>
      <c r="D50" s="228" t="e">
        <f>Bruttowertschöpfung!D52/Ewerbstätige!D50*1000</f>
        <v>#VALUE!</v>
      </c>
      <c r="E50" s="228" t="e">
        <f>Bruttowertschöpfung!E52/Ewerbstätige!E50*1000</f>
        <v>#VALUE!</v>
      </c>
      <c r="F50" s="228">
        <f>Bruttowertschöpfung!F52/Ewerbstätige!F50*1000</f>
        <v>67354.133796150199</v>
      </c>
      <c r="G50" s="228">
        <f>Bruttowertschöpfung!G52/Ewerbstätige!G50*1000</f>
        <v>55398.768022744196</v>
      </c>
      <c r="H50" s="228">
        <f>Bruttowertschöpfung!H52/Ewerbstätige!H50*1000</f>
        <v>54744.02939375383</v>
      </c>
      <c r="I50" s="228">
        <f>Bruttowertschöpfung!I52/Ewerbstätige!I50*1000</f>
        <v>45810.434090003982</v>
      </c>
      <c r="J50" s="228">
        <f>Bruttowertschöpfung!J52/Ewerbstätige!J50*1000</f>
        <v>59103.563171494636</v>
      </c>
      <c r="K50" s="228">
        <f>Bruttowertschöpfung!K52/Ewerbstätige!K50*1000</f>
        <v>62924.372125928552</v>
      </c>
      <c r="L50" s="228">
        <f>Bruttowertschöpfung!L52/Ewerbstätige!L50*1000</f>
        <v>63345.985941546423</v>
      </c>
      <c r="M50" s="228">
        <f>Bruttowertschöpfung!M52/Ewerbstätige!M50*1000</f>
        <v>60706.926070038913</v>
      </c>
      <c r="N50" s="228">
        <f>Bruttowertschöpfung!N52/Ewerbstätige!N50*1000</f>
        <v>149348.02470180189</v>
      </c>
      <c r="O50" s="228">
        <f>Bruttowertschöpfung!O52/Ewerbstätige!O50*1000</f>
        <v>64450.104311543808</v>
      </c>
      <c r="P50" s="228">
        <f>Bruttowertschöpfung!P52/Ewerbstätige!P50*1000</f>
        <v>81912.845583277129</v>
      </c>
      <c r="Q50" s="228">
        <f>Bruttowertschöpfung!Q52/Ewerbstätige!Q50*1000</f>
        <v>58436.019736842107</v>
      </c>
      <c r="R50" s="228">
        <f>Bruttowertschöpfung!R52/Ewerbstätige!R50*1000</f>
        <v>73022.823061630217</v>
      </c>
      <c r="S50" s="228">
        <f>Bruttowertschöpfung!S52/Ewerbstätige!S50*1000</f>
        <v>63390.976834602297</v>
      </c>
      <c r="T50" s="228">
        <f>Bruttowertschöpfung!T52/Ewerbstätige!T50*1000</f>
        <v>80748.054240552039</v>
      </c>
      <c r="U50" s="228">
        <f>Bruttowertschöpfung!U52/Ewerbstätige!U50*1000</f>
        <v>78609.76766239923</v>
      </c>
      <c r="V50" s="228">
        <f>Bruttowertschöpfung!V52/Ewerbstätige!V50*1000</f>
        <v>87505.052842706165</v>
      </c>
      <c r="W50" s="228">
        <f>Bruttowertschöpfung!W52/Ewerbstätige!W50*1000</f>
        <v>85671.616526890823</v>
      </c>
      <c r="X50" s="228">
        <f>Bruttowertschöpfung!X52/Ewerbstätige!X50*1000</f>
        <v>85629.850515064682</v>
      </c>
      <c r="Y50" s="228">
        <f>Bruttowertschöpfung!Y52/Ewerbstätige!Y50*1000</f>
        <v>102713.40415560069</v>
      </c>
      <c r="Z50" s="228">
        <f>Bruttowertschöpfung!Z52/Ewerbstätige!Z50*1000</f>
        <v>104854.37043937275</v>
      </c>
      <c r="AA50" s="228">
        <f>Bruttowertschöpfung!AA52/Ewerbstätige!AA50*1000</f>
        <v>115936.81884002744</v>
      </c>
    </row>
    <row r="51" spans="1:27">
      <c r="A51" s="44" t="s">
        <v>2769</v>
      </c>
      <c r="B51" s="35" t="s">
        <v>2290</v>
      </c>
      <c r="C51" s="228" t="e">
        <f>Bruttowertschöpfung!C53/Ewerbstätige!C51*1000</f>
        <v>#VALUE!</v>
      </c>
      <c r="D51" s="228" t="e">
        <f>Bruttowertschöpfung!D53/Ewerbstätige!D51*1000</f>
        <v>#VALUE!</v>
      </c>
      <c r="E51" s="228" t="e">
        <f>Bruttowertschöpfung!E53/Ewerbstätige!E51*1000</f>
        <v>#VALUE!</v>
      </c>
      <c r="F51" s="228">
        <f>Bruttowertschöpfung!F53/Ewerbstätige!F51*1000</f>
        <v>47574.417819777256</v>
      </c>
      <c r="G51" s="228">
        <f>Bruttowertschöpfung!G53/Ewerbstätige!G51*1000</f>
        <v>46837.354312354313</v>
      </c>
      <c r="H51" s="228">
        <f>Bruttowertschöpfung!H53/Ewerbstätige!H51*1000</f>
        <v>47210.545323221377</v>
      </c>
      <c r="I51" s="228">
        <f>Bruttowertschöpfung!I53/Ewerbstätige!I51*1000</f>
        <v>59810.020876826718</v>
      </c>
      <c r="J51" s="228">
        <f>Bruttowertschöpfung!J53/Ewerbstätige!J51*1000</f>
        <v>61849.405628335757</v>
      </c>
      <c r="K51" s="228">
        <f>Bruttowertschöpfung!K53/Ewerbstätige!K51*1000</f>
        <v>46632.841667176697</v>
      </c>
      <c r="L51" s="228">
        <f>Bruttowertschöpfung!L53/Ewerbstätige!L51*1000</f>
        <v>57332.957675932885</v>
      </c>
      <c r="M51" s="228">
        <f>Bruttowertschöpfung!M53/Ewerbstätige!M51*1000</f>
        <v>51994.290533964835</v>
      </c>
      <c r="N51" s="228">
        <f>Bruttowertschöpfung!N53/Ewerbstätige!N51*1000</f>
        <v>51976.354814460472</v>
      </c>
      <c r="O51" s="228">
        <f>Bruttowertschöpfung!O53/Ewerbstätige!O51*1000</f>
        <v>77554.218563084927</v>
      </c>
      <c r="P51" s="228">
        <f>Bruttowertschöpfung!P53/Ewerbstätige!P51*1000</f>
        <v>111516.25812906453</v>
      </c>
      <c r="Q51" s="228">
        <f>Bruttowertschöpfung!Q53/Ewerbstätige!Q51*1000</f>
        <v>111976.76676607254</v>
      </c>
      <c r="R51" s="228">
        <f>Bruttowertschöpfung!R53/Ewerbstätige!R51*1000</f>
        <v>57183.949688973953</v>
      </c>
      <c r="S51" s="228">
        <f>Bruttowertschöpfung!S53/Ewerbstätige!S51*1000</f>
        <v>51547.610979329045</v>
      </c>
      <c r="T51" s="228">
        <f>Bruttowertschöpfung!T53/Ewerbstätige!T51*1000</f>
        <v>54079.29123623178</v>
      </c>
      <c r="U51" s="228">
        <f>Bruttowertschöpfung!U53/Ewerbstätige!U51*1000</f>
        <v>56434.779665606176</v>
      </c>
      <c r="V51" s="228">
        <f>Bruttowertschöpfung!V53/Ewerbstätige!V51*1000</f>
        <v>56728.957120169405</v>
      </c>
      <c r="W51" s="228">
        <f>Bruttowertschöpfung!W53/Ewerbstätige!W51*1000</f>
        <v>58786.141057280161</v>
      </c>
      <c r="X51" s="228">
        <f>Bruttowertschöpfung!X53/Ewerbstätige!X51*1000</f>
        <v>61203.944300086609</v>
      </c>
      <c r="Y51" s="228">
        <f>Bruttowertschöpfung!Y53/Ewerbstätige!Y51*1000</f>
        <v>62585.002670940172</v>
      </c>
      <c r="Z51" s="228">
        <f>Bruttowertschöpfung!Z53/Ewerbstätige!Z51*1000</f>
        <v>66674.018791230759</v>
      </c>
      <c r="AA51" s="228">
        <f>Bruttowertschöpfung!AA53/Ewerbstätige!AA51*1000</f>
        <v>70260.478654592502</v>
      </c>
    </row>
    <row r="52" spans="1:27">
      <c r="A52" s="44" t="s">
        <v>2770</v>
      </c>
      <c r="B52" s="35" t="s">
        <v>2284</v>
      </c>
      <c r="C52" s="228" t="e">
        <f>Bruttowertschöpfung!C54/Ewerbstätige!C52*1000</f>
        <v>#VALUE!</v>
      </c>
      <c r="D52" s="228" t="e">
        <f>Bruttowertschöpfung!D54/Ewerbstätige!D52*1000</f>
        <v>#VALUE!</v>
      </c>
      <c r="E52" s="228" t="e">
        <f>Bruttowertschöpfung!E54/Ewerbstätige!E52*1000</f>
        <v>#VALUE!</v>
      </c>
      <c r="F52" s="228">
        <f>Bruttowertschöpfung!F54/Ewerbstätige!F52*1000</f>
        <v>25319.37172774869</v>
      </c>
      <c r="G52" s="228">
        <f>Bruttowertschöpfung!G54/Ewerbstätige!G52*1000</f>
        <v>29369.056501390489</v>
      </c>
      <c r="H52" s="228">
        <f>Bruttowertschöpfung!H54/Ewerbstätige!H52*1000</f>
        <v>34301.389554384281</v>
      </c>
      <c r="I52" s="228">
        <f>Bruttowertschöpfung!I54/Ewerbstätige!I52*1000</f>
        <v>36272.857728577284</v>
      </c>
      <c r="J52" s="228">
        <f>Bruttowertschöpfung!J54/Ewerbstätige!J52*1000</f>
        <v>35293.643983895454</v>
      </c>
      <c r="K52" s="228">
        <f>Bruttowertschöpfung!K54/Ewerbstätige!K52*1000</f>
        <v>36731.976475252763</v>
      </c>
      <c r="L52" s="228">
        <f>Bruttowertschöpfung!L54/Ewerbstätige!L52*1000</f>
        <v>38980.212061862629</v>
      </c>
      <c r="M52" s="228">
        <f>Bruttowertschöpfung!M54/Ewerbstätige!M52*1000</f>
        <v>43661.04895104895</v>
      </c>
      <c r="N52" s="228">
        <f>Bruttowertschöpfung!N54/Ewerbstätige!N52*1000</f>
        <v>43454.429482636435</v>
      </c>
      <c r="O52" s="228">
        <f>Bruttowertschöpfung!O54/Ewerbstätige!O52*1000</f>
        <v>45434.968625213922</v>
      </c>
      <c r="P52" s="228">
        <f>Bruttowertschöpfung!P54/Ewerbstätige!P52*1000</f>
        <v>53755.867530597548</v>
      </c>
      <c r="Q52" s="228">
        <f>Bruttowertschöpfung!Q54/Ewerbstätige!Q52*1000</f>
        <v>61040.174854288089</v>
      </c>
      <c r="R52" s="228">
        <f>Bruttowertschöpfung!R54/Ewerbstätige!R52*1000</f>
        <v>68025.022527205932</v>
      </c>
      <c r="S52" s="228">
        <f>Bruttowertschöpfung!S54/Ewerbstätige!S52*1000</f>
        <v>65490.30029231996</v>
      </c>
      <c r="T52" s="228">
        <f>Bruttowertschöpfung!T54/Ewerbstätige!T52*1000</f>
        <v>64011.25203252033</v>
      </c>
      <c r="U52" s="228">
        <f>Bruttowertschöpfung!U54/Ewerbstätige!U52*1000</f>
        <v>60409.93550858822</v>
      </c>
      <c r="V52" s="228">
        <f>Bruttowertschöpfung!V54/Ewerbstätige!V52*1000</f>
        <v>72463.473573331677</v>
      </c>
      <c r="W52" s="228">
        <f>Bruttowertschöpfung!W54/Ewerbstätige!W52*1000</f>
        <v>66802.816031618611</v>
      </c>
      <c r="X52" s="228">
        <f>Bruttowertschöpfung!X54/Ewerbstätige!X52*1000</f>
        <v>74641.77944699864</v>
      </c>
      <c r="Y52" s="228">
        <f>Bruttowertschöpfung!Y54/Ewerbstätige!Y52*1000</f>
        <v>79293.716108452951</v>
      </c>
      <c r="Z52" s="228">
        <f>Bruttowertschöpfung!Z54/Ewerbstätige!Z52*1000</f>
        <v>75927.592708988057</v>
      </c>
      <c r="AA52" s="228">
        <f>Bruttowertschöpfung!AA54/Ewerbstätige!AA52*1000</f>
        <v>83321.874399846347</v>
      </c>
    </row>
    <row r="53" spans="1:27">
      <c r="A53" s="44" t="s">
        <v>2771</v>
      </c>
      <c r="B53" s="35" t="s">
        <v>2290</v>
      </c>
      <c r="C53" s="228" t="e">
        <f>Bruttowertschöpfung!C55/Ewerbstätige!C53*1000</f>
        <v>#VALUE!</v>
      </c>
      <c r="D53" s="228" t="e">
        <f>Bruttowertschöpfung!D55/Ewerbstätige!D53*1000</f>
        <v>#VALUE!</v>
      </c>
      <c r="E53" s="228" t="e">
        <f>Bruttowertschöpfung!E55/Ewerbstätige!E53*1000</f>
        <v>#VALUE!</v>
      </c>
      <c r="F53" s="228">
        <f>Bruttowertschöpfung!F55/Ewerbstätige!F53*1000</f>
        <v>43613.290582170244</v>
      </c>
      <c r="G53" s="228">
        <f>Bruttowertschöpfung!G55/Ewerbstätige!G53*1000</f>
        <v>44311.786085150576</v>
      </c>
      <c r="H53" s="228">
        <f>Bruttowertschöpfung!H55/Ewerbstätige!H53*1000</f>
        <v>45505.908125331916</v>
      </c>
      <c r="I53" s="228">
        <f>Bruttowertschöpfung!I55/Ewerbstätige!I53*1000</f>
        <v>46395.4802259887</v>
      </c>
      <c r="J53" s="228">
        <f>Bruttowertschöpfung!J55/Ewerbstätige!J53*1000</f>
        <v>46703.032300593281</v>
      </c>
      <c r="K53" s="228">
        <f>Bruttowertschöpfung!K55/Ewerbstätige!K53*1000</f>
        <v>51272.770079375761</v>
      </c>
      <c r="L53" s="228">
        <f>Bruttowertschöpfung!L55/Ewerbstätige!L53*1000</f>
        <v>51395.827557527031</v>
      </c>
      <c r="M53" s="228">
        <f>Bruttowertschöpfung!M55/Ewerbstätige!M53*1000</f>
        <v>46608.424451456667</v>
      </c>
      <c r="N53" s="228">
        <f>Bruttowertschöpfung!N55/Ewerbstätige!N53*1000</f>
        <v>41625.018771587318</v>
      </c>
      <c r="O53" s="228">
        <f>Bruttowertschöpfung!O55/Ewerbstätige!O53*1000</f>
        <v>46671.77425472199</v>
      </c>
      <c r="P53" s="228">
        <f>Bruttowertschöpfung!P55/Ewerbstätige!P53*1000</f>
        <v>43605.060422960727</v>
      </c>
      <c r="Q53" s="228">
        <f>Bruttowertschöpfung!Q55/Ewerbstätige!Q53*1000</f>
        <v>44418.36734693878</v>
      </c>
      <c r="R53" s="228">
        <f>Bruttowertschöpfung!R55/Ewerbstätige!R53*1000</f>
        <v>42313.684679997023</v>
      </c>
      <c r="S53" s="228">
        <f>Bruttowertschöpfung!S55/Ewerbstätige!S53*1000</f>
        <v>41807.332585110358</v>
      </c>
      <c r="T53" s="228">
        <f>Bruttowertschöpfung!T55/Ewerbstätige!T53*1000</f>
        <v>45419.176630846065</v>
      </c>
      <c r="U53" s="228">
        <f>Bruttowertschöpfung!U55/Ewerbstätige!U53*1000</f>
        <v>45066.258844339623</v>
      </c>
      <c r="V53" s="228">
        <f>Bruttowertschöpfung!V55/Ewerbstätige!V53*1000</f>
        <v>48748.125088439221</v>
      </c>
      <c r="W53" s="228">
        <f>Bruttowertschöpfung!W55/Ewerbstätige!W53*1000</f>
        <v>49715.464353712719</v>
      </c>
      <c r="X53" s="228">
        <f>Bruttowertschöpfung!X55/Ewerbstätige!X53*1000</f>
        <v>52333.310046108709</v>
      </c>
      <c r="Y53" s="228">
        <f>Bruttowertschöpfung!Y55/Ewerbstätige!Y53*1000</f>
        <v>54476.650563607087</v>
      </c>
      <c r="Z53" s="228">
        <f>Bruttowertschöpfung!Z55/Ewerbstätige!Z53*1000</f>
        <v>55519.680154408212</v>
      </c>
      <c r="AA53" s="228">
        <f>Bruttowertschöpfung!AA55/Ewerbstätige!AA53*1000</f>
        <v>58352.101347275282</v>
      </c>
    </row>
    <row r="54" spans="1:27">
      <c r="A54" s="44" t="s">
        <v>2772</v>
      </c>
      <c r="B54" s="35" t="s">
        <v>2287</v>
      </c>
      <c r="C54" s="228" t="e">
        <f>Bruttowertschöpfung!C56/Ewerbstätige!C54*1000</f>
        <v>#VALUE!</v>
      </c>
      <c r="D54" s="228" t="e">
        <f>Bruttowertschöpfung!D56/Ewerbstätige!D54*1000</f>
        <v>#VALUE!</v>
      </c>
      <c r="E54" s="228" t="e">
        <f>Bruttowertschöpfung!E56/Ewerbstätige!E54*1000</f>
        <v>#VALUE!</v>
      </c>
      <c r="F54" s="228">
        <f>Bruttowertschöpfung!F56/Ewerbstätige!F54*1000</f>
        <v>49093.380725220581</v>
      </c>
      <c r="G54" s="228">
        <f>Bruttowertschöpfung!G56/Ewerbstätige!G54*1000</f>
        <v>49957.631774553207</v>
      </c>
      <c r="H54" s="228">
        <f>Bruttowertschöpfung!H56/Ewerbstätige!H54*1000</f>
        <v>50175.565639985842</v>
      </c>
      <c r="I54" s="228">
        <f>Bruttowertschöpfung!I56/Ewerbstätige!I54*1000</f>
        <v>48073.451471305481</v>
      </c>
      <c r="J54" s="228">
        <f>Bruttowertschöpfung!J56/Ewerbstätige!J54*1000</f>
        <v>45883.35910320835</v>
      </c>
      <c r="K54" s="228">
        <f>Bruttowertschöpfung!K56/Ewerbstätige!K54*1000</f>
        <v>52303.515712953144</v>
      </c>
      <c r="L54" s="228">
        <f>Bruttowertschöpfung!L56/Ewerbstätige!L54*1000</f>
        <v>53377.459338929693</v>
      </c>
      <c r="M54" s="228">
        <f>Bruttowertschöpfung!M56/Ewerbstätige!M54*1000</f>
        <v>53015.761067514322</v>
      </c>
      <c r="N54" s="228">
        <f>Bruttowertschöpfung!N56/Ewerbstätige!N54*1000</f>
        <v>51902.456718878813</v>
      </c>
      <c r="O54" s="228">
        <f>Bruttowertschöpfung!O56/Ewerbstätige!O54*1000</f>
        <v>67397.140375492745</v>
      </c>
      <c r="P54" s="228">
        <f>Bruttowertschöpfung!P56/Ewerbstätige!P54*1000</f>
        <v>67528.675351040438</v>
      </c>
      <c r="Q54" s="228">
        <f>Bruttowertschöpfung!Q56/Ewerbstätige!Q54*1000</f>
        <v>74149.819975996797</v>
      </c>
      <c r="R54" s="228">
        <f>Bruttowertschöpfung!R56/Ewerbstätige!R54*1000</f>
        <v>68329.567891244544</v>
      </c>
      <c r="S54" s="228">
        <f>Bruttowertschöpfung!S56/Ewerbstätige!S54*1000</f>
        <v>64396.735273243437</v>
      </c>
      <c r="T54" s="228">
        <f>Bruttowertschöpfung!T56/Ewerbstätige!T54*1000</f>
        <v>66762.308116703993</v>
      </c>
      <c r="U54" s="228">
        <f>Bruttowertschöpfung!U56/Ewerbstätige!U54*1000</f>
        <v>68527.590125639254</v>
      </c>
      <c r="V54" s="228">
        <f>Bruttowertschöpfung!V56/Ewerbstätige!V54*1000</f>
        <v>68265.963678968954</v>
      </c>
      <c r="W54" s="228">
        <f>Bruttowertschöpfung!W56/Ewerbstätige!W54*1000</f>
        <v>68285.286222610666</v>
      </c>
      <c r="X54" s="228">
        <f>Bruttowertschöpfung!X56/Ewerbstätige!X54*1000</f>
        <v>70385.78840799797</v>
      </c>
      <c r="Y54" s="228">
        <f>Bruttowertschöpfung!Y56/Ewerbstätige!Y54*1000</f>
        <v>73525.522880956138</v>
      </c>
      <c r="Z54" s="228">
        <f>Bruttowertschöpfung!Z56/Ewerbstätige!Z54*1000</f>
        <v>79717.149008929133</v>
      </c>
      <c r="AA54" s="228">
        <f>Bruttowertschöpfung!AA56/Ewerbstätige!AA54*1000</f>
        <v>81594.029942324225</v>
      </c>
    </row>
    <row r="55" spans="1:27">
      <c r="A55" s="44" t="s">
        <v>2773</v>
      </c>
      <c r="B55" s="35" t="s">
        <v>2287</v>
      </c>
      <c r="C55" s="228" t="e">
        <f>Bruttowertschöpfung!C57/Ewerbstätige!C55*1000</f>
        <v>#VALUE!</v>
      </c>
      <c r="D55" s="228" t="e">
        <f>Bruttowertschöpfung!D57/Ewerbstätige!D55*1000</f>
        <v>#VALUE!</v>
      </c>
      <c r="E55" s="228" t="e">
        <f>Bruttowertschöpfung!E57/Ewerbstätige!E55*1000</f>
        <v>#VALUE!</v>
      </c>
      <c r="F55" s="228">
        <f>Bruttowertschöpfung!F57/Ewerbstätige!F55*1000</f>
        <v>30996.410544026927</v>
      </c>
      <c r="G55" s="228">
        <f>Bruttowertschöpfung!G57/Ewerbstätige!G55*1000</f>
        <v>30581.966259453166</v>
      </c>
      <c r="H55" s="228">
        <f>Bruttowertschöpfung!H57/Ewerbstätige!H55*1000</f>
        <v>30184.006575857213</v>
      </c>
      <c r="I55" s="228">
        <f>Bruttowertschöpfung!I57/Ewerbstätige!I55*1000</f>
        <v>31670.47042384723</v>
      </c>
      <c r="J55" s="228">
        <f>Bruttowertschöpfung!J57/Ewerbstätige!J55*1000</f>
        <v>31528.371238226511</v>
      </c>
      <c r="K55" s="228">
        <f>Bruttowertschöpfung!K57/Ewerbstätige!K55*1000</f>
        <v>34612.498520534973</v>
      </c>
      <c r="L55" s="228">
        <f>Bruttowertschöpfung!L57/Ewerbstätige!L55*1000</f>
        <v>36301.821335646149</v>
      </c>
      <c r="M55" s="228">
        <f>Bruttowertschöpfung!M57/Ewerbstätige!M55*1000</f>
        <v>40546.862896979088</v>
      </c>
      <c r="N55" s="228">
        <f>Bruttowertschöpfung!N57/Ewerbstätige!N55*1000</f>
        <v>44817.345420105536</v>
      </c>
      <c r="O55" s="228">
        <f>Bruttowertschöpfung!O57/Ewerbstätige!O55*1000</f>
        <v>43442.764875635563</v>
      </c>
      <c r="P55" s="228">
        <f>Bruttowertschöpfung!P57/Ewerbstätige!P55*1000</f>
        <v>46585.253456221202</v>
      </c>
      <c r="Q55" s="228">
        <f>Bruttowertschöpfung!Q57/Ewerbstätige!Q55*1000</f>
        <v>50405.337561104505</v>
      </c>
      <c r="R55" s="228">
        <f>Bruttowertschöpfung!R57/Ewerbstätige!R55*1000</f>
        <v>47371.173963580004</v>
      </c>
      <c r="S55" s="228">
        <f>Bruttowertschöpfung!S57/Ewerbstätige!S55*1000</f>
        <v>49228.708880509686</v>
      </c>
      <c r="T55" s="228">
        <f>Bruttowertschöpfung!T57/Ewerbstätige!T55*1000</f>
        <v>52409.185532136355</v>
      </c>
      <c r="U55" s="228">
        <f>Bruttowertschöpfung!U57/Ewerbstätige!U55*1000</f>
        <v>68612.633181126323</v>
      </c>
      <c r="V55" s="228">
        <f>Bruttowertschöpfung!V57/Ewerbstätige!V55*1000</f>
        <v>55664.996869129616</v>
      </c>
      <c r="W55" s="228">
        <f>Bruttowertschöpfung!W57/Ewerbstätige!W55*1000</f>
        <v>64555.4865167143</v>
      </c>
      <c r="X55" s="228">
        <f>Bruttowertschöpfung!X57/Ewerbstätige!X55*1000</f>
        <v>62578.227021597188</v>
      </c>
      <c r="Y55" s="228">
        <f>Bruttowertschöpfung!Y57/Ewerbstätige!Y55*1000</f>
        <v>52868.009235505386</v>
      </c>
      <c r="Z55" s="228">
        <f>Bruttowertschöpfung!Z57/Ewerbstätige!Z55*1000</f>
        <v>55965.699208443271</v>
      </c>
      <c r="AA55" s="228">
        <f>Bruttowertschöpfung!AA57/Ewerbstätige!AA55*1000</f>
        <v>58692.270531400973</v>
      </c>
    </row>
    <row r="56" spans="1:27">
      <c r="A56" s="44" t="s">
        <v>2774</v>
      </c>
      <c r="B56" s="35" t="s">
        <v>2287</v>
      </c>
      <c r="C56" s="228" t="e">
        <f>Bruttowertschöpfung!C58/Ewerbstätige!C56*1000</f>
        <v>#VALUE!</v>
      </c>
      <c r="D56" s="228" t="e">
        <f>Bruttowertschöpfung!D58/Ewerbstätige!D56*1000</f>
        <v>#VALUE!</v>
      </c>
      <c r="E56" s="228" t="e">
        <f>Bruttowertschöpfung!E58/Ewerbstätige!E56*1000</f>
        <v>#VALUE!</v>
      </c>
      <c r="F56" s="228">
        <f>Bruttowertschöpfung!F58/Ewerbstätige!F56*1000</f>
        <v>46640.220949263501</v>
      </c>
      <c r="G56" s="228">
        <f>Bruttowertschöpfung!G58/Ewerbstätige!G56*1000</f>
        <v>47572.556264696002</v>
      </c>
      <c r="H56" s="228">
        <f>Bruttowertschöpfung!H58/Ewerbstätige!H56*1000</f>
        <v>50530.451952610798</v>
      </c>
      <c r="I56" s="228">
        <f>Bruttowertschöpfung!I58/Ewerbstätige!I56*1000</f>
        <v>54312.69473871628</v>
      </c>
      <c r="J56" s="228">
        <f>Bruttowertschöpfung!J58/Ewerbstätige!J56*1000</f>
        <v>55162.131519274379</v>
      </c>
      <c r="K56" s="228">
        <f>Bruttowertschöpfung!K58/Ewerbstätige!K56*1000</f>
        <v>56111.214745725068</v>
      </c>
      <c r="L56" s="228">
        <f>Bruttowertschöpfung!L58/Ewerbstätige!L56*1000</f>
        <v>54947.159169710132</v>
      </c>
      <c r="M56" s="228">
        <f>Bruttowertschöpfung!M58/Ewerbstätige!M56*1000</f>
        <v>64362.580206105391</v>
      </c>
      <c r="N56" s="228">
        <f>Bruttowertschöpfung!N58/Ewerbstätige!N56*1000</f>
        <v>47797.440511897621</v>
      </c>
      <c r="O56" s="228">
        <f>Bruttowertschöpfung!O58/Ewerbstätige!O56*1000</f>
        <v>48447.406488943998</v>
      </c>
      <c r="P56" s="228">
        <f>Bruttowertschöpfung!P58/Ewerbstätige!P56*1000</f>
        <v>47821.400758008407</v>
      </c>
      <c r="Q56" s="228">
        <f>Bruttowertschöpfung!Q58/Ewerbstätige!Q56*1000</f>
        <v>48585.157905357686</v>
      </c>
      <c r="R56" s="228">
        <f>Bruttowertschöpfung!R58/Ewerbstätige!R56*1000</f>
        <v>52678.115606366729</v>
      </c>
      <c r="S56" s="228">
        <f>Bruttowertschöpfung!S58/Ewerbstätige!S56*1000</f>
        <v>44454.549933487702</v>
      </c>
      <c r="T56" s="228">
        <f>Bruttowertschöpfung!T58/Ewerbstätige!T56*1000</f>
        <v>48084.050657959837</v>
      </c>
      <c r="U56" s="228">
        <f>Bruttowertschöpfung!U58/Ewerbstätige!U56*1000</f>
        <v>52825.526594209863</v>
      </c>
      <c r="V56" s="228">
        <f>Bruttowertschöpfung!V58/Ewerbstätige!V56*1000</f>
        <v>56785.75711452424</v>
      </c>
      <c r="W56" s="228">
        <f>Bruttowertschöpfung!W58/Ewerbstätige!W56*1000</f>
        <v>57549.154896966887</v>
      </c>
      <c r="X56" s="228">
        <f>Bruttowertschöpfung!X58/Ewerbstätige!X56*1000</f>
        <v>55361.08821104699</v>
      </c>
      <c r="Y56" s="228">
        <f>Bruttowertschöpfung!Y58/Ewerbstätige!Y56*1000</f>
        <v>55695.246536362363</v>
      </c>
      <c r="Z56" s="228">
        <f>Bruttowertschöpfung!Z58/Ewerbstätige!Z56*1000</f>
        <v>61065.137827194805</v>
      </c>
      <c r="AA56" s="228">
        <f>Bruttowertschöpfung!AA58/Ewerbstätige!AA56*1000</f>
        <v>62237.895010620319</v>
      </c>
    </row>
    <row r="57" spans="1:27">
      <c r="A57" s="44" t="s">
        <v>2775</v>
      </c>
      <c r="B57" s="35" t="s">
        <v>2284</v>
      </c>
      <c r="C57" s="228" t="e">
        <f>Bruttowertschöpfung!C59/Ewerbstätige!C57*1000</f>
        <v>#VALUE!</v>
      </c>
      <c r="D57" s="228" t="e">
        <f>Bruttowertschöpfung!D59/Ewerbstätige!D57*1000</f>
        <v>#VALUE!</v>
      </c>
      <c r="E57" s="228" t="e">
        <f>Bruttowertschöpfung!E59/Ewerbstätige!E57*1000</f>
        <v>#VALUE!</v>
      </c>
      <c r="F57" s="228">
        <f>Bruttowertschöpfung!F59/Ewerbstätige!F57*1000</f>
        <v>33623.475196530228</v>
      </c>
      <c r="G57" s="228">
        <f>Bruttowertschöpfung!G59/Ewerbstätige!G57*1000</f>
        <v>36775.902089048315</v>
      </c>
      <c r="H57" s="228">
        <f>Bruttowertschöpfung!H59/Ewerbstätige!H57*1000</f>
        <v>40344.906415202175</v>
      </c>
      <c r="I57" s="228">
        <f>Bruttowertschöpfung!I59/Ewerbstätige!I57*1000</f>
        <v>38833.155308694724</v>
      </c>
      <c r="J57" s="228">
        <f>Bruttowertschöpfung!J59/Ewerbstätige!J57*1000</f>
        <v>35597.269624573375</v>
      </c>
      <c r="K57" s="228">
        <f>Bruttowertschöpfung!K59/Ewerbstätige!K57*1000</f>
        <v>38549.862955935059</v>
      </c>
      <c r="L57" s="228">
        <f>Bruttowertschöpfung!L59/Ewerbstätige!L57*1000</f>
        <v>34595.927731574418</v>
      </c>
      <c r="M57" s="228">
        <f>Bruttowertschöpfung!M59/Ewerbstätige!M57*1000</f>
        <v>35949.474774374903</v>
      </c>
      <c r="N57" s="228">
        <f>Bruttowertschöpfung!N59/Ewerbstätige!N57*1000</f>
        <v>34517.64616205504</v>
      </c>
      <c r="O57" s="228">
        <f>Bruttowertschöpfung!O59/Ewerbstätige!O57*1000</f>
        <v>33748.786688236658</v>
      </c>
      <c r="P57" s="228">
        <f>Bruttowertschöpfung!P59/Ewerbstätige!P57*1000</f>
        <v>36984.243775548122</v>
      </c>
      <c r="Q57" s="228">
        <f>Bruttowertschöpfung!Q59/Ewerbstätige!Q57*1000</f>
        <v>38481.80839612487</v>
      </c>
      <c r="R57" s="228">
        <f>Bruttowertschöpfung!R59/Ewerbstätige!R57*1000</f>
        <v>38768.648725819119</v>
      </c>
      <c r="S57" s="228">
        <f>Bruttowertschöpfung!S59/Ewerbstätige!S57*1000</f>
        <v>39254.506437768243</v>
      </c>
      <c r="T57" s="228">
        <f>Bruttowertschöpfung!T59/Ewerbstätige!T57*1000</f>
        <v>43270.735189150604</v>
      </c>
      <c r="U57" s="228">
        <f>Bruttowertschöpfung!U59/Ewerbstätige!U57*1000</f>
        <v>44835.21165475536</v>
      </c>
      <c r="V57" s="228">
        <f>Bruttowertschöpfung!V59/Ewerbstätige!V57*1000</f>
        <v>50071.844270519767</v>
      </c>
      <c r="W57" s="228">
        <f>Bruttowertschöpfung!W59/Ewerbstätige!W57*1000</f>
        <v>51429.794293297942</v>
      </c>
      <c r="X57" s="228">
        <f>Bruttowertschöpfung!X59/Ewerbstätige!X57*1000</f>
        <v>59147.017753840009</v>
      </c>
      <c r="Y57" s="228">
        <f>Bruttowertschöpfung!Y59/Ewerbstätige!Y57*1000</f>
        <v>56008.748497395478</v>
      </c>
      <c r="Z57" s="228">
        <f>Bruttowertschöpfung!Z59/Ewerbstätige!Z57*1000</f>
        <v>57703.838884181714</v>
      </c>
      <c r="AA57" s="228">
        <f>Bruttowertschöpfung!AA59/Ewerbstätige!AA57*1000</f>
        <v>61385.136863647997</v>
      </c>
    </row>
    <row r="58" spans="1:27">
      <c r="A58" s="44" t="s">
        <v>2776</v>
      </c>
      <c r="B58" s="35" t="s">
        <v>2290</v>
      </c>
      <c r="C58" s="228" t="e">
        <f>Bruttowertschöpfung!C60/Ewerbstätige!C58*1000</f>
        <v>#VALUE!</v>
      </c>
      <c r="D58" s="228" t="e">
        <f>Bruttowertschöpfung!D60/Ewerbstätige!D58*1000</f>
        <v>#VALUE!</v>
      </c>
      <c r="E58" s="228" t="e">
        <f>Bruttowertschöpfung!E60/Ewerbstätige!E58*1000</f>
        <v>#VALUE!</v>
      </c>
      <c r="F58" s="228">
        <f>Bruttowertschöpfung!F60/Ewerbstätige!F58*1000</f>
        <v>49899.711063472838</v>
      </c>
      <c r="G58" s="228">
        <f>Bruttowertschöpfung!G60/Ewerbstätige!G58*1000</f>
        <v>49007.123890939707</v>
      </c>
      <c r="H58" s="228">
        <f>Bruttowertschöpfung!H60/Ewerbstätige!H58*1000</f>
        <v>50516.322520597059</v>
      </c>
      <c r="I58" s="228">
        <f>Bruttowertschöpfung!I60/Ewerbstätige!I58*1000</f>
        <v>50875.516244493389</v>
      </c>
      <c r="J58" s="228">
        <f>Bruttowertschöpfung!J60/Ewerbstätige!J58*1000</f>
        <v>52200.383640474072</v>
      </c>
      <c r="K58" s="228">
        <f>Bruttowertschöpfung!K60/Ewerbstätige!K58*1000</f>
        <v>54626.532773166648</v>
      </c>
      <c r="L58" s="228">
        <f>Bruttowertschöpfung!L60/Ewerbstätige!L58*1000</f>
        <v>53215.205331286415</v>
      </c>
      <c r="M58" s="228">
        <f>Bruttowertschöpfung!M60/Ewerbstätige!M58*1000</f>
        <v>53202.498474351145</v>
      </c>
      <c r="N58" s="228">
        <f>Bruttowertschöpfung!N60/Ewerbstätige!N58*1000</f>
        <v>55171.763360960271</v>
      </c>
      <c r="O58" s="228">
        <f>Bruttowertschöpfung!O60/Ewerbstätige!O58*1000</f>
        <v>56707.192963326423</v>
      </c>
      <c r="P58" s="228">
        <f>Bruttowertschöpfung!P60/Ewerbstätige!P58*1000</f>
        <v>61494.20664206642</v>
      </c>
      <c r="Q58" s="228">
        <f>Bruttowertschöpfung!Q60/Ewerbstätige!Q58*1000</f>
        <v>54471.509399525465</v>
      </c>
      <c r="R58" s="228">
        <f>Bruttowertschöpfung!R60/Ewerbstätige!R58*1000</f>
        <v>62747.226878767346</v>
      </c>
      <c r="S58" s="228">
        <f>Bruttowertschöpfung!S60/Ewerbstätige!S58*1000</f>
        <v>57943.622092398124</v>
      </c>
      <c r="T58" s="228">
        <f>Bruttowertschöpfung!T60/Ewerbstätige!T58*1000</f>
        <v>56468.003055990113</v>
      </c>
      <c r="U58" s="228">
        <f>Bruttowertschöpfung!U60/Ewerbstätige!U58*1000</f>
        <v>59412.00057799292</v>
      </c>
      <c r="V58" s="228">
        <f>Bruttowertschöpfung!V60/Ewerbstätige!V58*1000</f>
        <v>62939.984833712486</v>
      </c>
      <c r="W58" s="228">
        <f>Bruttowertschöpfung!W60/Ewerbstätige!W58*1000</f>
        <v>63016.746582695196</v>
      </c>
      <c r="X58" s="228">
        <f>Bruttowertschöpfung!X60/Ewerbstätige!X58*1000</f>
        <v>70488.119411492284</v>
      </c>
      <c r="Y58" s="228">
        <f>Bruttowertschöpfung!Y60/Ewerbstätige!Y58*1000</f>
        <v>73205.761893093426</v>
      </c>
      <c r="Z58" s="228">
        <f>Bruttowertschöpfung!Z60/Ewerbstätige!Z58*1000</f>
        <v>75208.271837995533</v>
      </c>
      <c r="AA58" s="228">
        <f>Bruttowertschöpfung!AA60/Ewerbstätige!AA58*1000</f>
        <v>79710.25175013463</v>
      </c>
    </row>
    <row r="59" spans="1:27">
      <c r="A59" s="44" t="s">
        <v>2777</v>
      </c>
      <c r="B59" s="35" t="s">
        <v>2287</v>
      </c>
      <c r="C59" s="228" t="e">
        <f>Bruttowertschöpfung!C61/Ewerbstätige!C59*1000</f>
        <v>#VALUE!</v>
      </c>
      <c r="D59" s="228" t="e">
        <f>Bruttowertschöpfung!D61/Ewerbstätige!D59*1000</f>
        <v>#VALUE!</v>
      </c>
      <c r="E59" s="228" t="e">
        <f>Bruttowertschöpfung!E61/Ewerbstätige!E59*1000</f>
        <v>#VALUE!</v>
      </c>
      <c r="F59" s="228">
        <f>Bruttowertschöpfung!F61/Ewerbstätige!F59*1000</f>
        <v>62937.557452396584</v>
      </c>
      <c r="G59" s="228">
        <f>Bruttowertschöpfung!G61/Ewerbstätige!G59*1000</f>
        <v>61884.784223677991</v>
      </c>
      <c r="H59" s="228">
        <f>Bruttowertschöpfung!H61/Ewerbstätige!H59*1000</f>
        <v>60686.126466226233</v>
      </c>
      <c r="I59" s="228">
        <f>Bruttowertschöpfung!I61/Ewerbstätige!I59*1000</f>
        <v>53416.026418654808</v>
      </c>
      <c r="J59" s="228">
        <f>Bruttowertschöpfung!J61/Ewerbstätige!J59*1000</f>
        <v>51507.522697795066</v>
      </c>
      <c r="K59" s="228">
        <f>Bruttowertschöpfung!K61/Ewerbstätige!K59*1000</f>
        <v>51182.720105124827</v>
      </c>
      <c r="L59" s="228">
        <f>Bruttowertschöpfung!L61/Ewerbstätige!L59*1000</f>
        <v>41459.994538503553</v>
      </c>
      <c r="M59" s="228">
        <f>Bruttowertschöpfung!M61/Ewerbstätige!M59*1000</f>
        <v>44293.389327347766</v>
      </c>
      <c r="N59" s="228">
        <f>Bruttowertschöpfung!N61/Ewerbstätige!N59*1000</f>
        <v>45988.657988886349</v>
      </c>
      <c r="O59" s="228">
        <f>Bruttowertschöpfung!O61/Ewerbstätige!O59*1000</f>
        <v>72056.005663494056</v>
      </c>
      <c r="P59" s="228">
        <f>Bruttowertschöpfung!P61/Ewerbstätige!P59*1000</f>
        <v>65319.308910574306</v>
      </c>
      <c r="Q59" s="228">
        <f>Bruttowertschöpfung!Q61/Ewerbstätige!Q59*1000</f>
        <v>62710.125269289078</v>
      </c>
      <c r="R59" s="228">
        <f>Bruttowertschöpfung!R61/Ewerbstätige!R59*1000</f>
        <v>97768.395372629253</v>
      </c>
      <c r="S59" s="228">
        <f>Bruttowertschöpfung!S61/Ewerbstätige!S59*1000</f>
        <v>81255.652721972743</v>
      </c>
      <c r="T59" s="228">
        <f>Bruttowertschöpfung!T61/Ewerbstätige!T59*1000</f>
        <v>86481.273408239707</v>
      </c>
      <c r="U59" s="228">
        <f>Bruttowertschöpfung!U61/Ewerbstätige!U59*1000</f>
        <v>89368.36111320612</v>
      </c>
      <c r="V59" s="228">
        <f>Bruttowertschöpfung!V61/Ewerbstätige!V59*1000</f>
        <v>89658.252853380167</v>
      </c>
      <c r="W59" s="228">
        <f>Bruttowertschöpfung!W61/Ewerbstätige!W59*1000</f>
        <v>88459.361129302182</v>
      </c>
      <c r="X59" s="228">
        <f>Bruttowertschöpfung!X61/Ewerbstätige!X59*1000</f>
        <v>96997.772497772501</v>
      </c>
      <c r="Y59" s="228">
        <f>Bruttowertschöpfung!Y61/Ewerbstätige!Y59*1000</f>
        <v>93208.433083635799</v>
      </c>
      <c r="Z59" s="228">
        <f>Bruttowertschöpfung!Z61/Ewerbstätige!Z59*1000</f>
        <v>100045.58537534034</v>
      </c>
      <c r="AA59" s="228">
        <f>Bruttowertschöpfung!AA61/Ewerbstätige!AA59*1000</f>
        <v>91012.995948321986</v>
      </c>
    </row>
    <row r="60" spans="1:27">
      <c r="A60" s="44" t="s">
        <v>2778</v>
      </c>
      <c r="B60" s="35" t="s">
        <v>2290</v>
      </c>
      <c r="C60" s="228" t="e">
        <f>Bruttowertschöpfung!C62/Ewerbstätige!C60*1000</f>
        <v>#VALUE!</v>
      </c>
      <c r="D60" s="228" t="e">
        <f>Bruttowertschöpfung!D62/Ewerbstätige!D60*1000</f>
        <v>#VALUE!</v>
      </c>
      <c r="E60" s="228" t="e">
        <f>Bruttowertschöpfung!E62/Ewerbstätige!E60*1000</f>
        <v>#VALUE!</v>
      </c>
      <c r="F60" s="228">
        <f>Bruttowertschöpfung!F62/Ewerbstätige!F60*1000</f>
        <v>51973.596424974821</v>
      </c>
      <c r="G60" s="228">
        <f>Bruttowertschöpfung!G62/Ewerbstätige!G60*1000</f>
        <v>52560.069366389413</v>
      </c>
      <c r="H60" s="228">
        <f>Bruttowertschöpfung!H62/Ewerbstätige!H60*1000</f>
        <v>54066.798662728419</v>
      </c>
      <c r="I60" s="228">
        <f>Bruttowertschöpfung!I62/Ewerbstätige!I60*1000</f>
        <v>55631.656082071328</v>
      </c>
      <c r="J60" s="228">
        <f>Bruttowertschöpfung!J62/Ewerbstätige!J60*1000</f>
        <v>55332.080362929359</v>
      </c>
      <c r="K60" s="228">
        <f>Bruttowertschöpfung!K62/Ewerbstätige!K60*1000</f>
        <v>53119.084865076264</v>
      </c>
      <c r="L60" s="228">
        <f>Bruttowertschöpfung!L62/Ewerbstätige!L60*1000</f>
        <v>50821.647152740821</v>
      </c>
      <c r="M60" s="228">
        <f>Bruttowertschöpfung!M62/Ewerbstätige!M60*1000</f>
        <v>51048.725713702406</v>
      </c>
      <c r="N60" s="228">
        <f>Bruttowertschöpfung!N62/Ewerbstätige!N60*1000</f>
        <v>57887.074357192498</v>
      </c>
      <c r="O60" s="228">
        <f>Bruttowertschöpfung!O62/Ewerbstätige!O60*1000</f>
        <v>61508.658467627938</v>
      </c>
      <c r="P60" s="228">
        <f>Bruttowertschöpfung!P62/Ewerbstätige!P60*1000</f>
        <v>62365.893088087374</v>
      </c>
      <c r="Q60" s="228">
        <f>Bruttowertschöpfung!Q62/Ewerbstätige!Q60*1000</f>
        <v>64435.426056712924</v>
      </c>
      <c r="R60" s="228">
        <f>Bruttowertschöpfung!R62/Ewerbstätige!R60*1000</f>
        <v>67467.682990498055</v>
      </c>
      <c r="S60" s="228">
        <f>Bruttowertschöpfung!S62/Ewerbstätige!S60*1000</f>
        <v>58403.879756088863</v>
      </c>
      <c r="T60" s="228">
        <f>Bruttowertschöpfung!T62/Ewerbstätige!T60*1000</f>
        <v>59940.351800345779</v>
      </c>
      <c r="U60" s="228">
        <f>Bruttowertschöpfung!U62/Ewerbstätige!U60*1000</f>
        <v>61933.570226295124</v>
      </c>
      <c r="V60" s="228">
        <f>Bruttowertschöpfung!V62/Ewerbstätige!V60*1000</f>
        <v>66400.372300819057</v>
      </c>
      <c r="W60" s="228">
        <f>Bruttowertschöpfung!W62/Ewerbstätige!W60*1000</f>
        <v>66562.493031553138</v>
      </c>
      <c r="X60" s="228">
        <f>Bruttowertschöpfung!X62/Ewerbstätige!X60*1000</f>
        <v>71774.953617810766</v>
      </c>
      <c r="Y60" s="228">
        <f>Bruttowertschöpfung!Y62/Ewerbstätige!Y60*1000</f>
        <v>72078.035420850822</v>
      </c>
      <c r="Z60" s="228">
        <f>Bruttowertschöpfung!Z62/Ewerbstätige!Z60*1000</f>
        <v>79377.673505019644</v>
      </c>
      <c r="AA60" s="228">
        <f>Bruttowertschöpfung!AA62/Ewerbstätige!AA60*1000</f>
        <v>81822.679463115783</v>
      </c>
    </row>
    <row r="61" spans="1:27">
      <c r="A61" s="79" t="s">
        <v>2267</v>
      </c>
      <c r="B61" s="79"/>
      <c r="C61" s="229">
        <f>Bruttowertschöpfung!C63/Ewerbstätige!C61*1000</f>
        <v>43881.747533344802</v>
      </c>
      <c r="D61" s="229">
        <f>Bruttowertschöpfung!D63/Ewerbstätige!D61*1000</f>
        <v>45894.903490387849</v>
      </c>
      <c r="E61" s="229">
        <f>Bruttowertschöpfung!E63/Ewerbstätige!E61*1000</f>
        <v>47168.00477781544</v>
      </c>
      <c r="F61" s="229">
        <f>Bruttowertschöpfung!F63/Ewerbstätige!F61*1000</f>
        <v>46851.019626236135</v>
      </c>
      <c r="G61" s="229">
        <f>Bruttowertschöpfung!G63/Ewerbstätige!G61*1000</f>
        <v>47646.568397907038</v>
      </c>
      <c r="H61" s="229">
        <f>Bruttowertschöpfung!H63/Ewerbstätige!H61*1000</f>
        <v>49679.69065278802</v>
      </c>
      <c r="I61" s="229">
        <f>Bruttowertschöpfung!I63/Ewerbstätige!I61*1000</f>
        <v>49570.095968352427</v>
      </c>
      <c r="J61" s="229">
        <f>Bruttowertschöpfung!J63/Ewerbstätige!J61*1000</f>
        <v>49554.399012132082</v>
      </c>
      <c r="K61" s="229">
        <f>Bruttowertschöpfung!K63/Ewerbstätige!K61*1000</f>
        <v>50354.320103776059</v>
      </c>
      <c r="L61" s="229">
        <f>Bruttowertschöpfung!L63/Ewerbstätige!L61*1000</f>
        <v>50332.054598331066</v>
      </c>
      <c r="M61" s="229">
        <f>Bruttowertschöpfung!M63/Ewerbstätige!M61*1000</f>
        <v>53742.623994181027</v>
      </c>
      <c r="N61" s="229">
        <f>Bruttowertschöpfung!N63/Ewerbstätige!N61*1000</f>
        <v>56381.181035622372</v>
      </c>
      <c r="O61" s="229">
        <f>Bruttowertschöpfung!O63/Ewerbstätige!O61*1000</f>
        <v>58192.180230705497</v>
      </c>
      <c r="P61" s="229">
        <f>Bruttowertschöpfung!P63/Ewerbstätige!P61*1000</f>
        <v>63586.148356444886</v>
      </c>
      <c r="Q61" s="229">
        <f>Bruttowertschöpfung!Q63/Ewerbstätige!Q61*1000</f>
        <v>63045.135918638909</v>
      </c>
      <c r="R61" s="229">
        <f>Bruttowertschöpfung!R63/Ewerbstätige!R61*1000</f>
        <v>63360.500492779713</v>
      </c>
      <c r="S61" s="229">
        <f>Bruttowertschöpfung!S63/Ewerbstätige!S61*1000</f>
        <v>57588.718181925105</v>
      </c>
      <c r="T61" s="229">
        <f>Bruttowertschöpfung!T63/Ewerbstätige!T61*1000</f>
        <v>60787.49826639986</v>
      </c>
      <c r="U61" s="229">
        <f>Bruttowertschöpfung!U63/Ewerbstätige!U61*1000</f>
        <v>63311.082868103418</v>
      </c>
      <c r="V61" s="229">
        <f>Bruttowertschöpfung!V63/Ewerbstätige!V61*1000</f>
        <v>66655.861963307674</v>
      </c>
      <c r="W61" s="229">
        <f>Bruttowertschöpfung!W63/Ewerbstätige!W61*1000</f>
        <v>67432.644401444399</v>
      </c>
      <c r="X61" s="229">
        <f>Bruttowertschöpfung!X63/Ewerbstätige!X61*1000</f>
        <v>70014.604991792585</v>
      </c>
      <c r="Y61" s="229">
        <f>Bruttowertschöpfung!Y63/Ewerbstätige!Y61*1000</f>
        <v>71326.924470792001</v>
      </c>
      <c r="Z61" s="229">
        <f>Bruttowertschöpfung!Z63/Ewerbstätige!Z61*1000</f>
        <v>75325.709877593603</v>
      </c>
      <c r="AA61" s="229">
        <f>Bruttowertschöpfung!AA63/Ewerbstätige!AA61*1000</f>
        <v>78192.374298999988</v>
      </c>
    </row>
    <row r="64" spans="1:27">
      <c r="A64" s="225" t="s">
        <v>2781</v>
      </c>
      <c r="B64" s="226"/>
      <c r="C64" s="227"/>
      <c r="D64" s="227"/>
      <c r="E64" s="227"/>
      <c r="F64" s="227"/>
      <c r="G64" s="227"/>
      <c r="H64" s="227"/>
      <c r="I64" s="227"/>
      <c r="J64" s="227"/>
      <c r="K64" s="227"/>
      <c r="L64" s="227"/>
      <c r="M64" s="227"/>
      <c r="N64" s="227"/>
      <c r="O64" s="227"/>
      <c r="P64" s="227"/>
      <c r="Q64" s="227"/>
      <c r="R64" s="227"/>
      <c r="S64" s="227"/>
      <c r="T64" s="227"/>
      <c r="U64" s="227"/>
      <c r="V64" s="227"/>
      <c r="W64" s="227"/>
      <c r="X64" s="227"/>
      <c r="Y64" s="227"/>
      <c r="Z64" s="227"/>
      <c r="AA64" s="227"/>
    </row>
    <row r="65" spans="1:27">
      <c r="A65" s="209" t="s">
        <v>2763</v>
      </c>
      <c r="B65" s="210" t="s">
        <v>2275</v>
      </c>
      <c r="C65" s="433">
        <v>1992</v>
      </c>
      <c r="D65" s="433">
        <v>1994</v>
      </c>
      <c r="E65" s="433">
        <v>1995</v>
      </c>
      <c r="F65" s="433">
        <v>1996</v>
      </c>
      <c r="G65" s="433">
        <v>1997</v>
      </c>
      <c r="H65" s="433">
        <v>1998</v>
      </c>
      <c r="I65" s="433">
        <v>1999</v>
      </c>
      <c r="J65" s="433">
        <v>2000</v>
      </c>
      <c r="K65" s="433">
        <v>2001</v>
      </c>
      <c r="L65" s="433">
        <v>2002</v>
      </c>
      <c r="M65" s="433">
        <v>2003</v>
      </c>
      <c r="N65" s="433">
        <v>2004</v>
      </c>
      <c r="O65" s="433">
        <v>2005</v>
      </c>
      <c r="P65" s="433">
        <v>2006</v>
      </c>
      <c r="Q65" s="433">
        <v>2007</v>
      </c>
      <c r="R65" s="433">
        <v>2008</v>
      </c>
      <c r="S65" s="433">
        <v>2009</v>
      </c>
      <c r="T65" s="433">
        <v>2010</v>
      </c>
      <c r="U65" s="433">
        <v>2011</v>
      </c>
      <c r="V65" s="433">
        <v>2012</v>
      </c>
      <c r="W65" s="433">
        <v>2013</v>
      </c>
      <c r="X65" s="433">
        <v>2014</v>
      </c>
      <c r="Y65" s="433">
        <v>2015</v>
      </c>
      <c r="Z65" s="433">
        <v>2016</v>
      </c>
      <c r="AA65" s="433">
        <v>2017</v>
      </c>
    </row>
    <row r="66" spans="1:27">
      <c r="A66" s="44" t="s">
        <v>2764</v>
      </c>
      <c r="B66" s="35" t="s">
        <v>2284</v>
      </c>
      <c r="C66" s="228" t="e">
        <f>Bruttowertschöpfung!C69/Ewerbstätige!C66*1000</f>
        <v>#VALUE!</v>
      </c>
      <c r="D66" s="228" t="e">
        <f>Bruttowertschöpfung!D69/Ewerbstätige!D66*1000</f>
        <v>#VALUE!</v>
      </c>
      <c r="E66" s="228" t="e">
        <f>Bruttowertschöpfung!E69/Ewerbstätige!E66*1000</f>
        <v>#VALUE!</v>
      </c>
      <c r="F66" s="228">
        <f>Bruttowertschöpfung!F69/Ewerbstätige!F66*1000</f>
        <v>40861.650485436898</v>
      </c>
      <c r="G66" s="228">
        <f>Bruttowertschöpfung!G69/Ewerbstätige!G66*1000</f>
        <v>42429.275158339195</v>
      </c>
      <c r="H66" s="228">
        <f>Bruttowertschöpfung!H69/Ewerbstätige!H66*1000</f>
        <v>42359.974569728889</v>
      </c>
      <c r="I66" s="228">
        <f>Bruttowertschöpfung!I69/Ewerbstätige!I66*1000</f>
        <v>40589.43816207035</v>
      </c>
      <c r="J66" s="228">
        <f>Bruttowertschöpfung!J69/Ewerbstätige!J66*1000</f>
        <v>40192.490452082769</v>
      </c>
      <c r="K66" s="228">
        <f>Bruttowertschöpfung!K69/Ewerbstätige!K66*1000</f>
        <v>42370.284528618417</v>
      </c>
      <c r="L66" s="228">
        <f>Bruttowertschöpfung!L69/Ewerbstätige!L66*1000</f>
        <v>42060.55153178281</v>
      </c>
      <c r="M66" s="228">
        <f>Bruttowertschöpfung!M69/Ewerbstätige!M66*1000</f>
        <v>42136.929081737464</v>
      </c>
      <c r="N66" s="228">
        <f>Bruttowertschöpfung!N69/Ewerbstätige!N66*1000</f>
        <v>43652.473373320863</v>
      </c>
      <c r="O66" s="228">
        <f>Bruttowertschöpfung!O69/Ewerbstätige!O66*1000</f>
        <v>45498.831905662475</v>
      </c>
      <c r="P66" s="228">
        <f>Bruttowertschöpfung!P69/Ewerbstätige!P66*1000</f>
        <v>45055.076465590486</v>
      </c>
      <c r="Q66" s="228">
        <f>Bruttowertschöpfung!Q69/Ewerbstätige!Q66*1000</f>
        <v>44797.902447144996</v>
      </c>
      <c r="R66" s="228">
        <f>Bruttowertschöpfung!R69/Ewerbstätige!R66*1000</f>
        <v>46780.582364101298</v>
      </c>
      <c r="S66" s="228">
        <f>Bruttowertschöpfung!S69/Ewerbstätige!S66*1000</f>
        <v>47037.221199099651</v>
      </c>
      <c r="T66" s="228">
        <f>Bruttowertschöpfung!T69/Ewerbstätige!T66*1000</f>
        <v>46857.46458111539</v>
      </c>
      <c r="U66" s="228">
        <f>Bruttowertschöpfung!U69/Ewerbstätige!U66*1000</f>
        <v>47462.806701347639</v>
      </c>
      <c r="V66" s="228">
        <f>Bruttowertschöpfung!V69/Ewerbstätige!V66*1000</f>
        <v>47827.071496935263</v>
      </c>
      <c r="W66" s="228">
        <f>Bruttowertschöpfung!W69/Ewerbstätige!W66*1000</f>
        <v>47939.603123490582</v>
      </c>
      <c r="X66" s="228">
        <f>Bruttowertschöpfung!X69/Ewerbstätige!X66*1000</f>
        <v>48719.601447834219</v>
      </c>
      <c r="Y66" s="228">
        <f>Bruttowertschöpfung!Y69/Ewerbstätige!Y66*1000</f>
        <v>49746.751349139864</v>
      </c>
      <c r="Z66" s="228">
        <f>Bruttowertschöpfung!Z69/Ewerbstätige!Z66*1000</f>
        <v>49739.8691552819</v>
      </c>
      <c r="AA66" s="228">
        <f>Bruttowertschöpfung!AA69/Ewerbstätige!AA66*1000</f>
        <v>51721.824016602928</v>
      </c>
    </row>
    <row r="67" spans="1:27">
      <c r="A67" s="44" t="s">
        <v>2765</v>
      </c>
      <c r="B67" s="35" t="s">
        <v>2287</v>
      </c>
      <c r="C67" s="228" t="e">
        <f>Bruttowertschöpfung!C70/Ewerbstätige!C67*1000</f>
        <v>#VALUE!</v>
      </c>
      <c r="D67" s="228" t="e">
        <f>Bruttowertschöpfung!D70/Ewerbstätige!D67*1000</f>
        <v>#VALUE!</v>
      </c>
      <c r="E67" s="228" t="e">
        <f>Bruttowertschöpfung!E70/Ewerbstätige!E67*1000</f>
        <v>#VALUE!</v>
      </c>
      <c r="F67" s="228">
        <f>Bruttowertschöpfung!F70/Ewerbstätige!F67*1000</f>
        <v>45741.966250917096</v>
      </c>
      <c r="G67" s="228">
        <f>Bruttowertschöpfung!G70/Ewerbstätige!G67*1000</f>
        <v>46463.092749702861</v>
      </c>
      <c r="H67" s="228">
        <f>Bruttowertschöpfung!H70/Ewerbstätige!H67*1000</f>
        <v>46128.132057652037</v>
      </c>
      <c r="I67" s="228">
        <f>Bruttowertschöpfung!I70/Ewerbstätige!I67*1000</f>
        <v>45749.941319778874</v>
      </c>
      <c r="J67" s="228">
        <f>Bruttowertschöpfung!J70/Ewerbstätige!J67*1000</f>
        <v>44190.419290102174</v>
      </c>
      <c r="K67" s="228">
        <f>Bruttowertschöpfung!K70/Ewerbstätige!K67*1000</f>
        <v>44245.314509707838</v>
      </c>
      <c r="L67" s="228">
        <f>Bruttowertschöpfung!L70/Ewerbstätige!L67*1000</f>
        <v>44616.205281254079</v>
      </c>
      <c r="M67" s="228">
        <f>Bruttowertschöpfung!M70/Ewerbstätige!M67*1000</f>
        <v>45677.602151954663</v>
      </c>
      <c r="N67" s="228">
        <f>Bruttowertschöpfung!N70/Ewerbstätige!N67*1000</f>
        <v>46628.890595009594</v>
      </c>
      <c r="O67" s="228">
        <f>Bruttowertschöpfung!O70/Ewerbstätige!O67*1000</f>
        <v>47250.079856410572</v>
      </c>
      <c r="P67" s="228">
        <f>Bruttowertschöpfung!P70/Ewerbstätige!P67*1000</f>
        <v>47454.70290434319</v>
      </c>
      <c r="Q67" s="228">
        <f>Bruttowertschöpfung!Q70/Ewerbstätige!Q67*1000</f>
        <v>47782.132312739202</v>
      </c>
      <c r="R67" s="228">
        <f>Bruttowertschöpfung!R70/Ewerbstätige!R67*1000</f>
        <v>48499.33380866985</v>
      </c>
      <c r="S67" s="228">
        <f>Bruttowertschöpfung!S70/Ewerbstätige!S67*1000</f>
        <v>48487.341908054368</v>
      </c>
      <c r="T67" s="228">
        <f>Bruttowertschöpfung!T70/Ewerbstätige!T67*1000</f>
        <v>49869.948413926075</v>
      </c>
      <c r="U67" s="228">
        <f>Bruttowertschöpfung!U70/Ewerbstätige!U67*1000</f>
        <v>50422.099085028844</v>
      </c>
      <c r="V67" s="228">
        <f>Bruttowertschöpfung!V70/Ewerbstätige!V67*1000</f>
        <v>50854.244285926368</v>
      </c>
      <c r="W67" s="228">
        <f>Bruttowertschöpfung!W70/Ewerbstätige!W67*1000</f>
        <v>53209.654153326534</v>
      </c>
      <c r="X67" s="228">
        <f>Bruttowertschöpfung!X70/Ewerbstätige!X67*1000</f>
        <v>54688.607265784849</v>
      </c>
      <c r="Y67" s="228">
        <f>Bruttowertschöpfung!Y70/Ewerbstätige!Y67*1000</f>
        <v>55735.472212107728</v>
      </c>
      <c r="Z67" s="228">
        <f>Bruttowertschöpfung!Z70/Ewerbstätige!Z67*1000</f>
        <v>55746.455524435325</v>
      </c>
      <c r="AA67" s="228">
        <f>Bruttowertschöpfung!AA70/Ewerbstätige!AA67*1000</f>
        <v>57074.040159591867</v>
      </c>
    </row>
    <row r="68" spans="1:27">
      <c r="A68" s="44" t="s">
        <v>2766</v>
      </c>
      <c r="B68" s="35" t="s">
        <v>2290</v>
      </c>
      <c r="C68" s="228" t="e">
        <f>Bruttowertschöpfung!C71/Ewerbstätige!C68*1000</f>
        <v>#VALUE!</v>
      </c>
      <c r="D68" s="228" t="e">
        <f>Bruttowertschöpfung!D71/Ewerbstätige!D68*1000</f>
        <v>#VALUE!</v>
      </c>
      <c r="E68" s="228" t="e">
        <f>Bruttowertschöpfung!E71/Ewerbstätige!E68*1000</f>
        <v>#VALUE!</v>
      </c>
      <c r="F68" s="228">
        <f>Bruttowertschöpfung!F71/Ewerbstätige!F68*1000</f>
        <v>41873.527808979386</v>
      </c>
      <c r="G68" s="228">
        <f>Bruttowertschöpfung!G71/Ewerbstätige!G68*1000</f>
        <v>42936.953499843061</v>
      </c>
      <c r="H68" s="228">
        <f>Bruttowertschöpfung!H71/Ewerbstätige!H68*1000</f>
        <v>42128.105951457386</v>
      </c>
      <c r="I68" s="228">
        <f>Bruttowertschöpfung!I71/Ewerbstätige!I68*1000</f>
        <v>41337.826770974767</v>
      </c>
      <c r="J68" s="228">
        <f>Bruttowertschöpfung!J71/Ewerbstätige!J68*1000</f>
        <v>41357.094422783521</v>
      </c>
      <c r="K68" s="228">
        <f>Bruttowertschöpfung!K71/Ewerbstätige!K68*1000</f>
        <v>43170.178282009729</v>
      </c>
      <c r="L68" s="228">
        <f>Bruttowertschöpfung!L71/Ewerbstätige!L68*1000</f>
        <v>43478.672376873663</v>
      </c>
      <c r="M68" s="228">
        <f>Bruttowertschöpfung!M71/Ewerbstätige!M68*1000</f>
        <v>43062.958343190177</v>
      </c>
      <c r="N68" s="228">
        <f>Bruttowertschöpfung!N71/Ewerbstätige!N68*1000</f>
        <v>43628.055973420203</v>
      </c>
      <c r="O68" s="228">
        <f>Bruttowertschöpfung!O71/Ewerbstätige!O68*1000</f>
        <v>43795.393865723148</v>
      </c>
      <c r="P68" s="228">
        <f>Bruttowertschöpfung!P71/Ewerbstätige!P68*1000</f>
        <v>44215.184931145457</v>
      </c>
      <c r="Q68" s="228">
        <f>Bruttowertschöpfung!Q71/Ewerbstätige!Q68*1000</f>
        <v>43903.087629774833</v>
      </c>
      <c r="R68" s="228">
        <f>Bruttowertschöpfung!R71/Ewerbstätige!R68*1000</f>
        <v>44259.62452711862</v>
      </c>
      <c r="S68" s="228">
        <f>Bruttowertschöpfung!S71/Ewerbstätige!S68*1000</f>
        <v>44030.727947703977</v>
      </c>
      <c r="T68" s="228">
        <f>Bruttowertschöpfung!T71/Ewerbstätige!T68*1000</f>
        <v>43695.404857298316</v>
      </c>
      <c r="U68" s="228">
        <f>Bruttowertschöpfung!U71/Ewerbstätige!U68*1000</f>
        <v>45389.722397783065</v>
      </c>
      <c r="V68" s="228">
        <f>Bruttowertschöpfung!V71/Ewerbstätige!V68*1000</f>
        <v>47048.807275810243</v>
      </c>
      <c r="W68" s="228">
        <f>Bruttowertschöpfung!W71/Ewerbstätige!W68*1000</f>
        <v>48803.473788952047</v>
      </c>
      <c r="X68" s="228">
        <f>Bruttowertschöpfung!X71/Ewerbstätige!X68*1000</f>
        <v>55440.364780375137</v>
      </c>
      <c r="Y68" s="228">
        <f>Bruttowertschöpfung!Y71/Ewerbstätige!Y68*1000</f>
        <v>55995.55270049908</v>
      </c>
      <c r="Z68" s="228">
        <f>Bruttowertschöpfung!Z71/Ewerbstätige!Z68*1000</f>
        <v>55622.345381837935</v>
      </c>
      <c r="AA68" s="228">
        <f>Bruttowertschöpfung!AA71/Ewerbstätige!AA68*1000</f>
        <v>57753.398784299432</v>
      </c>
    </row>
    <row r="69" spans="1:27">
      <c r="A69" s="44" t="s">
        <v>2767</v>
      </c>
      <c r="B69" s="35" t="s">
        <v>2287</v>
      </c>
      <c r="C69" s="228" t="e">
        <f>Bruttowertschöpfung!C72/Ewerbstätige!C69*1000</f>
        <v>#VALUE!</v>
      </c>
      <c r="D69" s="228" t="e">
        <f>Bruttowertschöpfung!D72/Ewerbstätige!D69*1000</f>
        <v>#VALUE!</v>
      </c>
      <c r="E69" s="228" t="e">
        <f>Bruttowertschöpfung!E72/Ewerbstätige!E69*1000</f>
        <v>#VALUE!</v>
      </c>
      <c r="F69" s="228">
        <f>Bruttowertschöpfung!F72/Ewerbstätige!F69*1000</f>
        <v>42804.439807569703</v>
      </c>
      <c r="G69" s="228">
        <f>Bruttowertschöpfung!G72/Ewerbstätige!G69*1000</f>
        <v>43608.046989721006</v>
      </c>
      <c r="H69" s="228">
        <f>Bruttowertschöpfung!H72/Ewerbstätige!H69*1000</f>
        <v>42565.055544156879</v>
      </c>
      <c r="I69" s="228">
        <f>Bruttowertschöpfung!I72/Ewerbstätige!I69*1000</f>
        <v>41379.126070268678</v>
      </c>
      <c r="J69" s="228">
        <f>Bruttowertschöpfung!J72/Ewerbstätige!J69*1000</f>
        <v>42884.765218425673</v>
      </c>
      <c r="K69" s="228">
        <f>Bruttowertschöpfung!K72/Ewerbstätige!K69*1000</f>
        <v>43155.923294634093</v>
      </c>
      <c r="L69" s="228">
        <f>Bruttowertschöpfung!L72/Ewerbstätige!L69*1000</f>
        <v>43974.309328401338</v>
      </c>
      <c r="M69" s="228">
        <f>Bruttowertschöpfung!M72/Ewerbstätige!M69*1000</f>
        <v>44190.257513224438</v>
      </c>
      <c r="N69" s="228">
        <f>Bruttowertschöpfung!N72/Ewerbstätige!N69*1000</f>
        <v>43911.433967746627</v>
      </c>
      <c r="O69" s="228">
        <f>Bruttowertschöpfung!O72/Ewerbstätige!O69*1000</f>
        <v>44837.707222775462</v>
      </c>
      <c r="P69" s="228">
        <f>Bruttowertschöpfung!P72/Ewerbstätige!P69*1000</f>
        <v>44705.752147953979</v>
      </c>
      <c r="Q69" s="228">
        <f>Bruttowertschöpfung!Q72/Ewerbstätige!Q69*1000</f>
        <v>45420.138102784695</v>
      </c>
      <c r="R69" s="228">
        <f>Bruttowertschöpfung!R72/Ewerbstätige!R69*1000</f>
        <v>46037.399749031589</v>
      </c>
      <c r="S69" s="228">
        <f>Bruttowertschöpfung!S72/Ewerbstätige!S69*1000</f>
        <v>45327.325411383157</v>
      </c>
      <c r="T69" s="228">
        <f>Bruttowertschöpfung!T72/Ewerbstätige!T69*1000</f>
        <v>46183.717731696997</v>
      </c>
      <c r="U69" s="228">
        <f>Bruttowertschöpfung!U72/Ewerbstätige!U69*1000</f>
        <v>46385.241637621606</v>
      </c>
      <c r="V69" s="228">
        <f>Bruttowertschöpfung!V72/Ewerbstätige!V69*1000</f>
        <v>46859.903758616209</v>
      </c>
      <c r="W69" s="228">
        <f>Bruttowertschöpfung!W72/Ewerbstätige!W69*1000</f>
        <v>48018.605971458805</v>
      </c>
      <c r="X69" s="228">
        <f>Bruttowertschöpfung!X72/Ewerbstätige!X69*1000</f>
        <v>50135.27660884738</v>
      </c>
      <c r="Y69" s="228">
        <f>Bruttowertschöpfung!Y72/Ewerbstätige!Y69*1000</f>
        <v>51125.395206527282</v>
      </c>
      <c r="Z69" s="228">
        <f>Bruttowertschöpfung!Z72/Ewerbstätige!Z69*1000</f>
        <v>51328.136021989245</v>
      </c>
      <c r="AA69" s="228">
        <f>Bruttowertschöpfung!AA72/Ewerbstätige!AA69*1000</f>
        <v>52693.936936507176</v>
      </c>
    </row>
    <row r="70" spans="1:27">
      <c r="A70" s="44" t="s">
        <v>2768</v>
      </c>
      <c r="B70" s="35" t="s">
        <v>2284</v>
      </c>
      <c r="C70" s="228" t="e">
        <f>Bruttowertschöpfung!C73/Ewerbstätige!C70*1000</f>
        <v>#VALUE!</v>
      </c>
      <c r="D70" s="228" t="e">
        <f>Bruttowertschöpfung!D73/Ewerbstätige!D70*1000</f>
        <v>#VALUE!</v>
      </c>
      <c r="E70" s="228" t="e">
        <f>Bruttowertschöpfung!E73/Ewerbstätige!E70*1000</f>
        <v>#VALUE!</v>
      </c>
      <c r="F70" s="228">
        <f>Bruttowertschöpfung!F73/Ewerbstätige!F70*1000</f>
        <v>40622.950819672129</v>
      </c>
      <c r="G70" s="228">
        <f>Bruttowertschöpfung!G73/Ewerbstätige!G70*1000</f>
        <v>42287.298543815101</v>
      </c>
      <c r="H70" s="228">
        <f>Bruttowertschöpfung!H73/Ewerbstätige!H70*1000</f>
        <v>43321.647632490698</v>
      </c>
      <c r="I70" s="228">
        <f>Bruttowertschöpfung!I73/Ewerbstätige!I70*1000</f>
        <v>42410.285772450829</v>
      </c>
      <c r="J70" s="228">
        <f>Bruttowertschöpfung!J73/Ewerbstätige!J70*1000</f>
        <v>42491.033119606611</v>
      </c>
      <c r="K70" s="228">
        <f>Bruttowertschöpfung!K73/Ewerbstätige!K70*1000</f>
        <v>43980.056912497035</v>
      </c>
      <c r="L70" s="228">
        <f>Bruttowertschöpfung!L73/Ewerbstätige!L70*1000</f>
        <v>45467.556196658254</v>
      </c>
      <c r="M70" s="228">
        <f>Bruttowertschöpfung!M73/Ewerbstätige!M70*1000</f>
        <v>47585.607565963226</v>
      </c>
      <c r="N70" s="228">
        <f>Bruttowertschöpfung!N73/Ewerbstätige!N70*1000</f>
        <v>48193.033059684938</v>
      </c>
      <c r="O70" s="228">
        <f>Bruttowertschöpfung!O73/Ewerbstätige!O70*1000</f>
        <v>46016.02760173245</v>
      </c>
      <c r="P70" s="228">
        <f>Bruttowertschöpfung!P73/Ewerbstätige!P70*1000</f>
        <v>46397.065771478294</v>
      </c>
      <c r="Q70" s="228">
        <f>Bruttowertschöpfung!Q73/Ewerbstätige!Q70*1000</f>
        <v>48337.854928704277</v>
      </c>
      <c r="R70" s="228">
        <f>Bruttowertschöpfung!R73/Ewerbstätige!R70*1000</f>
        <v>48280.038972110582</v>
      </c>
      <c r="S70" s="228">
        <f>Bruttowertschöpfung!S73/Ewerbstätige!S70*1000</f>
        <v>48052.773316862258</v>
      </c>
      <c r="T70" s="228">
        <f>Bruttowertschöpfung!T73/Ewerbstätige!T70*1000</f>
        <v>46440.729709605366</v>
      </c>
      <c r="U70" s="228">
        <f>Bruttowertschöpfung!U73/Ewerbstätige!U70*1000</f>
        <v>48039.723193616708</v>
      </c>
      <c r="V70" s="228">
        <f>Bruttowertschöpfung!V73/Ewerbstätige!V70*1000</f>
        <v>49030.666963204589</v>
      </c>
      <c r="W70" s="228">
        <f>Bruttowertschöpfung!W73/Ewerbstätige!W70*1000</f>
        <v>51452.827897714844</v>
      </c>
      <c r="X70" s="228">
        <f>Bruttowertschöpfung!X73/Ewerbstätige!X70*1000</f>
        <v>49713.991867974168</v>
      </c>
      <c r="Y70" s="228">
        <f>Bruttowertschöpfung!Y73/Ewerbstätige!Y70*1000</f>
        <v>50540.884972522261</v>
      </c>
      <c r="Z70" s="228">
        <f>Bruttowertschöpfung!Z73/Ewerbstätige!Z70*1000</f>
        <v>51097.303634232121</v>
      </c>
      <c r="AA70" s="228">
        <f>Bruttowertschöpfung!AA73/Ewerbstätige!AA70*1000</f>
        <v>51321.155460754722</v>
      </c>
    </row>
    <row r="71" spans="1:27">
      <c r="A71" s="44" t="s">
        <v>2769</v>
      </c>
      <c r="B71" s="35" t="s">
        <v>2290</v>
      </c>
      <c r="C71" s="228" t="e">
        <f>Bruttowertschöpfung!C74/Ewerbstätige!C71*1000</f>
        <v>#VALUE!</v>
      </c>
      <c r="D71" s="228" t="e">
        <f>Bruttowertschöpfung!D74/Ewerbstätige!D71*1000</f>
        <v>#VALUE!</v>
      </c>
      <c r="E71" s="228" t="e">
        <f>Bruttowertschöpfung!E74/Ewerbstätige!E71*1000</f>
        <v>#VALUE!</v>
      </c>
      <c r="F71" s="228">
        <f>Bruttowertschöpfung!F74/Ewerbstätige!F71*1000</f>
        <v>42115.409509584271</v>
      </c>
      <c r="G71" s="228">
        <f>Bruttowertschöpfung!G74/Ewerbstätige!G71*1000</f>
        <v>42994.464176362519</v>
      </c>
      <c r="H71" s="228">
        <f>Bruttowertschöpfung!H74/Ewerbstätige!H71*1000</f>
        <v>42708.027973367818</v>
      </c>
      <c r="I71" s="228">
        <f>Bruttowertschöpfung!I74/Ewerbstätige!I71*1000</f>
        <v>42268.965679471192</v>
      </c>
      <c r="J71" s="228">
        <f>Bruttowertschöpfung!J74/Ewerbstätige!J71*1000</f>
        <v>41094.880089235914</v>
      </c>
      <c r="K71" s="228">
        <f>Bruttowertschöpfung!K74/Ewerbstätige!K71*1000</f>
        <v>42704.855791647242</v>
      </c>
      <c r="L71" s="228">
        <f>Bruttowertschöpfung!L74/Ewerbstätige!L71*1000</f>
        <v>42004.660034245833</v>
      </c>
      <c r="M71" s="228">
        <f>Bruttowertschöpfung!M74/Ewerbstätige!M71*1000</f>
        <v>43249.303470767372</v>
      </c>
      <c r="N71" s="228">
        <f>Bruttowertschöpfung!N74/Ewerbstätige!N71*1000</f>
        <v>44632.269171909531</v>
      </c>
      <c r="O71" s="228">
        <f>Bruttowertschöpfung!O74/Ewerbstätige!O71*1000</f>
        <v>44093.031541443983</v>
      </c>
      <c r="P71" s="228">
        <f>Bruttowertschöpfung!P74/Ewerbstätige!P71*1000</f>
        <v>45309.279417242666</v>
      </c>
      <c r="Q71" s="228">
        <f>Bruttowertschöpfung!Q74/Ewerbstätige!Q71*1000</f>
        <v>46234.696588795552</v>
      </c>
      <c r="R71" s="228">
        <f>Bruttowertschöpfung!R74/Ewerbstätige!R71*1000</f>
        <v>46535.481475369255</v>
      </c>
      <c r="S71" s="228">
        <f>Bruttowertschöpfung!S74/Ewerbstätige!S71*1000</f>
        <v>46793.306112348429</v>
      </c>
      <c r="T71" s="228">
        <f>Bruttowertschöpfung!T74/Ewerbstätige!T71*1000</f>
        <v>48102.49000922226</v>
      </c>
      <c r="U71" s="228">
        <f>Bruttowertschöpfung!U74/Ewerbstätige!U71*1000</f>
        <v>48522.584528945525</v>
      </c>
      <c r="V71" s="228">
        <f>Bruttowertschöpfung!V74/Ewerbstätige!V71*1000</f>
        <v>50537.323604874924</v>
      </c>
      <c r="W71" s="228">
        <f>Bruttowertschöpfung!W74/Ewerbstätige!W71*1000</f>
        <v>52109.633693081305</v>
      </c>
      <c r="X71" s="228">
        <f>Bruttowertschöpfung!X74/Ewerbstätige!X71*1000</f>
        <v>51769.235339552011</v>
      </c>
      <c r="Y71" s="228">
        <f>Bruttowertschöpfung!Y74/Ewerbstätige!Y71*1000</f>
        <v>52857.695479715665</v>
      </c>
      <c r="Z71" s="228">
        <f>Bruttowertschöpfung!Z74/Ewerbstätige!Z71*1000</f>
        <v>53525.699226714882</v>
      </c>
      <c r="AA71" s="228">
        <f>Bruttowertschöpfung!AA74/Ewerbstätige!AA71*1000</f>
        <v>54293.937503544483</v>
      </c>
    </row>
    <row r="72" spans="1:27">
      <c r="A72" s="44" t="s">
        <v>2770</v>
      </c>
      <c r="B72" s="35" t="s">
        <v>2284</v>
      </c>
      <c r="C72" s="228" t="e">
        <f>Bruttowertschöpfung!C75/Ewerbstätige!C72*1000</f>
        <v>#VALUE!</v>
      </c>
      <c r="D72" s="228" t="e">
        <f>Bruttowertschöpfung!D75/Ewerbstätige!D72*1000</f>
        <v>#VALUE!</v>
      </c>
      <c r="E72" s="228" t="e">
        <f>Bruttowertschöpfung!E75/Ewerbstätige!E72*1000</f>
        <v>#VALUE!</v>
      </c>
      <c r="F72" s="228">
        <f>Bruttowertschöpfung!F75/Ewerbstätige!F72*1000</f>
        <v>39453.54064287441</v>
      </c>
      <c r="G72" s="228">
        <f>Bruttowertschöpfung!G75/Ewerbstätige!G72*1000</f>
        <v>41425.94355606474</v>
      </c>
      <c r="H72" s="228">
        <f>Bruttowertschöpfung!H75/Ewerbstätige!H72*1000</f>
        <v>41773.537661843715</v>
      </c>
      <c r="I72" s="228">
        <f>Bruttowertschöpfung!I75/Ewerbstätige!I72*1000</f>
        <v>41691.35568903813</v>
      </c>
      <c r="J72" s="228">
        <f>Bruttowertschöpfung!J75/Ewerbstätige!J72*1000</f>
        <v>45125.552865213875</v>
      </c>
      <c r="K72" s="228">
        <f>Bruttowertschöpfung!K75/Ewerbstätige!K72*1000</f>
        <v>46994.087237479813</v>
      </c>
      <c r="L72" s="228">
        <f>Bruttowertschöpfung!L75/Ewerbstätige!L72*1000</f>
        <v>46415.138685426362</v>
      </c>
      <c r="M72" s="228">
        <f>Bruttowertschöpfung!M75/Ewerbstätige!M72*1000</f>
        <v>47337.443599224644</v>
      </c>
      <c r="N72" s="228">
        <f>Bruttowertschöpfung!N75/Ewerbstätige!N72*1000</f>
        <v>47523.719964979413</v>
      </c>
      <c r="O72" s="228">
        <f>Bruttowertschöpfung!O75/Ewerbstätige!O72*1000</f>
        <v>47653.57298159154</v>
      </c>
      <c r="P72" s="228">
        <f>Bruttowertschöpfung!P75/Ewerbstätige!P72*1000</f>
        <v>46106.621219119821</v>
      </c>
      <c r="Q72" s="228">
        <f>Bruttowertschöpfung!Q75/Ewerbstätige!Q72*1000</f>
        <v>46870.514943616428</v>
      </c>
      <c r="R72" s="228">
        <f>Bruttowertschöpfung!R75/Ewerbstätige!R72*1000</f>
        <v>47638.600794932303</v>
      </c>
      <c r="S72" s="228">
        <f>Bruttowertschöpfung!S75/Ewerbstätige!S72*1000</f>
        <v>47183.949997718875</v>
      </c>
      <c r="T72" s="228">
        <f>Bruttowertschöpfung!T75/Ewerbstätige!T72*1000</f>
        <v>48211.543094621447</v>
      </c>
      <c r="U72" s="228">
        <f>Bruttowertschöpfung!U75/Ewerbstätige!U72*1000</f>
        <v>48753.429980570923</v>
      </c>
      <c r="V72" s="228">
        <f>Bruttowertschöpfung!V75/Ewerbstätige!V72*1000</f>
        <v>49619.367665168174</v>
      </c>
      <c r="W72" s="228">
        <f>Bruttowertschöpfung!W75/Ewerbstätige!W72*1000</f>
        <v>50633.274977003653</v>
      </c>
      <c r="X72" s="228">
        <f>Bruttowertschöpfung!X75/Ewerbstätige!X72*1000</f>
        <v>50731.619522289744</v>
      </c>
      <c r="Y72" s="228">
        <f>Bruttowertschöpfung!Y75/Ewerbstätige!Y72*1000</f>
        <v>51768.046517667761</v>
      </c>
      <c r="Z72" s="228">
        <f>Bruttowertschöpfung!Z75/Ewerbstätige!Z72*1000</f>
        <v>52405.476173717187</v>
      </c>
      <c r="AA72" s="228">
        <f>Bruttowertschöpfung!AA75/Ewerbstätige!AA72*1000</f>
        <v>52837.080614283914</v>
      </c>
    </row>
    <row r="73" spans="1:27">
      <c r="A73" s="44" t="s">
        <v>2771</v>
      </c>
      <c r="B73" s="35" t="s">
        <v>2290</v>
      </c>
      <c r="C73" s="228" t="e">
        <f>Bruttowertschöpfung!C76/Ewerbstätige!C73*1000</f>
        <v>#VALUE!</v>
      </c>
      <c r="D73" s="228" t="e">
        <f>Bruttowertschöpfung!D76/Ewerbstätige!D73*1000</f>
        <v>#VALUE!</v>
      </c>
      <c r="E73" s="228" t="e">
        <f>Bruttowertschöpfung!E76/Ewerbstätige!E73*1000</f>
        <v>#VALUE!</v>
      </c>
      <c r="F73" s="228">
        <f>Bruttowertschöpfung!F76/Ewerbstätige!F73*1000</f>
        <v>37859.991337437736</v>
      </c>
      <c r="G73" s="228">
        <f>Bruttowertschöpfung!G76/Ewerbstätige!G73*1000</f>
        <v>39011.262129931034</v>
      </c>
      <c r="H73" s="228">
        <f>Bruttowertschöpfung!H76/Ewerbstätige!H73*1000</f>
        <v>38905.742688636223</v>
      </c>
      <c r="I73" s="228">
        <f>Bruttowertschöpfung!I76/Ewerbstätige!I73*1000</f>
        <v>38176.0150972786</v>
      </c>
      <c r="J73" s="228">
        <f>Bruttowertschöpfung!J76/Ewerbstätige!J73*1000</f>
        <v>38651.521768594794</v>
      </c>
      <c r="K73" s="228">
        <f>Bruttowertschöpfung!K76/Ewerbstätige!K73*1000</f>
        <v>39131.212454267603</v>
      </c>
      <c r="L73" s="228">
        <f>Bruttowertschöpfung!L76/Ewerbstätige!L73*1000</f>
        <v>40182.387952024525</v>
      </c>
      <c r="M73" s="228">
        <f>Bruttowertschöpfung!M76/Ewerbstätige!M73*1000</f>
        <v>41571.279112081509</v>
      </c>
      <c r="N73" s="228">
        <f>Bruttowertschöpfung!N76/Ewerbstätige!N73*1000</f>
        <v>41507.977556977145</v>
      </c>
      <c r="O73" s="228">
        <f>Bruttowertschöpfung!O76/Ewerbstätige!O73*1000</f>
        <v>41882.557929036935</v>
      </c>
      <c r="P73" s="228">
        <f>Bruttowertschöpfung!P76/Ewerbstätige!P73*1000</f>
        <v>41145.643321863783</v>
      </c>
      <c r="Q73" s="228">
        <f>Bruttowertschöpfung!Q76/Ewerbstätige!Q73*1000</f>
        <v>42464.941769720252</v>
      </c>
      <c r="R73" s="228">
        <f>Bruttowertschöpfung!R76/Ewerbstätige!R73*1000</f>
        <v>42801.878394017629</v>
      </c>
      <c r="S73" s="228">
        <f>Bruttowertschöpfung!S76/Ewerbstätige!S73*1000</f>
        <v>42627.503555344869</v>
      </c>
      <c r="T73" s="228">
        <f>Bruttowertschöpfung!T76/Ewerbstätige!T73*1000</f>
        <v>43593.112018462627</v>
      </c>
      <c r="U73" s="228">
        <f>Bruttowertschöpfung!U76/Ewerbstätige!U73*1000</f>
        <v>43987.116304236552</v>
      </c>
      <c r="V73" s="228">
        <f>Bruttowertschöpfung!V76/Ewerbstätige!V73*1000</f>
        <v>45361.660621649353</v>
      </c>
      <c r="W73" s="228">
        <f>Bruttowertschöpfung!W76/Ewerbstätige!W73*1000</f>
        <v>46485.410151206495</v>
      </c>
      <c r="X73" s="228">
        <f>Bruttowertschöpfung!X76/Ewerbstätige!X73*1000</f>
        <v>47378.986018923875</v>
      </c>
      <c r="Y73" s="228">
        <f>Bruttowertschöpfung!Y76/Ewerbstätige!Y73*1000</f>
        <v>48526.999819492077</v>
      </c>
      <c r="Z73" s="228">
        <f>Bruttowertschöpfung!Z76/Ewerbstätige!Z73*1000</f>
        <v>49572.871789278506</v>
      </c>
      <c r="AA73" s="228">
        <f>Bruttowertschöpfung!AA76/Ewerbstätige!AA73*1000</f>
        <v>50750.59929431411</v>
      </c>
    </row>
    <row r="74" spans="1:27">
      <c r="A74" s="44" t="s">
        <v>2772</v>
      </c>
      <c r="B74" s="35" t="s">
        <v>2287</v>
      </c>
      <c r="C74" s="228" t="e">
        <f>Bruttowertschöpfung!C77/Ewerbstätige!C74*1000</f>
        <v>#VALUE!</v>
      </c>
      <c r="D74" s="228" t="e">
        <f>Bruttowertschöpfung!D77/Ewerbstätige!D74*1000</f>
        <v>#VALUE!</v>
      </c>
      <c r="E74" s="228" t="e">
        <f>Bruttowertschöpfung!E77/Ewerbstätige!E74*1000</f>
        <v>#VALUE!</v>
      </c>
      <c r="F74" s="228">
        <f>Bruttowertschöpfung!F77/Ewerbstätige!F74*1000</f>
        <v>48174.67882026016</v>
      </c>
      <c r="G74" s="228">
        <f>Bruttowertschöpfung!G77/Ewerbstätige!G74*1000</f>
        <v>50010.360288655422</v>
      </c>
      <c r="H74" s="228">
        <f>Bruttowertschöpfung!H77/Ewerbstätige!H74*1000</f>
        <v>50252.703264712</v>
      </c>
      <c r="I74" s="228">
        <f>Bruttowertschöpfung!I77/Ewerbstätige!I74*1000</f>
        <v>48866.606651786264</v>
      </c>
      <c r="J74" s="228">
        <f>Bruttowertschöpfung!J77/Ewerbstätige!J74*1000</f>
        <v>48199.504395539559</v>
      </c>
      <c r="K74" s="228">
        <f>Bruttowertschöpfung!K77/Ewerbstätige!K74*1000</f>
        <v>50638.284273279802</v>
      </c>
      <c r="L74" s="228">
        <f>Bruttowertschöpfung!L77/Ewerbstätige!L74*1000</f>
        <v>49529.896810616439</v>
      </c>
      <c r="M74" s="228">
        <f>Bruttowertschöpfung!M77/Ewerbstätige!M74*1000</f>
        <v>50930.030431848056</v>
      </c>
      <c r="N74" s="228">
        <f>Bruttowertschöpfung!N77/Ewerbstätige!N74*1000</f>
        <v>51543.638188581215</v>
      </c>
      <c r="O74" s="228">
        <f>Bruttowertschöpfung!O77/Ewerbstätige!O74*1000</f>
        <v>51060.529784025741</v>
      </c>
      <c r="P74" s="228">
        <f>Bruttowertschöpfung!P77/Ewerbstätige!P74*1000</f>
        <v>51538.527083160741</v>
      </c>
      <c r="Q74" s="228">
        <f>Bruttowertschöpfung!Q77/Ewerbstätige!Q74*1000</f>
        <v>51247.067885026088</v>
      </c>
      <c r="R74" s="228">
        <f>Bruttowertschöpfung!R77/Ewerbstätige!R74*1000</f>
        <v>52285.986731084864</v>
      </c>
      <c r="S74" s="228">
        <f>Bruttowertschöpfung!S77/Ewerbstätige!S74*1000</f>
        <v>51984.857612901731</v>
      </c>
      <c r="T74" s="228">
        <f>Bruttowertschöpfung!T77/Ewerbstätige!T74*1000</f>
        <v>52856.358274116399</v>
      </c>
      <c r="U74" s="228">
        <f>Bruttowertschöpfung!U77/Ewerbstätige!U74*1000</f>
        <v>53851.246569075935</v>
      </c>
      <c r="V74" s="228">
        <f>Bruttowertschöpfung!V77/Ewerbstätige!V74*1000</f>
        <v>53900.503016961142</v>
      </c>
      <c r="W74" s="228">
        <f>Bruttowertschöpfung!W77/Ewerbstätige!W74*1000</f>
        <v>55071.271557096559</v>
      </c>
      <c r="X74" s="228">
        <f>Bruttowertschöpfung!X77/Ewerbstätige!X74*1000</f>
        <v>55974.109156517807</v>
      </c>
      <c r="Y74" s="228">
        <f>Bruttowertschöpfung!Y77/Ewerbstätige!Y74*1000</f>
        <v>55477.1652494394</v>
      </c>
      <c r="Z74" s="228">
        <f>Bruttowertschöpfung!Z77/Ewerbstätige!Z74*1000</f>
        <v>56744.560501365901</v>
      </c>
      <c r="AA74" s="228">
        <f>Bruttowertschöpfung!AA77/Ewerbstätige!AA74*1000</f>
        <v>57563.084479989928</v>
      </c>
    </row>
    <row r="75" spans="1:27">
      <c r="A75" s="44" t="s">
        <v>2773</v>
      </c>
      <c r="B75" s="35" t="s">
        <v>2287</v>
      </c>
      <c r="C75" s="228" t="e">
        <f>Bruttowertschöpfung!C78/Ewerbstätige!C75*1000</f>
        <v>#VALUE!</v>
      </c>
      <c r="D75" s="228" t="e">
        <f>Bruttowertschöpfung!D78/Ewerbstätige!D75*1000</f>
        <v>#VALUE!</v>
      </c>
      <c r="E75" s="228" t="e">
        <f>Bruttowertschöpfung!E78/Ewerbstätige!E75*1000</f>
        <v>#VALUE!</v>
      </c>
      <c r="F75" s="228">
        <f>Bruttowertschöpfung!F78/Ewerbstätige!F75*1000</f>
        <v>38374.479010369774</v>
      </c>
      <c r="G75" s="228">
        <f>Bruttowertschöpfung!G78/Ewerbstätige!G75*1000</f>
        <v>39342.966300940439</v>
      </c>
      <c r="H75" s="228">
        <f>Bruttowertschöpfung!H78/Ewerbstätige!H75*1000</f>
        <v>40183.991650086435</v>
      </c>
      <c r="I75" s="228">
        <f>Bruttowertschöpfung!I78/Ewerbstätige!I75*1000</f>
        <v>38465.011006728062</v>
      </c>
      <c r="J75" s="228">
        <f>Bruttowertschöpfung!J78/Ewerbstätige!J75*1000</f>
        <v>39252.906101306988</v>
      </c>
      <c r="K75" s="228">
        <f>Bruttowertschöpfung!K78/Ewerbstätige!K75*1000</f>
        <v>38798.022084698467</v>
      </c>
      <c r="L75" s="228">
        <f>Bruttowertschöpfung!L78/Ewerbstätige!L75*1000</f>
        <v>39994.916551829738</v>
      </c>
      <c r="M75" s="228">
        <f>Bruttowertschöpfung!M78/Ewerbstätige!M75*1000</f>
        <v>41831.314825166141</v>
      </c>
      <c r="N75" s="228">
        <f>Bruttowertschöpfung!N78/Ewerbstätige!N75*1000</f>
        <v>43477.573935452208</v>
      </c>
      <c r="O75" s="228">
        <f>Bruttowertschöpfung!O78/Ewerbstätige!O75*1000</f>
        <v>44360.968294772916</v>
      </c>
      <c r="P75" s="228">
        <f>Bruttowertschöpfung!P78/Ewerbstätige!P75*1000</f>
        <v>44783.879539415408</v>
      </c>
      <c r="Q75" s="228">
        <f>Bruttowertschöpfung!Q78/Ewerbstätige!Q75*1000</f>
        <v>44416.132044215534</v>
      </c>
      <c r="R75" s="228">
        <f>Bruttowertschöpfung!R78/Ewerbstätige!R75*1000</f>
        <v>45060.581631434383</v>
      </c>
      <c r="S75" s="228">
        <f>Bruttowertschöpfung!S78/Ewerbstätige!S75*1000</f>
        <v>44198.75556604052</v>
      </c>
      <c r="T75" s="228">
        <f>Bruttowertschöpfung!T78/Ewerbstätige!T75*1000</f>
        <v>45549.042454662253</v>
      </c>
      <c r="U75" s="228">
        <f>Bruttowertschöpfung!U78/Ewerbstätige!U75*1000</f>
        <v>47051.445966514468</v>
      </c>
      <c r="V75" s="228">
        <f>Bruttowertschöpfung!V78/Ewerbstätige!V75*1000</f>
        <v>48415.26892368633</v>
      </c>
      <c r="W75" s="228">
        <f>Bruttowertschöpfung!W78/Ewerbstätige!W75*1000</f>
        <v>49913.718589862321</v>
      </c>
      <c r="X75" s="228">
        <f>Bruttowertschöpfung!X78/Ewerbstätige!X75*1000</f>
        <v>50652.311375775062</v>
      </c>
      <c r="Y75" s="228">
        <f>Bruttowertschöpfung!Y78/Ewerbstätige!Y75*1000</f>
        <v>51443.988411395454</v>
      </c>
      <c r="Z75" s="228">
        <f>Bruttowertschöpfung!Z78/Ewerbstätige!Z75*1000</f>
        <v>51460.577094341868</v>
      </c>
      <c r="AA75" s="228">
        <f>Bruttowertschöpfung!AA78/Ewerbstätige!AA75*1000</f>
        <v>55864.216828383527</v>
      </c>
    </row>
    <row r="76" spans="1:27">
      <c r="A76" s="44" t="s">
        <v>2774</v>
      </c>
      <c r="B76" s="35" t="s">
        <v>2287</v>
      </c>
      <c r="C76" s="228" t="e">
        <f>Bruttowertschöpfung!C79/Ewerbstätige!C76*1000</f>
        <v>#VALUE!</v>
      </c>
      <c r="D76" s="228" t="e">
        <f>Bruttowertschöpfung!D79/Ewerbstätige!D76*1000</f>
        <v>#VALUE!</v>
      </c>
      <c r="E76" s="228" t="e">
        <f>Bruttowertschöpfung!E79/Ewerbstätige!E76*1000</f>
        <v>#VALUE!</v>
      </c>
      <c r="F76" s="228">
        <f>Bruttowertschöpfung!F79/Ewerbstätige!F76*1000</f>
        <v>45754.87702607955</v>
      </c>
      <c r="G76" s="228">
        <f>Bruttowertschöpfung!G79/Ewerbstätige!G76*1000</f>
        <v>47174.051060380923</v>
      </c>
      <c r="H76" s="228">
        <f>Bruttowertschöpfung!H79/Ewerbstätige!H76*1000</f>
        <v>47302.875560389417</v>
      </c>
      <c r="I76" s="228">
        <f>Bruttowertschöpfung!I79/Ewerbstätige!I76*1000</f>
        <v>48176.3328299762</v>
      </c>
      <c r="J76" s="228">
        <f>Bruttowertschöpfung!J79/Ewerbstätige!J76*1000</f>
        <v>46958.549787481381</v>
      </c>
      <c r="K76" s="228">
        <f>Bruttowertschöpfung!K79/Ewerbstätige!K76*1000</f>
        <v>51035.403983686985</v>
      </c>
      <c r="L76" s="228">
        <f>Bruttowertschöpfung!L79/Ewerbstätige!L76*1000</f>
        <v>53091.000373622272</v>
      </c>
      <c r="M76" s="228">
        <f>Bruttowertschöpfung!M79/Ewerbstätige!M76*1000</f>
        <v>51476.139114594574</v>
      </c>
      <c r="N76" s="228">
        <f>Bruttowertschöpfung!N79/Ewerbstätige!N76*1000</f>
        <v>52864.132377117538</v>
      </c>
      <c r="O76" s="228">
        <f>Bruttowertschöpfung!O79/Ewerbstätige!O76*1000</f>
        <v>52467.258326850999</v>
      </c>
      <c r="P76" s="228">
        <f>Bruttowertschöpfung!P79/Ewerbstätige!P76*1000</f>
        <v>52932.389384676651</v>
      </c>
      <c r="Q76" s="228">
        <f>Bruttowertschöpfung!Q79/Ewerbstätige!Q76*1000</f>
        <v>53212.371827587805</v>
      </c>
      <c r="R76" s="228">
        <f>Bruttowertschöpfung!R79/Ewerbstätige!R76*1000</f>
        <v>54731.152480852863</v>
      </c>
      <c r="S76" s="228">
        <f>Bruttowertschöpfung!S79/Ewerbstätige!S76*1000</f>
        <v>52689.144887666211</v>
      </c>
      <c r="T76" s="228">
        <f>Bruttowertschöpfung!T79/Ewerbstätige!T76*1000</f>
        <v>54983.018846069193</v>
      </c>
      <c r="U76" s="228">
        <f>Bruttowertschöpfung!U79/Ewerbstätige!U76*1000</f>
        <v>58284.080065169313</v>
      </c>
      <c r="V76" s="228">
        <f>Bruttowertschöpfung!V79/Ewerbstätige!V76*1000</f>
        <v>64679.898491339176</v>
      </c>
      <c r="W76" s="228">
        <f>Bruttowertschöpfung!W79/Ewerbstätige!W76*1000</f>
        <v>58682.97514916295</v>
      </c>
      <c r="X76" s="228">
        <f>Bruttowertschöpfung!X79/Ewerbstätige!X76*1000</f>
        <v>60482.468264015515</v>
      </c>
      <c r="Y76" s="228">
        <f>Bruttowertschöpfung!Y79/Ewerbstätige!Y76*1000</f>
        <v>60921.516663798539</v>
      </c>
      <c r="Z76" s="228">
        <f>Bruttowertschöpfung!Z79/Ewerbstätige!Z76*1000</f>
        <v>60925.00989091731</v>
      </c>
      <c r="AA76" s="228">
        <f>Bruttowertschöpfung!AA79/Ewerbstätige!AA76*1000</f>
        <v>61949.616197574811</v>
      </c>
    </row>
    <row r="77" spans="1:27">
      <c r="A77" s="44" t="s">
        <v>2775</v>
      </c>
      <c r="B77" s="35" t="s">
        <v>2284</v>
      </c>
      <c r="C77" s="228" t="e">
        <f>Bruttowertschöpfung!C80/Ewerbstätige!C77*1000</f>
        <v>#VALUE!</v>
      </c>
      <c r="D77" s="228" t="e">
        <f>Bruttowertschöpfung!D80/Ewerbstätige!D77*1000</f>
        <v>#VALUE!</v>
      </c>
      <c r="E77" s="228" t="e">
        <f>Bruttowertschöpfung!E80/Ewerbstätige!E77*1000</f>
        <v>#VALUE!</v>
      </c>
      <c r="F77" s="228">
        <f>Bruttowertschöpfung!F80/Ewerbstätige!F77*1000</f>
        <v>46025.365909437416</v>
      </c>
      <c r="G77" s="228">
        <f>Bruttowertschöpfung!G80/Ewerbstätige!G77*1000</f>
        <v>46689.066980369091</v>
      </c>
      <c r="H77" s="228">
        <f>Bruttowertschöpfung!H80/Ewerbstätige!H77*1000</f>
        <v>47598.925905698161</v>
      </c>
      <c r="I77" s="228">
        <f>Bruttowertschöpfung!I80/Ewerbstätige!I77*1000</f>
        <v>46364.148337052386</v>
      </c>
      <c r="J77" s="228">
        <f>Bruttowertschöpfung!J80/Ewerbstätige!J77*1000</f>
        <v>45542.684087565984</v>
      </c>
      <c r="K77" s="228">
        <f>Bruttowertschöpfung!K80/Ewerbstätige!K77*1000</f>
        <v>45800.319849809654</v>
      </c>
      <c r="L77" s="228">
        <f>Bruttowertschöpfung!L80/Ewerbstätige!L77*1000</f>
        <v>46413.13807385142</v>
      </c>
      <c r="M77" s="228">
        <f>Bruttowertschöpfung!M80/Ewerbstätige!M77*1000</f>
        <v>47806.724900021043</v>
      </c>
      <c r="N77" s="228">
        <f>Bruttowertschöpfung!N80/Ewerbstätige!N77*1000</f>
        <v>48293.288497055444</v>
      </c>
      <c r="O77" s="228">
        <f>Bruttowertschöpfung!O80/Ewerbstätige!O77*1000</f>
        <v>49265.908451694566</v>
      </c>
      <c r="P77" s="228">
        <f>Bruttowertschöpfung!P80/Ewerbstätige!P77*1000</f>
        <v>47818.363167743526</v>
      </c>
      <c r="Q77" s="228">
        <f>Bruttowertschöpfung!Q80/Ewerbstätige!Q77*1000</f>
        <v>48044.333795321938</v>
      </c>
      <c r="R77" s="228">
        <f>Bruttowertschöpfung!R80/Ewerbstätige!R77*1000</f>
        <v>49662.75541847563</v>
      </c>
      <c r="S77" s="228">
        <f>Bruttowertschöpfung!S80/Ewerbstätige!S77*1000</f>
        <v>49410.975082338067</v>
      </c>
      <c r="T77" s="228">
        <f>Bruttowertschöpfung!T80/Ewerbstätige!T77*1000</f>
        <v>49206.100991159925</v>
      </c>
      <c r="U77" s="228">
        <f>Bruttowertschöpfung!U80/Ewerbstätige!U77*1000</f>
        <v>50460.464885268702</v>
      </c>
      <c r="V77" s="228">
        <f>Bruttowertschöpfung!V80/Ewerbstätige!V77*1000</f>
        <v>51950.905211215955</v>
      </c>
      <c r="W77" s="228">
        <f>Bruttowertschöpfung!W80/Ewerbstätige!W77*1000</f>
        <v>52749.83125627644</v>
      </c>
      <c r="X77" s="228">
        <f>Bruttowertschöpfung!X80/Ewerbstätige!X77*1000</f>
        <v>54341.49750524143</v>
      </c>
      <c r="Y77" s="228">
        <f>Bruttowertschöpfung!Y80/Ewerbstätige!Y77*1000</f>
        <v>55228.151794220386</v>
      </c>
      <c r="Z77" s="228">
        <f>Bruttowertschöpfung!Z80/Ewerbstätige!Z77*1000</f>
        <v>55517.01914653986</v>
      </c>
      <c r="AA77" s="228">
        <f>Bruttowertschöpfung!AA80/Ewerbstätige!AA77*1000</f>
        <v>56725.466317249884</v>
      </c>
    </row>
    <row r="78" spans="1:27">
      <c r="A78" s="44" t="s">
        <v>2776</v>
      </c>
      <c r="B78" s="35" t="s">
        <v>2290</v>
      </c>
      <c r="C78" s="228" t="e">
        <f>Bruttowertschöpfung!C81/Ewerbstätige!C78*1000</f>
        <v>#VALUE!</v>
      </c>
      <c r="D78" s="228" t="e">
        <f>Bruttowertschöpfung!D81/Ewerbstätige!D78*1000</f>
        <v>#VALUE!</v>
      </c>
      <c r="E78" s="228" t="e">
        <f>Bruttowertschöpfung!E81/Ewerbstätige!E78*1000</f>
        <v>#VALUE!</v>
      </c>
      <c r="F78" s="228">
        <f>Bruttowertschöpfung!F81/Ewerbstätige!F78*1000</f>
        <v>47971.394744362631</v>
      </c>
      <c r="G78" s="228">
        <f>Bruttowertschöpfung!G81/Ewerbstätige!G78*1000</f>
        <v>48289.100853788696</v>
      </c>
      <c r="H78" s="228">
        <f>Bruttowertschöpfung!H81/Ewerbstätige!H78*1000</f>
        <v>47079.845686228662</v>
      </c>
      <c r="I78" s="228">
        <f>Bruttowertschöpfung!I81/Ewerbstätige!I78*1000</f>
        <v>44702.141783567131</v>
      </c>
      <c r="J78" s="228">
        <f>Bruttowertschöpfung!J81/Ewerbstätige!J78*1000</f>
        <v>46421.765091295689</v>
      </c>
      <c r="K78" s="228">
        <f>Bruttowertschöpfung!K81/Ewerbstätige!K78*1000</f>
        <v>47102.393437388702</v>
      </c>
      <c r="L78" s="228">
        <f>Bruttowertschöpfung!L81/Ewerbstätige!L78*1000</f>
        <v>46560.03984210721</v>
      </c>
      <c r="M78" s="228">
        <f>Bruttowertschöpfung!M81/Ewerbstätige!M78*1000</f>
        <v>46919.326547754332</v>
      </c>
      <c r="N78" s="228">
        <f>Bruttowertschöpfung!N81/Ewerbstätige!N78*1000</f>
        <v>47327.456321162143</v>
      </c>
      <c r="O78" s="228">
        <f>Bruttowertschöpfung!O81/Ewerbstätige!O78*1000</f>
        <v>47928.394395229567</v>
      </c>
      <c r="P78" s="228">
        <f>Bruttowertschöpfung!P81/Ewerbstätige!P78*1000</f>
        <v>48697.218687511369</v>
      </c>
      <c r="Q78" s="228">
        <f>Bruttowertschöpfung!Q81/Ewerbstätige!Q78*1000</f>
        <v>49360.085695451555</v>
      </c>
      <c r="R78" s="228">
        <f>Bruttowertschöpfung!R81/Ewerbstätige!R78*1000</f>
        <v>51360.114337010702</v>
      </c>
      <c r="S78" s="228">
        <f>Bruttowertschöpfung!S81/Ewerbstätige!S78*1000</f>
        <v>51078.520402705311</v>
      </c>
      <c r="T78" s="228">
        <f>Bruttowertschöpfung!T81/Ewerbstätige!T78*1000</f>
        <v>51280.615157714448</v>
      </c>
      <c r="U78" s="228">
        <f>Bruttowertschöpfung!U81/Ewerbstätige!U78*1000</f>
        <v>52044.568082674319</v>
      </c>
      <c r="V78" s="228">
        <f>Bruttowertschöpfung!V81/Ewerbstätige!V78*1000</f>
        <v>53294.047674042595</v>
      </c>
      <c r="W78" s="228">
        <f>Bruttowertschöpfung!W81/Ewerbstätige!W78*1000</f>
        <v>54259.012137635786</v>
      </c>
      <c r="X78" s="228">
        <f>Bruttowertschöpfung!X81/Ewerbstätige!X78*1000</f>
        <v>55110.030160781913</v>
      </c>
      <c r="Y78" s="228">
        <f>Bruttowertschöpfung!Y81/Ewerbstätige!Y78*1000</f>
        <v>56536.006162915328</v>
      </c>
      <c r="Z78" s="228">
        <f>Bruttowertschöpfung!Z81/Ewerbstätige!Z78*1000</f>
        <v>56493.01473394916</v>
      </c>
      <c r="AA78" s="228">
        <f>Bruttowertschöpfung!AA81/Ewerbstätige!AA78*1000</f>
        <v>58179.994622210274</v>
      </c>
    </row>
    <row r="79" spans="1:27">
      <c r="A79" s="44" t="s">
        <v>2777</v>
      </c>
      <c r="B79" s="35" t="s">
        <v>2287</v>
      </c>
      <c r="C79" s="228" t="e">
        <f>Bruttowertschöpfung!C82/Ewerbstätige!C79*1000</f>
        <v>#VALUE!</v>
      </c>
      <c r="D79" s="228" t="e">
        <f>Bruttowertschöpfung!D82/Ewerbstätige!D79*1000</f>
        <v>#VALUE!</v>
      </c>
      <c r="E79" s="228" t="e">
        <f>Bruttowertschöpfung!E82/Ewerbstätige!E79*1000</f>
        <v>#VALUE!</v>
      </c>
      <c r="F79" s="228">
        <f>Bruttowertschöpfung!F82/Ewerbstätige!F79*1000</f>
        <v>44097.622196431941</v>
      </c>
      <c r="G79" s="228">
        <f>Bruttowertschöpfung!G82/Ewerbstätige!G79*1000</f>
        <v>45258.214474379296</v>
      </c>
      <c r="H79" s="228">
        <f>Bruttowertschöpfung!H82/Ewerbstätige!H79*1000</f>
        <v>46075.696687941585</v>
      </c>
      <c r="I79" s="228">
        <f>Bruttowertschöpfung!I82/Ewerbstätige!I79*1000</f>
        <v>48934.146341463413</v>
      </c>
      <c r="J79" s="228">
        <f>Bruttowertschöpfung!J82/Ewerbstätige!J79*1000</f>
        <v>50022.753952593856</v>
      </c>
      <c r="K79" s="228">
        <f>Bruttowertschöpfung!K82/Ewerbstätige!K79*1000</f>
        <v>53602.330116505829</v>
      </c>
      <c r="L79" s="228">
        <f>Bruttowertschöpfung!L82/Ewerbstätige!L79*1000</f>
        <v>51450.806674888627</v>
      </c>
      <c r="M79" s="228">
        <f>Bruttowertschöpfung!M82/Ewerbstätige!M79*1000</f>
        <v>52782.381976964942</v>
      </c>
      <c r="N79" s="228">
        <f>Bruttowertschöpfung!N82/Ewerbstätige!N79*1000</f>
        <v>52801.942535439863</v>
      </c>
      <c r="O79" s="228">
        <f>Bruttowertschöpfung!O82/Ewerbstätige!O79*1000</f>
        <v>55482.028519680622</v>
      </c>
      <c r="P79" s="228">
        <f>Bruttowertschöpfung!P82/Ewerbstätige!P79*1000</f>
        <v>53205.45180492042</v>
      </c>
      <c r="Q79" s="228">
        <f>Bruttowertschöpfung!Q82/Ewerbstätige!Q79*1000</f>
        <v>55784.884459923218</v>
      </c>
      <c r="R79" s="228">
        <f>Bruttowertschöpfung!R82/Ewerbstätige!R79*1000</f>
        <v>56178.487058340179</v>
      </c>
      <c r="S79" s="228">
        <f>Bruttowertschöpfung!S82/Ewerbstätige!S79*1000</f>
        <v>55212.442742165062</v>
      </c>
      <c r="T79" s="228">
        <f>Bruttowertschöpfung!T82/Ewerbstätige!T79*1000</f>
        <v>58168.798672283927</v>
      </c>
      <c r="U79" s="228">
        <f>Bruttowertschöpfung!U82/Ewerbstätige!U79*1000</f>
        <v>54776.758488148625</v>
      </c>
      <c r="V79" s="228">
        <f>Bruttowertschöpfung!V82/Ewerbstätige!V79*1000</f>
        <v>55150.059189870823</v>
      </c>
      <c r="W79" s="228">
        <f>Bruttowertschöpfung!W82/Ewerbstätige!W79*1000</f>
        <v>56719.107536645475</v>
      </c>
      <c r="X79" s="228">
        <f>Bruttowertschöpfung!X82/Ewerbstätige!X79*1000</f>
        <v>56354.258813791675</v>
      </c>
      <c r="Y79" s="228">
        <f>Bruttowertschöpfung!Y82/Ewerbstätige!Y79*1000</f>
        <v>58720.619712567517</v>
      </c>
      <c r="Z79" s="228">
        <f>Bruttowertschöpfung!Z82/Ewerbstätige!Z79*1000</f>
        <v>60318.072289156626</v>
      </c>
      <c r="AA79" s="228">
        <f>Bruttowertschöpfung!AA82/Ewerbstätige!AA79*1000</f>
        <v>61680.274628929888</v>
      </c>
    </row>
    <row r="80" spans="1:27">
      <c r="A80" s="44" t="s">
        <v>2778</v>
      </c>
      <c r="B80" s="35" t="s">
        <v>2290</v>
      </c>
      <c r="C80" s="228" t="e">
        <f>Bruttowertschöpfung!C83/Ewerbstätige!C80*1000</f>
        <v>#VALUE!</v>
      </c>
      <c r="D80" s="228" t="e">
        <f>Bruttowertschöpfung!D83/Ewerbstätige!D80*1000</f>
        <v>#VALUE!</v>
      </c>
      <c r="E80" s="228" t="e">
        <f>Bruttowertschöpfung!E83/Ewerbstätige!E80*1000</f>
        <v>#VALUE!</v>
      </c>
      <c r="F80" s="228">
        <f>Bruttowertschöpfung!F83/Ewerbstätige!F80*1000</f>
        <v>47109.836065573771</v>
      </c>
      <c r="G80" s="228">
        <f>Bruttowertschöpfung!G83/Ewerbstätige!G80*1000</f>
        <v>49361.987171514367</v>
      </c>
      <c r="H80" s="228">
        <f>Bruttowertschöpfung!H83/Ewerbstätige!H80*1000</f>
        <v>49598.219983786679</v>
      </c>
      <c r="I80" s="228">
        <f>Bruttowertschöpfung!I83/Ewerbstätige!I80*1000</f>
        <v>48843.506897189029</v>
      </c>
      <c r="J80" s="228">
        <f>Bruttowertschöpfung!J83/Ewerbstätige!J80*1000</f>
        <v>47505.453147771499</v>
      </c>
      <c r="K80" s="228">
        <f>Bruttowertschöpfung!K83/Ewerbstätige!K80*1000</f>
        <v>49057.201821132061</v>
      </c>
      <c r="L80" s="228">
        <f>Bruttowertschöpfung!L83/Ewerbstätige!L80*1000</f>
        <v>48241.210303348904</v>
      </c>
      <c r="M80" s="228">
        <f>Bruttowertschöpfung!M83/Ewerbstätige!M80*1000</f>
        <v>49515.59412055336</v>
      </c>
      <c r="N80" s="228">
        <f>Bruttowertschöpfung!N83/Ewerbstätige!N80*1000</f>
        <v>51628.721436668464</v>
      </c>
      <c r="O80" s="228">
        <f>Bruttowertschöpfung!O83/Ewerbstätige!O80*1000</f>
        <v>51924.833699655035</v>
      </c>
      <c r="P80" s="228">
        <f>Bruttowertschöpfung!P83/Ewerbstätige!P80*1000</f>
        <v>51653.092673182568</v>
      </c>
      <c r="Q80" s="228">
        <f>Bruttowertschöpfung!Q83/Ewerbstätige!Q80*1000</f>
        <v>51616.63023349717</v>
      </c>
      <c r="R80" s="228">
        <f>Bruttowertschöpfung!R83/Ewerbstätige!R80*1000</f>
        <v>53642.557579924382</v>
      </c>
      <c r="S80" s="228">
        <f>Bruttowertschöpfung!S83/Ewerbstätige!S80*1000</f>
        <v>51704.492742292758</v>
      </c>
      <c r="T80" s="228">
        <f>Bruttowertschöpfung!T83/Ewerbstätige!T80*1000</f>
        <v>53319.786192452491</v>
      </c>
      <c r="U80" s="228">
        <f>Bruttowertschöpfung!U83/Ewerbstätige!U80*1000</f>
        <v>53924.240302478647</v>
      </c>
      <c r="V80" s="228">
        <f>Bruttowertschöpfung!V83/Ewerbstätige!V80*1000</f>
        <v>56577.945461717587</v>
      </c>
      <c r="W80" s="228">
        <f>Bruttowertschöpfung!W83/Ewerbstätige!W80*1000</f>
        <v>55411.030759828885</v>
      </c>
      <c r="X80" s="228">
        <f>Bruttowertschöpfung!X83/Ewerbstätige!X80*1000</f>
        <v>57480.634571938543</v>
      </c>
      <c r="Y80" s="228">
        <f>Bruttowertschöpfung!Y83/Ewerbstätige!Y80*1000</f>
        <v>58693.615821287123</v>
      </c>
      <c r="Z80" s="228">
        <f>Bruttowertschöpfung!Z83/Ewerbstätige!Z80*1000</f>
        <v>59389.47633132551</v>
      </c>
      <c r="AA80" s="228">
        <f>Bruttowertschöpfung!AA83/Ewerbstätige!AA80*1000</f>
        <v>58321.049226607065</v>
      </c>
    </row>
    <row r="81" spans="1:27">
      <c r="A81" s="79" t="s">
        <v>2267</v>
      </c>
      <c r="B81" s="79"/>
      <c r="C81" s="229">
        <f>Bruttowertschöpfung!C84/Ewerbstätige!C81*1000</f>
        <v>39038.675418336679</v>
      </c>
      <c r="D81" s="229">
        <f>Bruttowertschöpfung!D84/Ewerbstätige!D81*1000</f>
        <v>41672.968869252698</v>
      </c>
      <c r="E81" s="229">
        <f>Bruttowertschöpfung!E84/Ewerbstätige!E81*1000</f>
        <v>43111.720420431018</v>
      </c>
      <c r="F81" s="229">
        <f>Bruttowertschöpfung!F84/Ewerbstätige!F81*1000</f>
        <v>43777.940616246495</v>
      </c>
      <c r="G81" s="229">
        <f>Bruttowertschöpfung!G84/Ewerbstätige!G81*1000</f>
        <v>44996.368400973028</v>
      </c>
      <c r="H81" s="229">
        <f>Bruttowertschöpfung!H84/Ewerbstätige!H81*1000</f>
        <v>44949.357873516012</v>
      </c>
      <c r="I81" s="229">
        <f>Bruttowertschöpfung!I84/Ewerbstätige!I81*1000</f>
        <v>44288.139498002638</v>
      </c>
      <c r="J81" s="229">
        <f>Bruttowertschöpfung!J84/Ewerbstätige!J81*1000</f>
        <v>44287.327165657407</v>
      </c>
      <c r="K81" s="229">
        <f>Bruttowertschöpfung!K84/Ewerbstätige!K81*1000</f>
        <v>45768.856626422501</v>
      </c>
      <c r="L81" s="229">
        <f>Bruttowertschöpfung!L84/Ewerbstätige!L81*1000</f>
        <v>45911.878668485442</v>
      </c>
      <c r="M81" s="229">
        <f>Bruttowertschöpfung!M84/Ewerbstätige!M81*1000</f>
        <v>46618.786298893669</v>
      </c>
      <c r="N81" s="229">
        <f>Bruttowertschöpfung!N84/Ewerbstätige!N81*1000</f>
        <v>47410.535607653765</v>
      </c>
      <c r="O81" s="229">
        <f>Bruttowertschöpfung!O84/Ewerbstätige!O81*1000</f>
        <v>47737.623603789987</v>
      </c>
      <c r="P81" s="229">
        <f>Bruttowertschöpfung!P84/Ewerbstätige!P81*1000</f>
        <v>47661.497872323052</v>
      </c>
      <c r="Q81" s="229">
        <f>Bruttowertschöpfung!Q84/Ewerbstätige!Q81*1000</f>
        <v>48110.021899151441</v>
      </c>
      <c r="R81" s="229">
        <f>Bruttowertschöpfung!R84/Ewerbstätige!R81*1000</f>
        <v>49101.376553248789</v>
      </c>
      <c r="S81" s="229">
        <f>Bruttowertschöpfung!S84/Ewerbstätige!S81*1000</f>
        <v>48576.824483544682</v>
      </c>
      <c r="T81" s="229">
        <f>Bruttowertschöpfung!T84/Ewerbstätige!T81*1000</f>
        <v>49434.121330824179</v>
      </c>
      <c r="U81" s="229">
        <f>Bruttowertschöpfung!U84/Ewerbstätige!U81*1000</f>
        <v>50315.69175168909</v>
      </c>
      <c r="V81" s="229">
        <f>Bruttowertschöpfung!V84/Ewerbstätige!V81*1000</f>
        <v>51844.435660565003</v>
      </c>
      <c r="W81" s="229">
        <f>Bruttowertschöpfung!W84/Ewerbstätige!W81*1000</f>
        <v>52456.752200279116</v>
      </c>
      <c r="X81" s="229">
        <f>Bruttowertschöpfung!X84/Ewerbstätige!X81*1000</f>
        <v>53958.957358780252</v>
      </c>
      <c r="Y81" s="229">
        <f>Bruttowertschöpfung!Y84/Ewerbstätige!Y81*1000</f>
        <v>54849.933852434231</v>
      </c>
      <c r="Z81" s="229">
        <f>Bruttowertschöpfung!Z84/Ewerbstätige!Z81*1000</f>
        <v>55221.120621011731</v>
      </c>
      <c r="AA81" s="229">
        <f>Bruttowertschöpfung!AA84/Ewerbstätige!AA81*1000</f>
        <v>56391.726493044756</v>
      </c>
    </row>
  </sheetData>
  <conditionalFormatting sqref="Z22:AA22">
    <cfRule type="cellIs" dxfId="53" priority="91" operator="equal">
      <formula>"."</formula>
    </cfRule>
  </conditionalFormatting>
  <conditionalFormatting sqref="Z22:AA22">
    <cfRule type="cellIs" dxfId="52" priority="92" operator="equal">
      <formula>"..."</formula>
    </cfRule>
  </conditionalFormatting>
  <conditionalFormatting sqref="C22:Y22">
    <cfRule type="cellIs" dxfId="51" priority="93" operator="equal">
      <formula>"."</formula>
    </cfRule>
  </conditionalFormatting>
  <conditionalFormatting sqref="C22:Y22">
    <cfRule type="cellIs" dxfId="50" priority="94" operator="equal">
      <formula>"..."</formula>
    </cfRule>
  </conditionalFormatting>
  <conditionalFormatting sqref="C22:U22">
    <cfRule type="cellIs" dxfId="49" priority="95" operator="equal">
      <formula>"."</formula>
    </cfRule>
  </conditionalFormatting>
  <conditionalFormatting sqref="C22:U22">
    <cfRule type="cellIs" dxfId="48" priority="96" operator="equal">
      <formula>"..."</formula>
    </cfRule>
  </conditionalFormatting>
  <conditionalFormatting sqref="C42:U42">
    <cfRule type="cellIs" dxfId="47" priority="77" stopIfTrue="1" operator="equal">
      <formula>"."</formula>
    </cfRule>
    <cfRule type="cellIs" dxfId="46" priority="78" stopIfTrue="1" operator="equal">
      <formula>"..."</formula>
    </cfRule>
  </conditionalFormatting>
  <conditionalFormatting sqref="C42:Y42">
    <cfRule type="cellIs" dxfId="45" priority="75" stopIfTrue="1" operator="equal">
      <formula>"."</formula>
    </cfRule>
    <cfRule type="cellIs" dxfId="44" priority="76" stopIfTrue="1" operator="equal">
      <formula>"..."</formula>
    </cfRule>
  </conditionalFormatting>
  <conditionalFormatting sqref="Z42:AA42">
    <cfRule type="cellIs" dxfId="43" priority="73" stopIfTrue="1" operator="equal">
      <formula>"."</formula>
    </cfRule>
    <cfRule type="cellIs" dxfId="42" priority="74" stopIfTrue="1" operator="equal">
      <formula>"..."</formula>
    </cfRule>
  </conditionalFormatting>
  <conditionalFormatting sqref="C41:U41">
    <cfRule type="cellIs" dxfId="41" priority="21" stopIfTrue="1" operator="equal">
      <formula>"."</formula>
    </cfRule>
    <cfRule type="cellIs" dxfId="40" priority="22" stopIfTrue="1" operator="equal">
      <formula>"..."</formula>
    </cfRule>
  </conditionalFormatting>
  <conditionalFormatting sqref="AA65">
    <cfRule type="cellIs" dxfId="39" priority="5" operator="equal">
      <formula>"."</formula>
    </cfRule>
  </conditionalFormatting>
  <conditionalFormatting sqref="AA65">
    <cfRule type="cellIs" dxfId="38" priority="6" operator="equal">
      <formula>"..."</formula>
    </cfRule>
  </conditionalFormatting>
  <conditionalFormatting sqref="Z65">
    <cfRule type="cellIs" dxfId="37" priority="7" operator="equal">
      <formula>"."</formula>
    </cfRule>
  </conditionalFormatting>
  <conditionalFormatting sqref="Z65">
    <cfRule type="cellIs" dxfId="36" priority="8" operator="equal">
      <formula>"..."</formula>
    </cfRule>
  </conditionalFormatting>
  <conditionalFormatting sqref="C65:Y65">
    <cfRule type="cellIs" dxfId="35" priority="9" operator="equal">
      <formula>"."</formula>
    </cfRule>
  </conditionalFormatting>
  <conditionalFormatting sqref="C65:Y65">
    <cfRule type="cellIs" dxfId="34" priority="10" operator="equal">
      <formula>"..."</formula>
    </cfRule>
  </conditionalFormatting>
  <conditionalFormatting sqref="C66:U80">
    <cfRule type="cellIs" dxfId="33" priority="3" stopIfTrue="1" operator="equal">
      <formula>"."</formula>
    </cfRule>
    <cfRule type="cellIs" dxfId="32" priority="4" stopIfTrue="1" operator="equal">
      <formula>"..."</formula>
    </cfRule>
  </conditionalFormatting>
  <conditionalFormatting sqref="C81:U81">
    <cfRule type="cellIs" dxfId="31" priority="1" stopIfTrue="1" operator="equal">
      <formula>"."</formula>
    </cfRule>
    <cfRule type="cellIs" dxfId="30" priority="2" stopIfTrue="1" operator="equal">
      <formula>"..."</formula>
    </cfRule>
  </conditionalFormatting>
  <conditionalFormatting sqref="AA5">
    <cfRule type="cellIs" dxfId="29" priority="35" operator="equal">
      <formula>"."</formula>
    </cfRule>
  </conditionalFormatting>
  <conditionalFormatting sqref="AA5">
    <cfRule type="cellIs" dxfId="28" priority="36" operator="equal">
      <formula>"..."</formula>
    </cfRule>
  </conditionalFormatting>
  <conditionalFormatting sqref="Z5">
    <cfRule type="cellIs" dxfId="27" priority="37" operator="equal">
      <formula>"."</formula>
    </cfRule>
  </conditionalFormatting>
  <conditionalFormatting sqref="Z5">
    <cfRule type="cellIs" dxfId="26" priority="38" operator="equal">
      <formula>"..."</formula>
    </cfRule>
  </conditionalFormatting>
  <conditionalFormatting sqref="C5:Y5">
    <cfRule type="cellIs" dxfId="25" priority="39" operator="equal">
      <formula>"."</formula>
    </cfRule>
  </conditionalFormatting>
  <conditionalFormatting sqref="C5:Y5">
    <cfRule type="cellIs" dxfId="24" priority="40" operator="equal">
      <formula>"..."</formula>
    </cfRule>
  </conditionalFormatting>
  <conditionalFormatting sqref="C6:U20">
    <cfRule type="cellIs" dxfId="23" priority="33" stopIfTrue="1" operator="equal">
      <formula>"."</formula>
    </cfRule>
    <cfRule type="cellIs" dxfId="22" priority="34" stopIfTrue="1" operator="equal">
      <formula>"..."</formula>
    </cfRule>
  </conditionalFormatting>
  <conditionalFormatting sqref="C21:U21">
    <cfRule type="cellIs" dxfId="21" priority="31" stopIfTrue="1" operator="equal">
      <formula>"."</formula>
    </cfRule>
    <cfRule type="cellIs" dxfId="20" priority="32" stopIfTrue="1" operator="equal">
      <formula>"..."</formula>
    </cfRule>
  </conditionalFormatting>
  <conditionalFormatting sqref="AA25">
    <cfRule type="cellIs" dxfId="19" priority="25" operator="equal">
      <formula>"."</formula>
    </cfRule>
  </conditionalFormatting>
  <conditionalFormatting sqref="AA25">
    <cfRule type="cellIs" dxfId="18" priority="26" operator="equal">
      <formula>"..."</formula>
    </cfRule>
  </conditionalFormatting>
  <conditionalFormatting sqref="Z25">
    <cfRule type="cellIs" dxfId="17" priority="27" operator="equal">
      <formula>"."</formula>
    </cfRule>
  </conditionalFormatting>
  <conditionalFormatting sqref="Z25">
    <cfRule type="cellIs" dxfId="16" priority="28" operator="equal">
      <formula>"..."</formula>
    </cfRule>
  </conditionalFormatting>
  <conditionalFormatting sqref="C25:Y25">
    <cfRule type="cellIs" dxfId="15" priority="29" operator="equal">
      <formula>"."</formula>
    </cfRule>
  </conditionalFormatting>
  <conditionalFormatting sqref="C25:Y25">
    <cfRule type="cellIs" dxfId="14" priority="30" operator="equal">
      <formula>"..."</formula>
    </cfRule>
  </conditionalFormatting>
  <conditionalFormatting sqref="C26:U40">
    <cfRule type="cellIs" dxfId="13" priority="23" stopIfTrue="1" operator="equal">
      <formula>"."</formula>
    </cfRule>
    <cfRule type="cellIs" dxfId="12" priority="24" stopIfTrue="1" operator="equal">
      <formula>"..."</formula>
    </cfRule>
  </conditionalFormatting>
  <conditionalFormatting sqref="AA45">
    <cfRule type="cellIs" dxfId="11" priority="15" operator="equal">
      <formula>"."</formula>
    </cfRule>
  </conditionalFormatting>
  <conditionalFormatting sqref="AA45">
    <cfRule type="cellIs" dxfId="10" priority="16" operator="equal">
      <formula>"..."</formula>
    </cfRule>
  </conditionalFormatting>
  <conditionalFormatting sqref="Z45">
    <cfRule type="cellIs" dxfId="9" priority="17" operator="equal">
      <formula>"."</formula>
    </cfRule>
  </conditionalFormatting>
  <conditionalFormatting sqref="Z45">
    <cfRule type="cellIs" dxfId="8" priority="18" operator="equal">
      <formula>"..."</formula>
    </cfRule>
  </conditionalFormatting>
  <conditionalFormatting sqref="C45:Y45">
    <cfRule type="cellIs" dxfId="7" priority="19" operator="equal">
      <formula>"."</formula>
    </cfRule>
  </conditionalFormatting>
  <conditionalFormatting sqref="C45:Y45">
    <cfRule type="cellIs" dxfId="6" priority="20" operator="equal">
      <formula>"..."</formula>
    </cfRule>
  </conditionalFormatting>
  <conditionalFormatting sqref="C46:U60">
    <cfRule type="cellIs" dxfId="5" priority="13" stopIfTrue="1" operator="equal">
      <formula>"."</formula>
    </cfRule>
    <cfRule type="cellIs" dxfId="4" priority="14" stopIfTrue="1" operator="equal">
      <formula>"..."</formula>
    </cfRule>
  </conditionalFormatting>
  <conditionalFormatting sqref="C61:U61">
    <cfRule type="cellIs" dxfId="3" priority="11" stopIfTrue="1" operator="equal">
      <formula>"."</formula>
    </cfRule>
    <cfRule type="cellIs" dxfId="2" priority="12" stopIfTrue="1" operator="equal">
      <formula>"..."</formula>
    </cfRule>
  </conditionalFormatting>
  <hyperlinks>
    <hyperlink ref="AC1" location="'Inhaltsverzeichnis'!A1" tooltip="Inhaltsverzeichnis" display="zurück zum Inhaltsverzeichnis"/>
  </hyperlinks>
  <pageMargins left="0.7" right="0.7" top="0.78740157499999996" bottom="0.78740157499999996"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54"/>
  <sheetViews>
    <sheetView zoomScaleNormal="100" workbookViewId="0">
      <selection activeCell="L1" sqref="L1"/>
    </sheetView>
  </sheetViews>
  <sheetFormatPr baseColWidth="10" defaultColWidth="14.54296875" defaultRowHeight="14"/>
  <cols>
    <col min="1" max="2" width="9" style="154" customWidth="1"/>
    <col min="3" max="11" width="12.54296875" style="154" customWidth="1"/>
    <col min="12" max="12" width="24.54296875" style="154" bestFit="1" customWidth="1"/>
    <col min="13" max="16384" width="14.54296875" style="154"/>
  </cols>
  <sheetData>
    <row r="1" spans="1:13" ht="15.75" customHeight="1">
      <c r="A1" s="147" t="s">
        <v>2792</v>
      </c>
      <c r="B1" s="147"/>
      <c r="L1" s="247" t="s">
        <v>26</v>
      </c>
      <c r="M1" s="371" t="s">
        <v>2793</v>
      </c>
    </row>
    <row r="2" spans="1:13" ht="15.75" customHeight="1">
      <c r="A2" s="147"/>
      <c r="B2" s="147"/>
      <c r="L2" s="371"/>
      <c r="M2" s="371" t="s">
        <v>2794</v>
      </c>
    </row>
    <row r="3" spans="1:13">
      <c r="L3" s="371"/>
      <c r="M3" s="371" t="s">
        <v>2795</v>
      </c>
    </row>
    <row r="4" spans="1:13">
      <c r="A4" s="124"/>
      <c r="B4" s="124"/>
      <c r="C4" s="124"/>
      <c r="D4" s="124"/>
      <c r="E4" s="124" t="s">
        <v>2796</v>
      </c>
      <c r="F4" s="124"/>
      <c r="G4" s="124"/>
      <c r="H4" s="124"/>
      <c r="I4" s="124" t="s">
        <v>2797</v>
      </c>
      <c r="J4" s="124"/>
      <c r="K4" s="124"/>
      <c r="L4" s="150"/>
    </row>
    <row r="5" spans="1:13" ht="26.25" customHeight="1">
      <c r="A5" s="124"/>
      <c r="B5" s="124"/>
      <c r="C5" s="124" t="s">
        <v>2798</v>
      </c>
      <c r="D5" s="404" t="s">
        <v>2799</v>
      </c>
      <c r="E5" s="405" t="s">
        <v>2800</v>
      </c>
      <c r="F5" s="404" t="s">
        <v>2801</v>
      </c>
      <c r="G5" s="404" t="s">
        <v>2802</v>
      </c>
      <c r="H5" s="404" t="s">
        <v>2799</v>
      </c>
      <c r="I5" s="404" t="s">
        <v>2803</v>
      </c>
      <c r="J5" s="404" t="s">
        <v>2804</v>
      </c>
      <c r="K5" s="404" t="s">
        <v>2805</v>
      </c>
      <c r="L5" s="239"/>
    </row>
    <row r="6" spans="1:13" ht="15.75" customHeight="1">
      <c r="A6" s="242">
        <v>43800</v>
      </c>
      <c r="B6" s="242" t="s">
        <v>2806</v>
      </c>
      <c r="C6" s="243">
        <v>111.5</v>
      </c>
      <c r="D6" s="243">
        <v>29</v>
      </c>
      <c r="E6" s="244">
        <v>39.299999999999997</v>
      </c>
      <c r="F6" s="244">
        <v>50.4</v>
      </c>
      <c r="G6" s="244">
        <v>10.3</v>
      </c>
      <c r="H6" s="244">
        <v>-3.7</v>
      </c>
      <c r="I6" s="244">
        <v>18.100000000000001</v>
      </c>
      <c r="J6" s="244">
        <v>60.1</v>
      </c>
      <c r="K6" s="244">
        <v>21.8</v>
      </c>
      <c r="L6" s="152"/>
    </row>
    <row r="7" spans="1:13" ht="15.75" customHeight="1">
      <c r="A7" s="242">
        <v>43709</v>
      </c>
      <c r="B7" s="242" t="s">
        <v>2807</v>
      </c>
      <c r="C7" s="243">
        <v>97.3</v>
      </c>
      <c r="D7" s="243">
        <v>21.6</v>
      </c>
      <c r="E7" s="244">
        <v>34.1</v>
      </c>
      <c r="F7" s="244">
        <v>53.4</v>
      </c>
      <c r="G7" s="244">
        <v>12.5</v>
      </c>
      <c r="H7" s="244">
        <v>-22</v>
      </c>
      <c r="I7" s="244">
        <v>9.8000000000000007</v>
      </c>
      <c r="J7" s="244">
        <v>58.4</v>
      </c>
      <c r="K7" s="244">
        <v>31.8</v>
      </c>
      <c r="L7" s="152"/>
    </row>
    <row r="8" spans="1:13" ht="15.75" customHeight="1">
      <c r="A8" s="242">
        <v>43617</v>
      </c>
      <c r="B8" s="242" t="s">
        <v>2808</v>
      </c>
      <c r="C8" s="243">
        <v>113.6</v>
      </c>
      <c r="D8" s="243">
        <v>30.4</v>
      </c>
      <c r="E8" s="244">
        <v>39.9</v>
      </c>
      <c r="F8" s="244">
        <v>50.6</v>
      </c>
      <c r="G8" s="244">
        <v>9.5</v>
      </c>
      <c r="H8" s="244">
        <v>-1</v>
      </c>
      <c r="I8" s="244">
        <v>17.3</v>
      </c>
      <c r="J8" s="244">
        <v>64.400000000000006</v>
      </c>
      <c r="K8" s="244">
        <v>18.3</v>
      </c>
      <c r="L8" s="152"/>
    </row>
    <row r="9" spans="1:13" ht="15.75" customHeight="1">
      <c r="A9" s="242">
        <v>43525</v>
      </c>
      <c r="B9" s="242" t="s">
        <v>2809</v>
      </c>
      <c r="C9" s="243">
        <v>114</v>
      </c>
      <c r="D9" s="243">
        <v>30.8</v>
      </c>
      <c r="E9" s="244">
        <v>38.6</v>
      </c>
      <c r="F9" s="244">
        <v>53.6</v>
      </c>
      <c r="G9" s="244">
        <v>7.8</v>
      </c>
      <c r="H9" s="244">
        <v>-0.7</v>
      </c>
      <c r="I9" s="244">
        <v>19.100000000000001</v>
      </c>
      <c r="J9" s="244">
        <v>61.1</v>
      </c>
      <c r="K9" s="244">
        <v>19.8</v>
      </c>
      <c r="L9" s="152"/>
    </row>
    <row r="10" spans="1:13" ht="15.75" customHeight="1">
      <c r="A10" s="242">
        <v>43435</v>
      </c>
      <c r="B10" s="242" t="s">
        <v>2810</v>
      </c>
      <c r="C10" s="44">
        <v>116.9</v>
      </c>
      <c r="D10" s="243">
        <v>40.6</v>
      </c>
      <c r="E10" s="244">
        <v>48.4</v>
      </c>
      <c r="F10" s="244">
        <v>43.8</v>
      </c>
      <c r="G10" s="244">
        <v>7.8</v>
      </c>
      <c r="H10" s="244">
        <v>-2.8</v>
      </c>
      <c r="I10" s="244">
        <v>15.1</v>
      </c>
      <c r="J10" s="244">
        <v>67</v>
      </c>
      <c r="K10" s="244">
        <v>17.899999999999999</v>
      </c>
      <c r="L10" s="152"/>
    </row>
    <row r="11" spans="1:13" ht="15.75" customHeight="1">
      <c r="A11" s="242">
        <v>43344</v>
      </c>
      <c r="B11" s="242" t="s">
        <v>2811</v>
      </c>
      <c r="C11" s="243">
        <v>120.6</v>
      </c>
      <c r="D11" s="243">
        <f t="shared" ref="D11:D42" si="0">E11-G11</f>
        <v>34.599999999999994</v>
      </c>
      <c r="E11" s="244">
        <v>44.8</v>
      </c>
      <c r="F11" s="244">
        <v>45</v>
      </c>
      <c r="G11" s="244">
        <v>10.199999999999999</v>
      </c>
      <c r="H11" s="244">
        <f t="shared" ref="H11:H42" si="1">I11-K11</f>
        <v>8.1</v>
      </c>
      <c r="I11" s="244">
        <v>22.2</v>
      </c>
      <c r="J11" s="244">
        <v>63.6</v>
      </c>
      <c r="K11" s="244">
        <v>14.1</v>
      </c>
      <c r="L11" s="152"/>
    </row>
    <row r="12" spans="1:13" ht="15.75" customHeight="1">
      <c r="A12" s="242">
        <v>43252</v>
      </c>
      <c r="B12" s="242" t="s">
        <v>2812</v>
      </c>
      <c r="C12" s="243">
        <v>120.7</v>
      </c>
      <c r="D12" s="243">
        <f t="shared" si="0"/>
        <v>37.6</v>
      </c>
      <c r="E12" s="244">
        <v>44.7</v>
      </c>
      <c r="F12" s="244">
        <v>48.3</v>
      </c>
      <c r="G12" s="244">
        <v>7.1</v>
      </c>
      <c r="H12" s="244">
        <f t="shared" si="1"/>
        <v>5.9000000000000021</v>
      </c>
      <c r="I12" s="244">
        <v>19.100000000000001</v>
      </c>
      <c r="J12" s="244">
        <v>67.7</v>
      </c>
      <c r="K12" s="244">
        <v>13.2</v>
      </c>
      <c r="L12" s="152"/>
    </row>
    <row r="13" spans="1:13" ht="15.75" customHeight="1">
      <c r="A13" s="242">
        <v>43160</v>
      </c>
      <c r="B13" s="242" t="s">
        <v>2813</v>
      </c>
      <c r="C13" s="243">
        <v>122.5</v>
      </c>
      <c r="D13" s="243">
        <f t="shared" si="0"/>
        <v>37.199999999999996</v>
      </c>
      <c r="E13" s="244">
        <v>44.4</v>
      </c>
      <c r="F13" s="244">
        <v>48.4</v>
      </c>
      <c r="G13" s="244">
        <v>7.2</v>
      </c>
      <c r="H13" s="244">
        <f t="shared" si="1"/>
        <v>9.4000000000000021</v>
      </c>
      <c r="I13" s="244">
        <v>24.1</v>
      </c>
      <c r="J13" s="244">
        <v>61.2</v>
      </c>
      <c r="K13" s="244">
        <v>14.7</v>
      </c>
      <c r="L13" s="152"/>
    </row>
    <row r="14" spans="1:13" ht="15.75" customHeight="1">
      <c r="A14" s="242">
        <v>43070</v>
      </c>
      <c r="B14" s="242" t="s">
        <v>2814</v>
      </c>
      <c r="C14" s="243">
        <v>125.5</v>
      </c>
      <c r="D14" s="243">
        <f t="shared" si="0"/>
        <v>41.7</v>
      </c>
      <c r="E14" s="244">
        <v>47</v>
      </c>
      <c r="F14" s="244">
        <v>47.7</v>
      </c>
      <c r="G14" s="244">
        <v>5.3</v>
      </c>
      <c r="H14" s="244">
        <f t="shared" si="1"/>
        <v>11.299999999999999</v>
      </c>
      <c r="I14" s="244">
        <v>23.9</v>
      </c>
      <c r="J14" s="244">
        <v>63.5</v>
      </c>
      <c r="K14" s="244">
        <v>12.6</v>
      </c>
      <c r="L14" s="152"/>
    </row>
    <row r="15" spans="1:13" ht="15.75" customHeight="1">
      <c r="A15" s="242">
        <v>42979</v>
      </c>
      <c r="B15" s="242" t="s">
        <v>2815</v>
      </c>
      <c r="C15" s="243">
        <v>124.3</v>
      </c>
      <c r="D15" s="243">
        <f t="shared" si="0"/>
        <v>42</v>
      </c>
      <c r="E15" s="244">
        <v>48.4</v>
      </c>
      <c r="F15" s="244">
        <v>45.2</v>
      </c>
      <c r="G15" s="244">
        <v>6.4</v>
      </c>
      <c r="H15" s="244">
        <f t="shared" si="1"/>
        <v>8.9000000000000021</v>
      </c>
      <c r="I15" s="244">
        <v>22.6</v>
      </c>
      <c r="J15" s="244">
        <v>63.7</v>
      </c>
      <c r="K15" s="244">
        <v>13.7</v>
      </c>
      <c r="L15" s="152"/>
    </row>
    <row r="16" spans="1:13" ht="15.75" customHeight="1">
      <c r="A16" s="242">
        <v>42887</v>
      </c>
      <c r="B16" s="242" t="s">
        <v>2816</v>
      </c>
      <c r="C16" s="243">
        <v>124.2</v>
      </c>
      <c r="D16" s="243">
        <f t="shared" si="0"/>
        <v>37.200000000000003</v>
      </c>
      <c r="E16" s="244">
        <v>44.2</v>
      </c>
      <c r="F16" s="244">
        <v>48.8</v>
      </c>
      <c r="G16" s="244">
        <v>7</v>
      </c>
      <c r="H16" s="244">
        <f t="shared" si="1"/>
        <v>12.5</v>
      </c>
      <c r="I16" s="244">
        <v>24</v>
      </c>
      <c r="J16" s="244">
        <v>64.400000000000006</v>
      </c>
      <c r="K16" s="244">
        <v>11.5</v>
      </c>
      <c r="L16" s="152"/>
    </row>
    <row r="17" spans="1:15" ht="15.75" customHeight="1">
      <c r="A17" s="242">
        <v>42795</v>
      </c>
      <c r="B17" s="242" t="s">
        <v>2817</v>
      </c>
      <c r="C17" s="243">
        <v>118.2</v>
      </c>
      <c r="D17" s="243">
        <f t="shared" si="0"/>
        <v>33.299999999999997</v>
      </c>
      <c r="E17" s="244">
        <v>42.9</v>
      </c>
      <c r="F17" s="244">
        <v>47.5</v>
      </c>
      <c r="G17" s="244">
        <v>9.6</v>
      </c>
      <c r="H17" s="244">
        <f t="shared" si="1"/>
        <v>4.6999999999999993</v>
      </c>
      <c r="I17" s="244">
        <v>22.7</v>
      </c>
      <c r="J17" s="244">
        <v>59.4</v>
      </c>
      <c r="K17" s="244">
        <v>18</v>
      </c>
      <c r="L17" s="153"/>
    </row>
    <row r="18" spans="1:15" ht="15.75" customHeight="1">
      <c r="A18" s="242">
        <v>42705</v>
      </c>
      <c r="B18" s="242" t="s">
        <v>2818</v>
      </c>
      <c r="C18" s="243">
        <v>113.5</v>
      </c>
      <c r="D18" s="243">
        <f t="shared" si="0"/>
        <v>31.5</v>
      </c>
      <c r="E18" s="244">
        <v>39.6</v>
      </c>
      <c r="F18" s="244">
        <v>52.3</v>
      </c>
      <c r="G18" s="244">
        <v>8.1</v>
      </c>
      <c r="H18" s="244">
        <f t="shared" si="1"/>
        <v>-2.1000000000000014</v>
      </c>
      <c r="I18" s="244">
        <v>18.2</v>
      </c>
      <c r="J18" s="244">
        <v>61.5</v>
      </c>
      <c r="K18" s="244">
        <v>20.3</v>
      </c>
      <c r="L18" s="153"/>
    </row>
    <row r="19" spans="1:15" ht="15.75" customHeight="1">
      <c r="A19" s="242">
        <v>42614</v>
      </c>
      <c r="B19" s="242" t="s">
        <v>2819</v>
      </c>
      <c r="C19" s="243">
        <v>110.4</v>
      </c>
      <c r="D19" s="243">
        <f t="shared" si="0"/>
        <v>23.4</v>
      </c>
      <c r="E19" s="244">
        <v>32.9</v>
      </c>
      <c r="F19" s="244">
        <v>57.6</v>
      </c>
      <c r="G19" s="244">
        <v>9.5</v>
      </c>
      <c r="H19" s="244">
        <f t="shared" si="1"/>
        <v>-1.3999999999999986</v>
      </c>
      <c r="I19" s="244">
        <v>18.3</v>
      </c>
      <c r="J19" s="244">
        <v>62</v>
      </c>
      <c r="K19" s="244">
        <v>19.7</v>
      </c>
      <c r="L19" s="153"/>
    </row>
    <row r="20" spans="1:15" ht="15.75" customHeight="1">
      <c r="A20" s="242">
        <v>42522</v>
      </c>
      <c r="B20" s="242" t="s">
        <v>2820</v>
      </c>
      <c r="C20" s="243">
        <v>117.7</v>
      </c>
      <c r="D20" s="243">
        <f t="shared" si="0"/>
        <v>32.1</v>
      </c>
      <c r="E20" s="244">
        <v>41.2</v>
      </c>
      <c r="F20" s="244">
        <v>49.8</v>
      </c>
      <c r="G20" s="244">
        <v>9.1</v>
      </c>
      <c r="H20" s="244">
        <f t="shared" si="1"/>
        <v>5</v>
      </c>
      <c r="I20" s="244">
        <v>21.8</v>
      </c>
      <c r="J20" s="244">
        <v>61.4</v>
      </c>
      <c r="K20" s="244">
        <v>16.8</v>
      </c>
      <c r="L20" s="153"/>
    </row>
    <row r="21" spans="1:15">
      <c r="A21" s="242">
        <v>42430</v>
      </c>
      <c r="B21" s="242" t="s">
        <v>2821</v>
      </c>
      <c r="C21" s="243">
        <v>120.3</v>
      </c>
      <c r="D21" s="243">
        <f t="shared" si="0"/>
        <v>33.1</v>
      </c>
      <c r="E21" s="244">
        <v>41.2</v>
      </c>
      <c r="F21" s="244">
        <v>50.8</v>
      </c>
      <c r="G21" s="244">
        <v>8.1</v>
      </c>
      <c r="H21" s="244">
        <f t="shared" si="1"/>
        <v>8.6999999999999993</v>
      </c>
      <c r="I21" s="244">
        <v>25.9</v>
      </c>
      <c r="J21" s="244">
        <v>56.9</v>
      </c>
      <c r="K21" s="244">
        <v>17.2</v>
      </c>
      <c r="L21" s="153"/>
    </row>
    <row r="22" spans="1:15">
      <c r="A22" s="242">
        <v>42339</v>
      </c>
      <c r="B22" s="242" t="s">
        <v>2822</v>
      </c>
      <c r="C22" s="243">
        <v>121.7</v>
      </c>
      <c r="D22" s="243">
        <f t="shared" si="0"/>
        <v>35.400000000000006</v>
      </c>
      <c r="E22" s="244">
        <v>44.7</v>
      </c>
      <c r="F22" s="244">
        <v>46</v>
      </c>
      <c r="G22" s="244">
        <v>9.3000000000000007</v>
      </c>
      <c r="H22" s="244">
        <f t="shared" si="1"/>
        <v>9.3000000000000007</v>
      </c>
      <c r="I22" s="244">
        <v>27.6</v>
      </c>
      <c r="J22" s="244">
        <v>54.1</v>
      </c>
      <c r="K22" s="244">
        <v>18.3</v>
      </c>
      <c r="L22" s="153"/>
    </row>
    <row r="23" spans="1:15">
      <c r="A23" s="242">
        <v>42248</v>
      </c>
      <c r="B23" s="242" t="s">
        <v>2823</v>
      </c>
      <c r="C23" s="243">
        <v>116.3</v>
      </c>
      <c r="D23" s="243">
        <f t="shared" si="0"/>
        <v>31.000000000000004</v>
      </c>
      <c r="E23" s="244">
        <v>41.7</v>
      </c>
      <c r="F23" s="244">
        <v>47.6</v>
      </c>
      <c r="G23" s="244">
        <v>10.7</v>
      </c>
      <c r="H23" s="244">
        <f t="shared" si="1"/>
        <v>3.3000000000000007</v>
      </c>
      <c r="I23" s="244">
        <v>21.3</v>
      </c>
      <c r="J23" s="244">
        <v>60.7</v>
      </c>
      <c r="K23" s="244">
        <v>18</v>
      </c>
      <c r="L23" s="153"/>
    </row>
    <row r="24" spans="1:15">
      <c r="A24" s="242">
        <v>42156</v>
      </c>
      <c r="B24" s="242" t="s">
        <v>2824</v>
      </c>
      <c r="C24" s="243">
        <v>114.1</v>
      </c>
      <c r="D24" s="243">
        <f t="shared" si="0"/>
        <v>26.8</v>
      </c>
      <c r="E24" s="244">
        <v>37.5</v>
      </c>
      <c r="F24" s="244">
        <v>51.8</v>
      </c>
      <c r="G24" s="244">
        <v>10.7</v>
      </c>
      <c r="H24" s="244">
        <f t="shared" si="1"/>
        <v>2.6000000000000014</v>
      </c>
      <c r="I24" s="244">
        <v>21.8</v>
      </c>
      <c r="J24" s="244">
        <v>59</v>
      </c>
      <c r="K24" s="244">
        <v>19.2</v>
      </c>
      <c r="L24" s="153"/>
    </row>
    <row r="25" spans="1:15">
      <c r="A25" s="242">
        <v>42064</v>
      </c>
      <c r="B25" s="242" t="s">
        <v>2825</v>
      </c>
      <c r="C25" s="243">
        <v>115.5</v>
      </c>
      <c r="D25" s="243">
        <f t="shared" si="0"/>
        <v>26.599999999999998</v>
      </c>
      <c r="E25" s="244">
        <v>37.4</v>
      </c>
      <c r="F25" s="244">
        <v>51.8</v>
      </c>
      <c r="G25" s="244">
        <v>10.8</v>
      </c>
      <c r="H25" s="244">
        <f t="shared" si="1"/>
        <v>5.3999999999999986</v>
      </c>
      <c r="I25" s="244">
        <v>25</v>
      </c>
      <c r="J25" s="244">
        <v>55.4</v>
      </c>
      <c r="K25" s="244">
        <v>19.600000000000001</v>
      </c>
      <c r="L25" s="153"/>
    </row>
    <row r="26" spans="1:15">
      <c r="A26" s="242">
        <v>41974</v>
      </c>
      <c r="B26" s="242" t="s">
        <v>2826</v>
      </c>
      <c r="C26" s="243">
        <v>119.7</v>
      </c>
      <c r="D26" s="243">
        <f t="shared" si="0"/>
        <v>32.6</v>
      </c>
      <c r="E26" s="244">
        <v>42</v>
      </c>
      <c r="F26" s="244">
        <v>48.6</v>
      </c>
      <c r="G26" s="244">
        <v>9.4</v>
      </c>
      <c r="H26" s="244">
        <f t="shared" si="1"/>
        <v>8.1000000000000014</v>
      </c>
      <c r="I26" s="244">
        <v>25.3</v>
      </c>
      <c r="J26" s="244">
        <v>57.5</v>
      </c>
      <c r="K26" s="244">
        <v>17.2</v>
      </c>
      <c r="L26" s="153"/>
    </row>
    <row r="27" spans="1:15">
      <c r="A27" s="242">
        <v>41883</v>
      </c>
      <c r="B27" s="242" t="s">
        <v>2827</v>
      </c>
      <c r="C27" s="243">
        <v>117.4</v>
      </c>
      <c r="D27" s="243">
        <f t="shared" si="0"/>
        <v>27.4</v>
      </c>
      <c r="E27" s="244">
        <v>38.799999999999997</v>
      </c>
      <c r="F27" s="244">
        <v>49.8</v>
      </c>
      <c r="G27" s="244">
        <v>11.4</v>
      </c>
      <c r="H27" s="244">
        <f t="shared" si="1"/>
        <v>8.2000000000000011</v>
      </c>
      <c r="I27" s="244">
        <v>22.6</v>
      </c>
      <c r="J27" s="244">
        <v>63</v>
      </c>
      <c r="K27" s="244">
        <v>14.4</v>
      </c>
      <c r="L27" s="153"/>
    </row>
    <row r="28" spans="1:15">
      <c r="A28" s="242">
        <v>41791</v>
      </c>
      <c r="B28" s="242" t="s">
        <v>2828</v>
      </c>
      <c r="C28" s="243">
        <v>118.6</v>
      </c>
      <c r="D28" s="243">
        <f t="shared" si="0"/>
        <v>26.500000000000004</v>
      </c>
      <c r="E28" s="244">
        <v>38.700000000000003</v>
      </c>
      <c r="F28" s="244">
        <v>49.1</v>
      </c>
      <c r="G28" s="244">
        <v>12.2</v>
      </c>
      <c r="H28" s="244">
        <f t="shared" si="1"/>
        <v>11.1</v>
      </c>
      <c r="I28" s="244">
        <v>27</v>
      </c>
      <c r="J28" s="244">
        <v>57.1</v>
      </c>
      <c r="K28" s="244">
        <v>15.9</v>
      </c>
      <c r="L28" s="153"/>
      <c r="O28" s="154" t="s">
        <v>2829</v>
      </c>
    </row>
    <row r="29" spans="1:15">
      <c r="A29" s="242">
        <v>41699</v>
      </c>
      <c r="B29" s="242" t="s">
        <v>2830</v>
      </c>
      <c r="C29" s="243">
        <v>124.9</v>
      </c>
      <c r="D29" s="243">
        <f t="shared" si="0"/>
        <v>32.799999999999997</v>
      </c>
      <c r="E29" s="244">
        <v>42.3</v>
      </c>
      <c r="F29" s="244">
        <v>48.2</v>
      </c>
      <c r="G29" s="244">
        <v>9.5</v>
      </c>
      <c r="H29" s="244">
        <f t="shared" si="1"/>
        <v>17.5</v>
      </c>
      <c r="I29" s="244">
        <v>29.8</v>
      </c>
      <c r="J29" s="244">
        <v>57.9</v>
      </c>
      <c r="K29" s="244">
        <v>12.3</v>
      </c>
      <c r="L29" s="153"/>
    </row>
    <row r="30" spans="1:15">
      <c r="A30" s="242">
        <v>41609</v>
      </c>
      <c r="B30" s="242" t="s">
        <v>2831</v>
      </c>
      <c r="C30" s="243">
        <v>122.5</v>
      </c>
      <c r="D30" s="243">
        <f t="shared" si="0"/>
        <v>25.599999999999998</v>
      </c>
      <c r="E30" s="244">
        <v>36.4</v>
      </c>
      <c r="F30" s="244">
        <v>52.8</v>
      </c>
      <c r="G30" s="244">
        <v>10.8</v>
      </c>
      <c r="H30" s="244">
        <f t="shared" si="1"/>
        <v>19.5</v>
      </c>
      <c r="I30" s="244">
        <v>32.5</v>
      </c>
      <c r="J30" s="244">
        <v>54.5</v>
      </c>
      <c r="K30" s="244">
        <v>13</v>
      </c>
      <c r="L30" s="153"/>
    </row>
    <row r="31" spans="1:15">
      <c r="A31" s="242">
        <v>41518</v>
      </c>
      <c r="B31" s="242" t="s">
        <v>2832</v>
      </c>
      <c r="C31" s="243">
        <v>114.6</v>
      </c>
      <c r="D31" s="243">
        <f t="shared" si="0"/>
        <v>22.5</v>
      </c>
      <c r="E31" s="244">
        <v>34.1</v>
      </c>
      <c r="F31" s="244">
        <v>54.3</v>
      </c>
      <c r="G31" s="244">
        <v>11.6</v>
      </c>
      <c r="H31" s="244">
        <f t="shared" si="1"/>
        <v>7.2000000000000011</v>
      </c>
      <c r="I31" s="244">
        <v>21.8</v>
      </c>
      <c r="J31" s="244">
        <v>63.6</v>
      </c>
      <c r="K31" s="244">
        <v>14.6</v>
      </c>
      <c r="L31" s="153"/>
    </row>
    <row r="32" spans="1:15">
      <c r="A32" s="242">
        <v>41426</v>
      </c>
      <c r="B32" s="242" t="s">
        <v>2833</v>
      </c>
      <c r="C32" s="243">
        <v>111.9</v>
      </c>
      <c r="D32" s="243">
        <f t="shared" si="0"/>
        <v>14.7</v>
      </c>
      <c r="E32" s="244">
        <v>31.2</v>
      </c>
      <c r="F32" s="244">
        <v>52.3</v>
      </c>
      <c r="G32" s="244">
        <v>16.5</v>
      </c>
      <c r="H32" s="244">
        <f t="shared" si="1"/>
        <v>9</v>
      </c>
      <c r="I32" s="244">
        <v>25.3</v>
      </c>
      <c r="J32" s="244">
        <v>58.4</v>
      </c>
      <c r="K32" s="244">
        <v>16.3</v>
      </c>
      <c r="L32" s="241"/>
    </row>
    <row r="33" spans="1:12">
      <c r="A33" s="242">
        <v>41334</v>
      </c>
      <c r="B33" s="242" t="s">
        <v>2834</v>
      </c>
      <c r="C33" s="243">
        <v>105.98262266384999</v>
      </c>
      <c r="D33" s="243">
        <f t="shared" si="0"/>
        <v>2.8717948717940018</v>
      </c>
      <c r="E33" s="244">
        <v>22.495726495726</v>
      </c>
      <c r="F33" s="244">
        <v>57.880341880342002</v>
      </c>
      <c r="G33" s="244">
        <v>19.623931623931998</v>
      </c>
      <c r="H33" s="244">
        <f t="shared" si="1"/>
        <v>9.1875214261229985</v>
      </c>
      <c r="I33" s="244">
        <v>28.556736372985998</v>
      </c>
      <c r="J33" s="244">
        <v>52.074048680151002</v>
      </c>
      <c r="K33" s="244">
        <v>19.369214946863</v>
      </c>
      <c r="L33" s="153"/>
    </row>
    <row r="34" spans="1:12">
      <c r="A34" s="242">
        <v>41244</v>
      </c>
      <c r="B34" s="242" t="s">
        <v>2835</v>
      </c>
      <c r="C34" s="243">
        <v>112.49807887704</v>
      </c>
      <c r="D34" s="243">
        <f t="shared" si="0"/>
        <v>24.31640625</v>
      </c>
      <c r="E34" s="244">
        <v>34.830729166666998</v>
      </c>
      <c r="F34" s="244">
        <v>54.654947916666998</v>
      </c>
      <c r="G34" s="244">
        <v>10.514322916667</v>
      </c>
      <c r="H34" s="244">
        <f t="shared" si="1"/>
        <v>1.8032786885250012</v>
      </c>
      <c r="I34" s="244">
        <v>19.311475409836</v>
      </c>
      <c r="J34" s="244">
        <v>63.180327868851997</v>
      </c>
      <c r="K34" s="244">
        <v>17.508196721310998</v>
      </c>
      <c r="L34" s="150"/>
    </row>
    <row r="35" spans="1:12">
      <c r="A35" s="242">
        <v>41153</v>
      </c>
      <c r="B35" s="242" t="s">
        <v>2836</v>
      </c>
      <c r="C35" s="243">
        <v>103.96700284636999</v>
      </c>
      <c r="D35" s="243">
        <f t="shared" si="0"/>
        <v>17.946194225722</v>
      </c>
      <c r="E35" s="244">
        <v>32.217847769028999</v>
      </c>
      <c r="F35" s="244">
        <v>53.510498687663997</v>
      </c>
      <c r="G35" s="244">
        <v>14.271653543307</v>
      </c>
      <c r="H35" s="244">
        <f t="shared" si="1"/>
        <v>-8.3553500660500006</v>
      </c>
      <c r="I35" s="244">
        <v>18.692206076618</v>
      </c>
      <c r="J35" s="244">
        <v>54.260237780712998</v>
      </c>
      <c r="K35" s="244">
        <v>27.047556142668</v>
      </c>
      <c r="L35" s="150"/>
    </row>
    <row r="36" spans="1:12">
      <c r="A36" s="242">
        <v>41061</v>
      </c>
      <c r="B36" s="242" t="s">
        <v>2837</v>
      </c>
      <c r="C36" s="243">
        <v>110.3569145778</v>
      </c>
      <c r="D36" s="243">
        <f t="shared" si="0"/>
        <v>20.765521398432998</v>
      </c>
      <c r="E36" s="244">
        <v>34.719710669077998</v>
      </c>
      <c r="F36" s="244">
        <v>51.326100060277</v>
      </c>
      <c r="G36" s="244">
        <v>13.954189270644999</v>
      </c>
      <c r="H36" s="244">
        <f t="shared" si="1"/>
        <v>0.84541062801899969</v>
      </c>
      <c r="I36" s="244">
        <v>22.342995169081998</v>
      </c>
      <c r="J36" s="244">
        <v>56.159420289854999</v>
      </c>
      <c r="K36" s="244">
        <v>21.497584541062999</v>
      </c>
      <c r="L36" s="150"/>
    </row>
    <row r="37" spans="1:12">
      <c r="A37" s="242">
        <v>40969</v>
      </c>
      <c r="B37" s="242" t="s">
        <v>2838</v>
      </c>
      <c r="C37" s="243">
        <v>112.78773216107</v>
      </c>
      <c r="D37" s="243">
        <f t="shared" si="0"/>
        <v>21.328148369727003</v>
      </c>
      <c r="E37" s="244">
        <v>35.327550104696002</v>
      </c>
      <c r="F37" s="244">
        <v>50.673048160335</v>
      </c>
      <c r="G37" s="244">
        <v>13.999401734969</v>
      </c>
      <c r="H37" s="244">
        <f t="shared" si="1"/>
        <v>4.8484848484850005</v>
      </c>
      <c r="I37" s="244">
        <v>24.303030303029999</v>
      </c>
      <c r="J37" s="244">
        <v>56.242424242424001</v>
      </c>
      <c r="K37" s="244">
        <v>19.454545454544999</v>
      </c>
      <c r="L37" s="150"/>
    </row>
    <row r="38" spans="1:12">
      <c r="A38" s="242">
        <v>40878</v>
      </c>
      <c r="B38" s="242" t="s">
        <v>2839</v>
      </c>
      <c r="C38" s="243">
        <v>117.00282359772</v>
      </c>
      <c r="D38" s="243">
        <f t="shared" si="0"/>
        <v>34.244186046512098</v>
      </c>
      <c r="E38" s="244">
        <v>42.383720930232997</v>
      </c>
      <c r="F38" s="244">
        <v>49.476744186047</v>
      </c>
      <c r="G38" s="244">
        <v>8.1395348837209003</v>
      </c>
      <c r="H38" s="244">
        <f t="shared" si="1"/>
        <v>1.9758183426719995</v>
      </c>
      <c r="I38" s="244">
        <v>20.171040990858</v>
      </c>
      <c r="J38" s="244">
        <v>61.633736360954998</v>
      </c>
      <c r="K38" s="244">
        <v>18.195222648186</v>
      </c>
      <c r="L38" s="150"/>
    </row>
    <row r="39" spans="1:12">
      <c r="A39" s="242">
        <v>40787</v>
      </c>
      <c r="B39" s="242" t="s">
        <v>2840</v>
      </c>
      <c r="C39" s="243">
        <v>118.08157994585</v>
      </c>
      <c r="D39" s="243">
        <f t="shared" si="0"/>
        <v>33.767673967286001</v>
      </c>
      <c r="E39" s="244">
        <v>44.413640144163999</v>
      </c>
      <c r="F39" s="244">
        <v>44.940393678958003</v>
      </c>
      <c r="G39" s="244">
        <v>10.645966176878</v>
      </c>
      <c r="H39" s="244">
        <f t="shared" si="1"/>
        <v>4.2348955392440004</v>
      </c>
      <c r="I39" s="244">
        <v>22.416713721061999</v>
      </c>
      <c r="J39" s="244">
        <v>59.401468097120002</v>
      </c>
      <c r="K39" s="244">
        <v>18.181818181817999</v>
      </c>
      <c r="L39" s="150"/>
    </row>
    <row r="40" spans="1:12">
      <c r="A40" s="242">
        <v>40695</v>
      </c>
      <c r="B40" s="242" t="s">
        <v>2841</v>
      </c>
      <c r="C40" s="243">
        <v>128.27072866186001</v>
      </c>
      <c r="D40" s="243">
        <f t="shared" si="0"/>
        <v>36.540540540540398</v>
      </c>
      <c r="E40" s="244">
        <v>45.117117117116997</v>
      </c>
      <c r="F40" s="244">
        <v>46.306306306305999</v>
      </c>
      <c r="G40" s="244">
        <v>8.5765765765766009</v>
      </c>
      <c r="H40" s="244">
        <f t="shared" si="1"/>
        <v>20.501792114695998</v>
      </c>
      <c r="I40" s="244">
        <v>31.182795698924998</v>
      </c>
      <c r="J40" s="244">
        <v>58.136200716845998</v>
      </c>
      <c r="K40" s="244">
        <v>10.681003584229</v>
      </c>
      <c r="L40" s="150"/>
    </row>
    <row r="41" spans="1:12">
      <c r="A41" s="242">
        <v>40603</v>
      </c>
      <c r="B41" s="242" t="s">
        <v>2842</v>
      </c>
      <c r="C41" s="243">
        <v>129.71916744616999</v>
      </c>
      <c r="D41" s="243">
        <f t="shared" si="0"/>
        <v>37.576631806707596</v>
      </c>
      <c r="E41" s="244">
        <v>44.284168770285</v>
      </c>
      <c r="F41" s="244">
        <v>49.008294266138002</v>
      </c>
      <c r="G41" s="244">
        <v>6.7075369635774003</v>
      </c>
      <c r="H41" s="244">
        <f t="shared" si="1"/>
        <v>22.310469314079999</v>
      </c>
      <c r="I41" s="244">
        <v>32.490974729241998</v>
      </c>
      <c r="J41" s="244">
        <v>57.328519855595999</v>
      </c>
      <c r="K41" s="244">
        <v>10.180505415161999</v>
      </c>
      <c r="L41" s="150"/>
    </row>
    <row r="42" spans="1:12">
      <c r="A42" s="242">
        <v>40513</v>
      </c>
      <c r="B42" s="242" t="s">
        <v>2843</v>
      </c>
      <c r="C42" s="243">
        <v>130.10272098132</v>
      </c>
      <c r="D42" s="243">
        <f t="shared" si="0"/>
        <v>37.976839237057</v>
      </c>
      <c r="E42" s="244">
        <v>49.182561307901999</v>
      </c>
      <c r="F42" s="244">
        <v>39.611716621253002</v>
      </c>
      <c r="G42" s="244">
        <v>11.205722070845001</v>
      </c>
      <c r="H42" s="244">
        <f t="shared" si="1"/>
        <v>22.677966101694999</v>
      </c>
      <c r="I42" s="244">
        <v>32.677966101694999</v>
      </c>
      <c r="J42" s="244">
        <v>57.322033898305001</v>
      </c>
      <c r="K42" s="244">
        <v>10</v>
      </c>
      <c r="L42" s="150"/>
    </row>
    <row r="43" spans="1:12">
      <c r="A43" s="242">
        <v>40422</v>
      </c>
      <c r="B43" s="242" t="s">
        <v>2844</v>
      </c>
      <c r="C43" s="243">
        <v>120.76764853717</v>
      </c>
      <c r="D43" s="243">
        <f t="shared" ref="D43:D74" si="2">E43-G43</f>
        <v>23.033509700175998</v>
      </c>
      <c r="E43" s="244">
        <v>37.283950617283999</v>
      </c>
      <c r="F43" s="244">
        <v>48.465608465608</v>
      </c>
      <c r="G43" s="244">
        <v>14.250440917108</v>
      </c>
      <c r="H43" s="244">
        <f t="shared" ref="H43:H74" si="3">I43-K43</f>
        <v>18.543516873889999</v>
      </c>
      <c r="I43" s="244">
        <v>32.504440497335999</v>
      </c>
      <c r="J43" s="244">
        <v>53.534635879218001</v>
      </c>
      <c r="K43" s="244">
        <v>13.960923623446</v>
      </c>
      <c r="L43" s="150"/>
    </row>
    <row r="44" spans="1:12">
      <c r="A44" s="242">
        <v>40330</v>
      </c>
      <c r="B44" s="242" t="s">
        <v>2845</v>
      </c>
      <c r="C44" s="243">
        <v>116.03552394998999</v>
      </c>
      <c r="D44" s="243">
        <f t="shared" si="2"/>
        <v>17.378835675365998</v>
      </c>
      <c r="E44" s="244">
        <v>34.270146257527998</v>
      </c>
      <c r="F44" s="244">
        <v>48.838543160310003</v>
      </c>
      <c r="G44" s="244">
        <v>16.891310582161999</v>
      </c>
      <c r="H44" s="244">
        <f t="shared" si="3"/>
        <v>14.707585408222</v>
      </c>
      <c r="I44" s="244">
        <v>30.023161551824</v>
      </c>
      <c r="J44" s="244">
        <v>54.661262304574002</v>
      </c>
      <c r="K44" s="244">
        <v>15.315576143602</v>
      </c>
      <c r="L44" s="150"/>
    </row>
    <row r="45" spans="1:12">
      <c r="A45" s="242">
        <v>40238</v>
      </c>
      <c r="B45" s="242" t="s">
        <v>2846</v>
      </c>
      <c r="C45" s="243">
        <v>107.48342639315</v>
      </c>
      <c r="D45" s="243">
        <f t="shared" si="2"/>
        <v>-3.2367013791160026</v>
      </c>
      <c r="E45" s="244">
        <v>23.219814241485999</v>
      </c>
      <c r="F45" s="244">
        <v>50.323670137912003</v>
      </c>
      <c r="G45" s="244">
        <v>26.456515620602001</v>
      </c>
      <c r="H45" s="244">
        <f t="shared" si="3"/>
        <v>19.391206313415999</v>
      </c>
      <c r="I45" s="244">
        <v>35.428410372041</v>
      </c>
      <c r="J45" s="244">
        <v>48.534385569335001</v>
      </c>
      <c r="K45" s="244">
        <v>16.037204058625001</v>
      </c>
      <c r="L45" s="150"/>
    </row>
    <row r="46" spans="1:12">
      <c r="A46" s="242">
        <v>40148</v>
      </c>
      <c r="B46" s="242"/>
      <c r="C46" s="243">
        <v>100.48802057165</v>
      </c>
      <c r="D46" s="243">
        <f t="shared" si="2"/>
        <v>-1.8034993270519983</v>
      </c>
      <c r="E46" s="244">
        <v>24.791386271871001</v>
      </c>
      <c r="F46" s="244">
        <v>48.613728129206002</v>
      </c>
      <c r="G46" s="244">
        <v>26.594885598923</v>
      </c>
      <c r="H46" s="244">
        <f t="shared" si="3"/>
        <v>2.8330155271049975</v>
      </c>
      <c r="I46" s="244">
        <v>26.232634159629999</v>
      </c>
      <c r="J46" s="244">
        <v>50.367747207844999</v>
      </c>
      <c r="K46" s="244">
        <v>23.399618632525002</v>
      </c>
      <c r="L46" s="150"/>
    </row>
    <row r="47" spans="1:12">
      <c r="A47" s="242">
        <v>40057</v>
      </c>
      <c r="B47" s="242"/>
      <c r="C47" s="243">
        <v>69.744068349111998</v>
      </c>
      <c r="D47" s="243">
        <f t="shared" si="2"/>
        <v>-24.225000000000001</v>
      </c>
      <c r="E47" s="244">
        <v>15.725</v>
      </c>
      <c r="F47" s="244">
        <v>44.325000000000003</v>
      </c>
      <c r="G47" s="244">
        <v>39.950000000000003</v>
      </c>
      <c r="H47" s="244">
        <f t="shared" si="3"/>
        <v>-35.806861499364999</v>
      </c>
      <c r="I47" s="244">
        <v>11.029224904701</v>
      </c>
      <c r="J47" s="244">
        <v>42.134688691233002</v>
      </c>
      <c r="K47" s="244">
        <v>46.836086404066002</v>
      </c>
      <c r="L47" s="150"/>
    </row>
    <row r="48" spans="1:12">
      <c r="A48" s="242">
        <v>39965</v>
      </c>
      <c r="B48" s="242"/>
      <c r="C48" s="243">
        <v>100.48802057165</v>
      </c>
      <c r="D48" s="243">
        <f t="shared" si="2"/>
        <v>-1.8034993270519983</v>
      </c>
      <c r="E48" s="244">
        <v>24.791386271871001</v>
      </c>
      <c r="F48" s="244">
        <v>48.613728129206002</v>
      </c>
      <c r="G48" s="244">
        <v>26.594885598923</v>
      </c>
      <c r="H48" s="244">
        <f t="shared" si="3"/>
        <v>2.8330155271049975</v>
      </c>
      <c r="I48" s="244">
        <v>26.232634159629999</v>
      </c>
      <c r="J48" s="244">
        <v>50.367747207844999</v>
      </c>
      <c r="K48" s="244">
        <v>23.399618632525002</v>
      </c>
      <c r="L48" s="150"/>
    </row>
    <row r="49" spans="1:12">
      <c r="A49" s="242">
        <v>39873</v>
      </c>
      <c r="B49" s="242"/>
      <c r="C49" s="243">
        <v>89.461864262470002</v>
      </c>
      <c r="D49" s="243">
        <f t="shared" si="2"/>
        <v>-17.100263080971001</v>
      </c>
      <c r="E49" s="244">
        <v>18.532592809120001</v>
      </c>
      <c r="F49" s="244">
        <v>45.834551300789002</v>
      </c>
      <c r="G49" s="244">
        <v>35.632855890091001</v>
      </c>
      <c r="H49" s="244">
        <f t="shared" si="3"/>
        <v>-3.4565674782080009</v>
      </c>
      <c r="I49" s="244">
        <v>23.354373309288</v>
      </c>
      <c r="J49" s="244">
        <v>49.834685903215998</v>
      </c>
      <c r="K49" s="244">
        <v>26.810940787496001</v>
      </c>
      <c r="L49" s="150"/>
    </row>
    <row r="50" spans="1:12">
      <c r="A50" s="242">
        <v>39783</v>
      </c>
      <c r="B50" s="242"/>
      <c r="C50" s="89">
        <v>80.081059522599006</v>
      </c>
      <c r="D50" s="243">
        <f t="shared" si="2"/>
        <v>1.6839378238340004</v>
      </c>
      <c r="E50" s="245">
        <v>27.279792746114001</v>
      </c>
      <c r="F50" s="245">
        <v>47.124352331605998</v>
      </c>
      <c r="G50" s="245">
        <v>25.595854922280001</v>
      </c>
      <c r="H50" s="244">
        <f t="shared" si="3"/>
        <v>-36.932260576174997</v>
      </c>
      <c r="I50" s="245">
        <v>11.679211004412</v>
      </c>
      <c r="J50" s="245">
        <v>39.709317415001003</v>
      </c>
      <c r="K50" s="245">
        <v>48.611471580587001</v>
      </c>
      <c r="L50" s="150"/>
    </row>
    <row r="51" spans="1:12">
      <c r="A51" s="242">
        <v>39692</v>
      </c>
      <c r="B51" s="242"/>
      <c r="C51" s="89">
        <v>97.821450016203002</v>
      </c>
      <c r="D51" s="243">
        <f t="shared" si="2"/>
        <v>4.8582995951420003</v>
      </c>
      <c r="E51" s="245">
        <v>26.531713900134999</v>
      </c>
      <c r="F51" s="245">
        <v>51.794871794872002</v>
      </c>
      <c r="G51" s="245">
        <v>21.673414304992999</v>
      </c>
      <c r="H51" s="244">
        <f t="shared" si="3"/>
        <v>-8.7431693989069998</v>
      </c>
      <c r="I51" s="245">
        <v>19.098360655737999</v>
      </c>
      <c r="J51" s="245">
        <v>53.060109289617003</v>
      </c>
      <c r="K51" s="245">
        <v>27.841530054644998</v>
      </c>
      <c r="L51" s="150"/>
    </row>
    <row r="52" spans="1:12">
      <c r="A52" s="242">
        <v>39600</v>
      </c>
      <c r="B52" s="242"/>
      <c r="C52" s="89">
        <v>102.16410677067999</v>
      </c>
      <c r="D52" s="243">
        <f t="shared" si="2"/>
        <v>9.5457003785829997</v>
      </c>
      <c r="E52" s="245">
        <v>28.988642509464999</v>
      </c>
      <c r="F52" s="245">
        <v>51.568415359653997</v>
      </c>
      <c r="G52" s="245">
        <v>19.442942130881999</v>
      </c>
      <c r="H52" s="244">
        <f t="shared" si="3"/>
        <v>-4.7200878155870001</v>
      </c>
      <c r="I52" s="245">
        <v>22.914379802414999</v>
      </c>
      <c r="J52" s="245">
        <v>49.451152579583002</v>
      </c>
      <c r="K52" s="245">
        <v>27.634467618001999</v>
      </c>
      <c r="L52" s="150"/>
    </row>
    <row r="53" spans="1:12">
      <c r="A53" s="242">
        <v>39508</v>
      </c>
      <c r="B53" s="242"/>
      <c r="C53" s="89">
        <v>115.44446920563</v>
      </c>
      <c r="D53" s="243">
        <f t="shared" si="2"/>
        <v>18.520421268943998</v>
      </c>
      <c r="E53" s="245">
        <v>32.108913434369001</v>
      </c>
      <c r="F53" s="245">
        <v>54.302594400205003</v>
      </c>
      <c r="G53" s="245">
        <v>13.588492165425</v>
      </c>
      <c r="H53" s="244">
        <f t="shared" si="3"/>
        <v>12.448347107438</v>
      </c>
      <c r="I53" s="245">
        <v>31.301652892562</v>
      </c>
      <c r="J53" s="245">
        <v>49.845041322314003</v>
      </c>
      <c r="K53" s="245">
        <v>18.853305785124</v>
      </c>
      <c r="L53" s="150"/>
    </row>
    <row r="54" spans="1:12">
      <c r="A54" s="242">
        <v>39417</v>
      </c>
      <c r="B54" s="242"/>
      <c r="C54" s="44">
        <v>113.3</v>
      </c>
      <c r="D54" s="243">
        <f t="shared" si="2"/>
        <v>20.200000000000003</v>
      </c>
      <c r="E54" s="44">
        <v>33.700000000000003</v>
      </c>
      <c r="F54" s="44">
        <v>52.8</v>
      </c>
      <c r="G54" s="44">
        <v>13.5</v>
      </c>
      <c r="H54" s="244">
        <f t="shared" si="3"/>
        <v>6.8447837150129978</v>
      </c>
      <c r="I54" s="245">
        <v>23.765903307887999</v>
      </c>
      <c r="J54" s="245">
        <v>59.312977099237003</v>
      </c>
      <c r="K54" s="245">
        <v>16.921119592875002</v>
      </c>
      <c r="L54" s="150"/>
    </row>
    <row r="55" spans="1:12">
      <c r="A55" s="242">
        <v>39326</v>
      </c>
      <c r="B55" s="242"/>
      <c r="C55" s="44">
        <v>116.5</v>
      </c>
      <c r="D55" s="243">
        <f t="shared" si="2"/>
        <v>22.400000000000002</v>
      </c>
      <c r="E55" s="44">
        <v>37.6</v>
      </c>
      <c r="F55" s="44">
        <v>47.1</v>
      </c>
      <c r="G55" s="44">
        <v>15.2</v>
      </c>
      <c r="H55" s="244">
        <f t="shared" si="3"/>
        <v>10.863509749302999</v>
      </c>
      <c r="I55" s="245">
        <v>27.186629526461999</v>
      </c>
      <c r="J55" s="245">
        <v>56.490250696379</v>
      </c>
      <c r="K55" s="245">
        <v>16.323119777159</v>
      </c>
      <c r="L55" s="150"/>
    </row>
    <row r="56" spans="1:12">
      <c r="A56" s="242">
        <v>39234</v>
      </c>
      <c r="B56" s="242"/>
      <c r="C56" s="44">
        <v>121.5</v>
      </c>
      <c r="D56" s="243">
        <f t="shared" si="2"/>
        <v>25.500000000000004</v>
      </c>
      <c r="E56" s="44">
        <v>40.200000000000003</v>
      </c>
      <c r="F56" s="44">
        <v>45.1</v>
      </c>
      <c r="G56" s="44">
        <v>14.7</v>
      </c>
      <c r="H56" s="244">
        <f t="shared" si="3"/>
        <v>17.616822429907</v>
      </c>
      <c r="I56" s="245">
        <v>31.635514018692</v>
      </c>
      <c r="J56" s="245">
        <v>54.345794392522997</v>
      </c>
      <c r="K56" s="245">
        <v>14.018691588785</v>
      </c>
      <c r="L56" s="150"/>
    </row>
    <row r="57" spans="1:12">
      <c r="A57" s="242">
        <v>39142</v>
      </c>
      <c r="B57" s="242"/>
      <c r="C57" s="44">
        <v>126.4</v>
      </c>
      <c r="D57" s="243">
        <f t="shared" si="2"/>
        <v>32.299999999999997</v>
      </c>
      <c r="E57" s="44">
        <v>43.3</v>
      </c>
      <c r="F57" s="44">
        <v>45.7</v>
      </c>
      <c r="G57" s="44">
        <v>11</v>
      </c>
      <c r="H57" s="244">
        <f t="shared" si="3"/>
        <v>20.754716981133001</v>
      </c>
      <c r="I57" s="245">
        <v>35.251970384524</v>
      </c>
      <c r="J57" s="245">
        <v>50.250776212085</v>
      </c>
      <c r="K57" s="245">
        <v>14.497253403390999</v>
      </c>
      <c r="L57" s="150"/>
    </row>
    <row r="58" spans="1:12">
      <c r="A58" s="242">
        <v>39052</v>
      </c>
      <c r="B58" s="242"/>
      <c r="C58" s="44">
        <v>128.5</v>
      </c>
      <c r="D58" s="243">
        <f t="shared" si="2"/>
        <v>39.200000000000003</v>
      </c>
      <c r="E58" s="44">
        <v>46.6</v>
      </c>
      <c r="F58" s="44">
        <v>46</v>
      </c>
      <c r="G58" s="44">
        <v>7.4</v>
      </c>
      <c r="H58" s="244">
        <f t="shared" si="3"/>
        <v>18.494991448815</v>
      </c>
      <c r="I58" s="245">
        <v>30.491082335695001</v>
      </c>
      <c r="J58" s="245">
        <v>57.512826777424998</v>
      </c>
      <c r="K58" s="245">
        <v>11.996090886879999</v>
      </c>
      <c r="L58" s="150"/>
    </row>
    <row r="59" spans="1:12">
      <c r="A59" s="242">
        <v>38961</v>
      </c>
      <c r="B59" s="242"/>
      <c r="C59" s="44">
        <v>117.7</v>
      </c>
      <c r="D59" s="243">
        <f t="shared" si="2"/>
        <v>26.5</v>
      </c>
      <c r="E59" s="44">
        <v>37.9</v>
      </c>
      <c r="F59" s="44">
        <v>50.7</v>
      </c>
      <c r="G59" s="44">
        <v>11.4</v>
      </c>
      <c r="H59" s="244">
        <f t="shared" si="3"/>
        <v>9.6033402922749982</v>
      </c>
      <c r="I59" s="245">
        <v>25.562514497795998</v>
      </c>
      <c r="J59" s="245">
        <v>58.478311296683003</v>
      </c>
      <c r="K59" s="245">
        <v>15.959174205521</v>
      </c>
      <c r="L59" s="150"/>
    </row>
    <row r="60" spans="1:12">
      <c r="A60" s="242">
        <v>38869</v>
      </c>
      <c r="B60" s="242"/>
      <c r="C60" s="44">
        <v>122.6</v>
      </c>
      <c r="D60" s="243">
        <f t="shared" si="2"/>
        <v>24.299999999999997</v>
      </c>
      <c r="E60" s="44">
        <v>34.9</v>
      </c>
      <c r="F60" s="44">
        <v>54.5</v>
      </c>
      <c r="G60" s="44">
        <v>10.6</v>
      </c>
      <c r="H60" s="244">
        <f t="shared" si="3"/>
        <v>20.960904380592996</v>
      </c>
      <c r="I60" s="245">
        <v>32.878002826188997</v>
      </c>
      <c r="J60" s="245">
        <v>55.204898728214999</v>
      </c>
      <c r="K60" s="245">
        <v>11.917098445596</v>
      </c>
      <c r="L60" s="150"/>
    </row>
    <row r="61" spans="1:12">
      <c r="A61" s="242">
        <v>38777</v>
      </c>
      <c r="B61" s="242"/>
      <c r="C61" s="44">
        <v>119.3</v>
      </c>
      <c r="D61" s="243">
        <f t="shared" si="2"/>
        <v>16.2</v>
      </c>
      <c r="E61" s="44">
        <v>33</v>
      </c>
      <c r="F61" s="44">
        <v>50.3</v>
      </c>
      <c r="G61" s="44">
        <v>16.8</v>
      </c>
      <c r="H61" s="244">
        <f t="shared" si="3"/>
        <v>22.476190476189998</v>
      </c>
      <c r="I61" s="245">
        <v>35.5</v>
      </c>
      <c r="J61" s="245">
        <v>51.476190476189998</v>
      </c>
      <c r="K61" s="245">
        <v>13.02380952381</v>
      </c>
      <c r="L61" s="150"/>
    </row>
    <row r="62" spans="1:12">
      <c r="A62" s="242">
        <v>38687</v>
      </c>
      <c r="B62" s="242"/>
      <c r="C62" s="44">
        <v>119.9</v>
      </c>
      <c r="D62" s="243">
        <f t="shared" si="2"/>
        <v>22.599999999999998</v>
      </c>
      <c r="E62" s="44">
        <v>38.299999999999997</v>
      </c>
      <c r="F62" s="44">
        <v>46</v>
      </c>
      <c r="G62" s="44">
        <v>15.7</v>
      </c>
      <c r="H62" s="244">
        <f t="shared" si="3"/>
        <v>17.348837209302999</v>
      </c>
      <c r="I62" s="245">
        <v>32.604651162791001</v>
      </c>
      <c r="J62" s="245">
        <v>52.139534883720998</v>
      </c>
      <c r="K62" s="245">
        <v>15.255813953488</v>
      </c>
      <c r="L62" s="150"/>
    </row>
    <row r="63" spans="1:12">
      <c r="A63" s="242">
        <v>38596</v>
      </c>
      <c r="B63" s="242"/>
      <c r="C63" s="44">
        <v>106.4</v>
      </c>
      <c r="D63" s="243">
        <f t="shared" si="2"/>
        <v>8.4000000000000021</v>
      </c>
      <c r="E63" s="44">
        <v>26.8</v>
      </c>
      <c r="F63" s="44">
        <v>54.8</v>
      </c>
      <c r="G63" s="44">
        <v>18.399999999999999</v>
      </c>
      <c r="H63" s="244">
        <f t="shared" si="3"/>
        <v>4.4694197595399991</v>
      </c>
      <c r="I63" s="245">
        <v>23.601672765290001</v>
      </c>
      <c r="J63" s="245">
        <v>57.266074228960001</v>
      </c>
      <c r="K63" s="245">
        <v>19.132253005750002</v>
      </c>
      <c r="L63" s="150"/>
    </row>
    <row r="64" spans="1:12">
      <c r="A64" s="242">
        <v>38504</v>
      </c>
      <c r="B64" s="242"/>
      <c r="C64" s="44">
        <v>99.2</v>
      </c>
      <c r="D64" s="243">
        <f t="shared" si="2"/>
        <v>0.10000000000000142</v>
      </c>
      <c r="E64" s="44">
        <v>24.6</v>
      </c>
      <c r="F64" s="44">
        <v>50.9</v>
      </c>
      <c r="G64" s="44">
        <v>24.5</v>
      </c>
      <c r="H64" s="244">
        <f t="shared" si="3"/>
        <v>-1.6557161629430013</v>
      </c>
      <c r="I64" s="245">
        <v>19.553219448095</v>
      </c>
      <c r="J64" s="245">
        <v>59.237844940866999</v>
      </c>
      <c r="K64" s="245">
        <v>21.208935611038001</v>
      </c>
      <c r="L64" s="150"/>
    </row>
    <row r="65" spans="1:12">
      <c r="A65" s="242">
        <v>38412</v>
      </c>
      <c r="B65" s="242"/>
      <c r="C65" s="44">
        <v>92.2</v>
      </c>
      <c r="D65" s="243">
        <f t="shared" si="2"/>
        <v>-11.299999999999997</v>
      </c>
      <c r="E65" s="44">
        <v>19.600000000000001</v>
      </c>
      <c r="F65" s="44">
        <v>49.5</v>
      </c>
      <c r="G65" s="44">
        <v>30.9</v>
      </c>
      <c r="H65" s="244">
        <f t="shared" si="3"/>
        <v>-4.1159962581849996</v>
      </c>
      <c r="I65" s="245">
        <v>20.346117867166001</v>
      </c>
      <c r="J65" s="245">
        <v>55.191768007484001</v>
      </c>
      <c r="K65" s="245">
        <v>24.462114125351</v>
      </c>
      <c r="L65" s="150"/>
    </row>
    <row r="66" spans="1:12">
      <c r="A66" s="242">
        <v>38322</v>
      </c>
      <c r="B66" s="242"/>
      <c r="C66" s="44">
        <v>105.2</v>
      </c>
      <c r="D66" s="243">
        <f t="shared" si="2"/>
        <v>7.7999999999999972</v>
      </c>
      <c r="E66" s="44">
        <v>28.9</v>
      </c>
      <c r="F66" s="44">
        <v>50</v>
      </c>
      <c r="G66" s="44">
        <v>21.1</v>
      </c>
      <c r="H66" s="244">
        <f t="shared" si="3"/>
        <v>2.7306760625410007</v>
      </c>
      <c r="I66" s="245">
        <v>22.351904866769001</v>
      </c>
      <c r="J66" s="245">
        <v>58.026866329001997</v>
      </c>
      <c r="K66" s="245">
        <v>19.621228804228</v>
      </c>
      <c r="L66" s="150"/>
    </row>
    <row r="67" spans="1:12">
      <c r="A67" s="242">
        <v>38231</v>
      </c>
      <c r="B67" s="242"/>
      <c r="C67" s="44">
        <v>98.3</v>
      </c>
      <c r="D67" s="243">
        <f t="shared" si="2"/>
        <v>-4.2000000000000028</v>
      </c>
      <c r="E67" s="44">
        <v>21.9</v>
      </c>
      <c r="F67" s="44">
        <v>52</v>
      </c>
      <c r="G67" s="44">
        <v>26.1</v>
      </c>
      <c r="H67" s="244">
        <f t="shared" si="3"/>
        <v>0.94422485726800076</v>
      </c>
      <c r="I67" s="245">
        <v>24.308300395257</v>
      </c>
      <c r="J67" s="245">
        <v>52.327624066755</v>
      </c>
      <c r="K67" s="245">
        <v>23.364075537988999</v>
      </c>
      <c r="L67" s="150"/>
    </row>
    <row r="68" spans="1:12">
      <c r="A68" s="242">
        <v>38139</v>
      </c>
      <c r="B68" s="242"/>
      <c r="C68" s="44">
        <v>94.4</v>
      </c>
      <c r="D68" s="243">
        <f t="shared" si="2"/>
        <v>-6.4000000000000021</v>
      </c>
      <c r="E68" s="44">
        <v>21.9</v>
      </c>
      <c r="F68" s="44">
        <v>49.8</v>
      </c>
      <c r="G68" s="44">
        <v>28.3</v>
      </c>
      <c r="H68" s="244">
        <f t="shared" si="3"/>
        <v>-4.9017038007859988</v>
      </c>
      <c r="I68" s="245">
        <v>17.719528178244001</v>
      </c>
      <c r="J68" s="245">
        <v>59.659239842726002</v>
      </c>
      <c r="K68" s="245">
        <v>22.62123197903</v>
      </c>
      <c r="L68" s="150"/>
    </row>
    <row r="69" spans="1:12">
      <c r="A69" s="242">
        <v>38047</v>
      </c>
      <c r="B69" s="242"/>
      <c r="C69" s="44">
        <v>94.4</v>
      </c>
      <c r="D69" s="243">
        <f t="shared" si="2"/>
        <v>-12.100000000000001</v>
      </c>
      <c r="E69" s="44">
        <v>18.399999999999999</v>
      </c>
      <c r="F69" s="44">
        <v>51.1</v>
      </c>
      <c r="G69" s="44">
        <v>30.5</v>
      </c>
      <c r="H69" s="244">
        <f t="shared" si="3"/>
        <v>1.4042867701400006</v>
      </c>
      <c r="I69" s="245">
        <v>22.222222222222001</v>
      </c>
      <c r="J69" s="245">
        <v>56.959842325696002</v>
      </c>
      <c r="K69" s="245">
        <v>20.817935452082001</v>
      </c>
      <c r="L69" s="150"/>
    </row>
    <row r="70" spans="1:12">
      <c r="A70" s="242">
        <v>37956</v>
      </c>
      <c r="B70" s="242"/>
      <c r="C70" s="44">
        <v>98.1</v>
      </c>
      <c r="D70" s="243">
        <f t="shared" si="2"/>
        <v>-8.3000000000000007</v>
      </c>
      <c r="E70" s="44">
        <v>19.899999999999999</v>
      </c>
      <c r="F70" s="44">
        <v>51.9</v>
      </c>
      <c r="G70" s="44">
        <v>28.2</v>
      </c>
      <c r="H70" s="244">
        <f t="shared" si="3"/>
        <v>4.9073348995039971</v>
      </c>
      <c r="I70" s="245">
        <v>27.982250065256999</v>
      </c>
      <c r="J70" s="245">
        <v>48.942834768989997</v>
      </c>
      <c r="K70" s="245">
        <v>23.074915165753001</v>
      </c>
      <c r="L70" s="150"/>
    </row>
    <row r="71" spans="1:12">
      <c r="A71" s="242">
        <v>37865</v>
      </c>
      <c r="B71" s="242"/>
      <c r="C71" s="44">
        <v>88.9</v>
      </c>
      <c r="D71" s="243">
        <f t="shared" si="2"/>
        <v>-19.5</v>
      </c>
      <c r="E71" s="44">
        <v>15.1</v>
      </c>
      <c r="F71" s="44">
        <v>50.3</v>
      </c>
      <c r="G71" s="44">
        <v>34.6</v>
      </c>
      <c r="H71" s="244">
        <f t="shared" si="3"/>
        <v>-1.8253968253970001</v>
      </c>
      <c r="I71" s="245">
        <v>23.730158730159001</v>
      </c>
      <c r="J71" s="245">
        <v>50.714285714286</v>
      </c>
      <c r="K71" s="245">
        <v>25.555555555556001</v>
      </c>
      <c r="L71" s="150"/>
    </row>
    <row r="72" spans="1:12">
      <c r="A72" s="242">
        <v>37773</v>
      </c>
      <c r="B72" s="242"/>
      <c r="C72" s="44">
        <v>79.599999999999994</v>
      </c>
      <c r="D72" s="243">
        <f t="shared" si="2"/>
        <v>-27.7</v>
      </c>
      <c r="E72" s="44">
        <v>12.2</v>
      </c>
      <c r="F72" s="44">
        <v>48</v>
      </c>
      <c r="G72" s="44">
        <v>39.9</v>
      </c>
      <c r="H72" s="244">
        <f t="shared" si="3"/>
        <v>-12.337662337662003</v>
      </c>
      <c r="I72" s="245">
        <v>16.103896103895998</v>
      </c>
      <c r="J72" s="245">
        <v>55.454545454544999</v>
      </c>
      <c r="K72" s="245">
        <v>28.441558441558001</v>
      </c>
      <c r="L72" s="150"/>
    </row>
    <row r="73" spans="1:12">
      <c r="A73" s="242">
        <v>37681</v>
      </c>
      <c r="B73" s="242"/>
      <c r="C73" s="44">
        <v>75.099999999999994</v>
      </c>
      <c r="D73" s="243">
        <f t="shared" si="2"/>
        <v>-30.5</v>
      </c>
      <c r="E73" s="44">
        <v>12.6</v>
      </c>
      <c r="F73" s="44">
        <v>44.3</v>
      </c>
      <c r="G73" s="44">
        <v>43.1</v>
      </c>
      <c r="H73" s="244">
        <f t="shared" si="3"/>
        <v>-18.972602739726</v>
      </c>
      <c r="I73" s="245">
        <v>14.634703196346999</v>
      </c>
      <c r="J73" s="245">
        <v>51.757990867579998</v>
      </c>
      <c r="K73" s="245">
        <v>33.607305936072997</v>
      </c>
      <c r="L73" s="150"/>
    </row>
    <row r="74" spans="1:12">
      <c r="A74" s="242">
        <v>37591</v>
      </c>
      <c r="B74" s="242"/>
      <c r="C74" s="44">
        <v>86.2</v>
      </c>
      <c r="D74" s="243">
        <f t="shared" si="2"/>
        <v>-27.6</v>
      </c>
      <c r="E74" s="44">
        <v>14.1</v>
      </c>
      <c r="F74" s="44">
        <v>44.2</v>
      </c>
      <c r="G74" s="44">
        <v>41.7</v>
      </c>
      <c r="H74" s="244">
        <f t="shared" si="3"/>
        <v>-33.989805375347999</v>
      </c>
      <c r="I74" s="245">
        <v>20.342910101946</v>
      </c>
      <c r="J74" s="245">
        <v>25.324374420760002</v>
      </c>
      <c r="K74" s="245">
        <v>54.332715477294002</v>
      </c>
      <c r="L74" s="150"/>
    </row>
    <row r="75" spans="1:12">
      <c r="A75" s="242">
        <v>37500</v>
      </c>
      <c r="B75" s="242"/>
      <c r="C75" s="44">
        <v>81.8</v>
      </c>
      <c r="D75" s="243">
        <f t="shared" ref="D75:D95" si="4">E75-G75</f>
        <v>-29.000000000000004</v>
      </c>
      <c r="E75" s="44">
        <v>11.7</v>
      </c>
      <c r="F75" s="44">
        <v>47.6</v>
      </c>
      <c r="G75" s="44">
        <v>40.700000000000003</v>
      </c>
      <c r="H75" s="244">
        <f t="shared" ref="H75:H95" si="5">I75-K75</f>
        <v>-5.5506216696269988</v>
      </c>
      <c r="I75" s="245">
        <v>21.047957371226001</v>
      </c>
      <c r="J75" s="245">
        <v>52.353463587922</v>
      </c>
      <c r="K75" s="245">
        <v>26.598579040853</v>
      </c>
      <c r="L75" s="150"/>
    </row>
    <row r="76" spans="1:12">
      <c r="A76" s="242">
        <v>37408</v>
      </c>
      <c r="B76" s="242"/>
      <c r="C76" s="44">
        <v>81.5</v>
      </c>
      <c r="D76" s="243">
        <f t="shared" si="4"/>
        <v>-23.099999999999998</v>
      </c>
      <c r="E76" s="44">
        <v>13.7</v>
      </c>
      <c r="F76" s="44">
        <v>49.5</v>
      </c>
      <c r="G76" s="44">
        <v>36.799999999999997</v>
      </c>
      <c r="H76" s="244">
        <f t="shared" si="5"/>
        <v>-13.554543482976001</v>
      </c>
      <c r="I76" s="245">
        <v>16.200390370851999</v>
      </c>
      <c r="J76" s="245">
        <v>54.044675775320002</v>
      </c>
      <c r="K76" s="245">
        <v>29.754933853828</v>
      </c>
      <c r="L76" s="150"/>
    </row>
    <row r="77" spans="1:12">
      <c r="A77" s="242">
        <v>37316</v>
      </c>
      <c r="B77" s="242"/>
      <c r="C77" s="44">
        <v>87.7</v>
      </c>
      <c r="D77" s="243">
        <f t="shared" si="4"/>
        <v>-21.5</v>
      </c>
      <c r="E77" s="44">
        <v>13.1</v>
      </c>
      <c r="F77" s="44">
        <v>52.3</v>
      </c>
      <c r="G77" s="44">
        <v>34.6</v>
      </c>
      <c r="H77" s="244">
        <f t="shared" si="5"/>
        <v>-1.9736842105259989</v>
      </c>
      <c r="I77" s="245">
        <v>21.905458089669001</v>
      </c>
      <c r="J77" s="245">
        <v>54.215399610135997</v>
      </c>
      <c r="K77" s="245">
        <v>23.879142300194999</v>
      </c>
      <c r="L77" s="150"/>
    </row>
    <row r="78" spans="1:12">
      <c r="A78" s="242">
        <v>37226</v>
      </c>
      <c r="B78" s="242"/>
      <c r="C78" s="44">
        <v>87.6</v>
      </c>
      <c r="D78" s="243">
        <f t="shared" si="4"/>
        <v>-14.799999999999999</v>
      </c>
      <c r="E78" s="44">
        <v>15.4</v>
      </c>
      <c r="F78" s="44">
        <v>54.4</v>
      </c>
      <c r="G78" s="44">
        <v>30.2</v>
      </c>
      <c r="H78" s="244">
        <f t="shared" si="5"/>
        <v>-9.8503740648380003</v>
      </c>
      <c r="I78" s="245">
        <v>19.526184538652998</v>
      </c>
      <c r="J78" s="245">
        <v>51.097256857855001</v>
      </c>
      <c r="K78" s="245">
        <v>29.376558603490999</v>
      </c>
      <c r="L78" s="150"/>
    </row>
    <row r="79" spans="1:12">
      <c r="A79" s="242">
        <v>37135</v>
      </c>
      <c r="B79" s="242"/>
      <c r="C79" s="44">
        <v>95.4</v>
      </c>
      <c r="D79" s="243">
        <f t="shared" si="4"/>
        <v>-6.3000000000000007</v>
      </c>
      <c r="E79" s="44">
        <v>20.5</v>
      </c>
      <c r="F79" s="44">
        <v>52.8</v>
      </c>
      <c r="G79" s="44">
        <v>26.8</v>
      </c>
      <c r="H79" s="244">
        <f t="shared" si="5"/>
        <v>-2.8941176470579997</v>
      </c>
      <c r="I79" s="245">
        <v>22.988235294117999</v>
      </c>
      <c r="J79" s="245">
        <v>51.129411764705999</v>
      </c>
      <c r="K79" s="245">
        <v>25.882352941175998</v>
      </c>
      <c r="L79" s="150"/>
    </row>
    <row r="80" spans="1:12">
      <c r="A80" s="242">
        <v>37043</v>
      </c>
      <c r="B80" s="242"/>
      <c r="C80" s="44">
        <v>88</v>
      </c>
      <c r="D80" s="243">
        <f t="shared" si="4"/>
        <v>-10.700000000000003</v>
      </c>
      <c r="E80" s="44">
        <v>19.399999999999999</v>
      </c>
      <c r="F80" s="44">
        <v>50.5</v>
      </c>
      <c r="G80" s="44">
        <v>30.1</v>
      </c>
      <c r="H80" s="244">
        <f t="shared" si="5"/>
        <v>-13.253279964421001</v>
      </c>
      <c r="I80" s="245">
        <v>15.032243718034</v>
      </c>
      <c r="J80" s="245">
        <v>56.682232599511003</v>
      </c>
      <c r="K80" s="245">
        <v>28.285523682455</v>
      </c>
      <c r="L80" s="150"/>
    </row>
    <row r="81" spans="1:12">
      <c r="A81" s="242">
        <v>36951</v>
      </c>
      <c r="B81" s="242"/>
      <c r="C81" s="44">
        <v>96.8</v>
      </c>
      <c r="D81" s="243">
        <f t="shared" si="4"/>
        <v>-9.1000000000000014</v>
      </c>
      <c r="E81" s="44">
        <v>19.899999999999999</v>
      </c>
      <c r="F81" s="44">
        <v>51.1</v>
      </c>
      <c r="G81" s="44">
        <v>29</v>
      </c>
      <c r="H81" s="244">
        <f t="shared" si="5"/>
        <v>2.9685807150590016</v>
      </c>
      <c r="I81" s="245">
        <v>23.921993499458001</v>
      </c>
      <c r="J81" s="245">
        <v>55.124593716143004</v>
      </c>
      <c r="K81" s="245">
        <v>20.953412784398999</v>
      </c>
      <c r="L81" s="150"/>
    </row>
    <row r="82" spans="1:12">
      <c r="A82" s="242">
        <v>36861</v>
      </c>
      <c r="B82" s="242"/>
      <c r="C82" s="44">
        <v>100.2</v>
      </c>
      <c r="D82" s="243">
        <f t="shared" si="4"/>
        <v>0.19999999999999929</v>
      </c>
      <c r="E82" s="44">
        <v>25.7</v>
      </c>
      <c r="F82" s="44">
        <v>48.8</v>
      </c>
      <c r="G82" s="44">
        <v>25.5</v>
      </c>
      <c r="H82" s="244">
        <f t="shared" si="5"/>
        <v>0.11560693641600039</v>
      </c>
      <c r="I82" s="245">
        <v>24.901734104046</v>
      </c>
      <c r="J82" s="245">
        <v>50.312138728324001</v>
      </c>
      <c r="K82" s="245">
        <v>24.786127167629999</v>
      </c>
      <c r="L82" s="150"/>
    </row>
    <row r="83" spans="1:12">
      <c r="A83" s="242">
        <v>36770</v>
      </c>
      <c r="B83" s="242"/>
      <c r="C83" s="44">
        <v>105.3</v>
      </c>
      <c r="D83" s="243">
        <f t="shared" si="4"/>
        <v>1.8000000000000007</v>
      </c>
      <c r="E83" s="44">
        <v>23.7</v>
      </c>
      <c r="F83" s="44">
        <v>54.5</v>
      </c>
      <c r="G83" s="44">
        <v>21.9</v>
      </c>
      <c r="H83" s="244">
        <f t="shared" si="5"/>
        <v>8.9698668535389992</v>
      </c>
      <c r="I83" s="245">
        <v>27.049754730202999</v>
      </c>
      <c r="J83" s="245">
        <v>54.870357393131997</v>
      </c>
      <c r="K83" s="245">
        <v>18.079887876663999</v>
      </c>
      <c r="L83" s="150"/>
    </row>
    <row r="84" spans="1:12">
      <c r="A84" s="242">
        <v>36678</v>
      </c>
      <c r="B84" s="242"/>
      <c r="C84" s="44">
        <v>137.9</v>
      </c>
      <c r="D84" s="243">
        <f t="shared" si="4"/>
        <v>8.2000000000000028</v>
      </c>
      <c r="E84" s="44">
        <v>27.6</v>
      </c>
      <c r="F84" s="44">
        <v>53</v>
      </c>
      <c r="G84" s="44">
        <v>19.399999999999999</v>
      </c>
      <c r="H84" s="244">
        <f t="shared" si="5"/>
        <v>10.045662100456999</v>
      </c>
      <c r="I84" s="245">
        <v>23.972602739726</v>
      </c>
      <c r="J84" s="245">
        <v>62.100456621005002</v>
      </c>
      <c r="K84" s="245">
        <v>13.926940639269</v>
      </c>
      <c r="L84" s="150"/>
    </row>
    <row r="85" spans="1:12">
      <c r="A85" s="242">
        <v>36586</v>
      </c>
      <c r="B85" s="242"/>
      <c r="C85" s="44">
        <v>139.5</v>
      </c>
      <c r="D85" s="243">
        <f t="shared" si="4"/>
        <v>4.8000000000000007</v>
      </c>
      <c r="E85" s="44">
        <v>24.8</v>
      </c>
      <c r="F85" s="44">
        <v>55.2</v>
      </c>
      <c r="G85" s="44">
        <v>20</v>
      </c>
      <c r="H85" s="244">
        <f t="shared" si="5"/>
        <v>19.257716341601999</v>
      </c>
      <c r="I85" s="245">
        <v>32.001514864609</v>
      </c>
      <c r="J85" s="245">
        <v>55.254686612383999</v>
      </c>
      <c r="K85" s="245">
        <v>12.743798523006999</v>
      </c>
      <c r="L85" s="150"/>
    </row>
    <row r="86" spans="1:12">
      <c r="A86" s="242">
        <v>36495</v>
      </c>
      <c r="B86" s="242"/>
      <c r="C86" s="44">
        <v>128.1</v>
      </c>
      <c r="D86" s="243">
        <f t="shared" si="4"/>
        <v>3.9000000000000021</v>
      </c>
      <c r="E86" s="44">
        <v>23.8</v>
      </c>
      <c r="F86" s="44">
        <v>56.3</v>
      </c>
      <c r="G86" s="44">
        <v>19.899999999999999</v>
      </c>
      <c r="H86" s="244">
        <f t="shared" si="5"/>
        <v>9.5927601809959988</v>
      </c>
      <c r="I86" s="245">
        <v>40.135746606334997</v>
      </c>
      <c r="J86" s="245">
        <v>29.321266968326</v>
      </c>
      <c r="K86" s="245">
        <v>30.542986425338999</v>
      </c>
      <c r="L86" s="150"/>
    </row>
    <row r="87" spans="1:12">
      <c r="A87" s="242">
        <v>36404</v>
      </c>
      <c r="B87" s="242"/>
      <c r="C87" s="44">
        <v>117.6</v>
      </c>
      <c r="D87" s="243">
        <f t="shared" si="4"/>
        <v>-10.999999999999998</v>
      </c>
      <c r="E87" s="44">
        <v>13.9</v>
      </c>
      <c r="F87" s="44">
        <v>61.2</v>
      </c>
      <c r="G87" s="44">
        <v>24.9</v>
      </c>
      <c r="H87" s="244">
        <f t="shared" si="5"/>
        <v>-3.4897713598070013</v>
      </c>
      <c r="I87" s="245">
        <v>29.241877256317999</v>
      </c>
      <c r="J87" s="245">
        <v>38.026474127557002</v>
      </c>
      <c r="K87" s="245">
        <v>32.731648616125</v>
      </c>
      <c r="L87" s="150"/>
    </row>
    <row r="88" spans="1:12">
      <c r="A88" s="242">
        <v>36312</v>
      </c>
      <c r="B88" s="242"/>
      <c r="C88" s="44">
        <v>107.6</v>
      </c>
      <c r="D88" s="243">
        <f t="shared" si="4"/>
        <v>-10.100000000000001</v>
      </c>
      <c r="E88" s="44">
        <v>16.899999999999999</v>
      </c>
      <c r="F88" s="44">
        <v>56.1</v>
      </c>
      <c r="G88" s="44">
        <v>27</v>
      </c>
      <c r="H88" s="244">
        <f t="shared" si="5"/>
        <v>-17.880794701987003</v>
      </c>
      <c r="I88" s="245">
        <v>25.127719962156998</v>
      </c>
      <c r="J88" s="245">
        <v>31.863765373699</v>
      </c>
      <c r="K88" s="245">
        <v>43.008514664144002</v>
      </c>
      <c r="L88" s="150"/>
    </row>
    <row r="89" spans="1:12">
      <c r="A89" s="242">
        <v>36220</v>
      </c>
      <c r="B89" s="242"/>
      <c r="C89" s="44">
        <v>110.2</v>
      </c>
      <c r="D89" s="243">
        <f t="shared" si="4"/>
        <v>-17.7</v>
      </c>
      <c r="E89" s="44">
        <v>12.7</v>
      </c>
      <c r="F89" s="44">
        <v>56.9</v>
      </c>
      <c r="G89" s="44">
        <v>30.4</v>
      </c>
      <c r="H89" s="244">
        <f t="shared" si="5"/>
        <v>-10.327285060200001</v>
      </c>
      <c r="I89" s="245">
        <v>24.944887230795</v>
      </c>
      <c r="J89" s="245">
        <v>39.782940478208999</v>
      </c>
      <c r="K89" s="245">
        <v>35.272172290995002</v>
      </c>
      <c r="L89" s="150"/>
    </row>
    <row r="90" spans="1:12">
      <c r="A90" s="242">
        <v>36130</v>
      </c>
      <c r="B90" s="242"/>
      <c r="C90" s="44">
        <v>115.1</v>
      </c>
      <c r="D90" s="243">
        <f t="shared" si="4"/>
        <v>-6</v>
      </c>
      <c r="E90" s="44">
        <v>18.399999999999999</v>
      </c>
      <c r="F90" s="44">
        <v>57.2</v>
      </c>
      <c r="G90" s="44">
        <v>24.4</v>
      </c>
      <c r="H90" s="244">
        <f t="shared" si="5"/>
        <v>-7.9446340538490006</v>
      </c>
      <c r="I90" s="245">
        <v>29.958285930982001</v>
      </c>
      <c r="J90" s="245">
        <v>32.138794084186998</v>
      </c>
      <c r="K90" s="245">
        <v>37.902919984831001</v>
      </c>
      <c r="L90" s="150"/>
    </row>
    <row r="91" spans="1:12">
      <c r="A91" s="242">
        <v>36039</v>
      </c>
      <c r="B91" s="242"/>
      <c r="C91" s="44">
        <v>125.9</v>
      </c>
      <c r="D91" s="243">
        <f t="shared" si="4"/>
        <v>-2.8999999999999986</v>
      </c>
      <c r="E91" s="44">
        <v>18</v>
      </c>
      <c r="F91" s="44">
        <v>61.1</v>
      </c>
      <c r="G91" s="44">
        <v>20.9</v>
      </c>
      <c r="H91" s="244">
        <f t="shared" si="5"/>
        <v>5.9089266353449972</v>
      </c>
      <c r="I91" s="245">
        <v>34.766895554751997</v>
      </c>
      <c r="J91" s="245">
        <v>36.375135525840001</v>
      </c>
      <c r="K91" s="245">
        <v>28.857968919407</v>
      </c>
      <c r="L91" s="150"/>
    </row>
    <row r="92" spans="1:12">
      <c r="A92" s="242">
        <v>35947</v>
      </c>
      <c r="B92" s="242"/>
      <c r="C92" s="44">
        <v>124.9</v>
      </c>
      <c r="D92" s="243">
        <f t="shared" si="4"/>
        <v>-2.6000000000000014</v>
      </c>
      <c r="E92" s="44">
        <v>20.5</v>
      </c>
      <c r="F92" s="44">
        <v>56.4</v>
      </c>
      <c r="G92" s="44">
        <v>23.1</v>
      </c>
      <c r="H92" s="244">
        <f t="shared" si="5"/>
        <v>5.3278688524589981</v>
      </c>
      <c r="I92" s="245">
        <v>33.660014255166999</v>
      </c>
      <c r="J92" s="245">
        <v>38.007840342123998</v>
      </c>
      <c r="K92" s="245">
        <v>28.332145402708001</v>
      </c>
      <c r="L92" s="150"/>
    </row>
    <row r="93" spans="1:12">
      <c r="A93" s="242">
        <v>35855</v>
      </c>
      <c r="B93" s="242"/>
      <c r="C93" s="44">
        <v>121.8</v>
      </c>
      <c r="D93" s="243">
        <f t="shared" si="4"/>
        <v>-7.5</v>
      </c>
      <c r="E93" s="44">
        <v>20.100000000000001</v>
      </c>
      <c r="F93" s="44">
        <v>52.3</v>
      </c>
      <c r="G93" s="44">
        <v>27.6</v>
      </c>
      <c r="H93" s="244">
        <f t="shared" si="5"/>
        <v>7.2782776349610039</v>
      </c>
      <c r="I93" s="245">
        <v>35.973650385604003</v>
      </c>
      <c r="J93" s="245">
        <v>35.330976863753001</v>
      </c>
      <c r="K93" s="245">
        <v>28.695372750642999</v>
      </c>
      <c r="L93" s="150"/>
    </row>
    <row r="94" spans="1:12">
      <c r="A94" s="242">
        <v>35765</v>
      </c>
      <c r="B94" s="242"/>
      <c r="C94" s="44">
        <v>113.9</v>
      </c>
      <c r="D94" s="243">
        <f t="shared" si="4"/>
        <v>-10.400000000000002</v>
      </c>
      <c r="E94" s="44">
        <v>16.2</v>
      </c>
      <c r="F94" s="44">
        <v>57.2</v>
      </c>
      <c r="G94" s="44">
        <v>26.6</v>
      </c>
      <c r="H94" s="244">
        <f t="shared" si="5"/>
        <v>-13.170289855071999</v>
      </c>
      <c r="I94" s="245">
        <v>20.416666666666998</v>
      </c>
      <c r="J94" s="245">
        <v>45.996376811593997</v>
      </c>
      <c r="K94" s="245">
        <v>33.586956521738998</v>
      </c>
      <c r="L94" s="150"/>
    </row>
    <row r="95" spans="1:12">
      <c r="A95" s="242">
        <v>35674</v>
      </c>
      <c r="B95" s="242"/>
      <c r="C95" s="44">
        <v>120.7</v>
      </c>
      <c r="D95" s="243">
        <f t="shared" si="4"/>
        <v>-7</v>
      </c>
      <c r="E95" s="44">
        <v>16.5</v>
      </c>
      <c r="F95" s="44">
        <v>60</v>
      </c>
      <c r="G95" s="44">
        <v>23.5</v>
      </c>
      <c r="H95" s="244">
        <f t="shared" si="5"/>
        <v>2.4098444710310005</v>
      </c>
      <c r="I95" s="245">
        <v>35.241839001880003</v>
      </c>
      <c r="J95" s="245">
        <v>31.926166467270999</v>
      </c>
      <c r="K95" s="245">
        <v>32.831994530849002</v>
      </c>
      <c r="L95" s="150"/>
    </row>
    <row r="103" spans="12:12">
      <c r="L103" s="150"/>
    </row>
    <row r="104" spans="12:12">
      <c r="L104" s="150"/>
    </row>
    <row r="105" spans="12:12">
      <c r="L105" s="150"/>
    </row>
    <row r="106" spans="12:12">
      <c r="L106" s="150"/>
    </row>
    <row r="107" spans="12:12">
      <c r="L107" s="150"/>
    </row>
    <row r="108" spans="12:12">
      <c r="L108" s="150"/>
    </row>
    <row r="109" spans="12:12">
      <c r="L109" s="150"/>
    </row>
    <row r="110" spans="12:12">
      <c r="L110" s="150"/>
    </row>
    <row r="111" spans="12:12">
      <c r="L111" s="150"/>
    </row>
    <row r="112" spans="12:12">
      <c r="L112" s="150"/>
    </row>
    <row r="113" spans="12:12">
      <c r="L113" s="150"/>
    </row>
    <row r="114" spans="12:12">
      <c r="L114" s="150"/>
    </row>
    <row r="115" spans="12:12">
      <c r="L115" s="150"/>
    </row>
    <row r="116" spans="12:12">
      <c r="L116" s="150"/>
    </row>
    <row r="117" spans="12:12">
      <c r="L117" s="150"/>
    </row>
    <row r="118" spans="12:12">
      <c r="L118" s="150"/>
    </row>
    <row r="119" spans="12:12">
      <c r="L119" s="150"/>
    </row>
    <row r="120" spans="12:12">
      <c r="L120" s="150"/>
    </row>
    <row r="121" spans="12:12">
      <c r="L121" s="150"/>
    </row>
    <row r="122" spans="12:12">
      <c r="L122" s="150"/>
    </row>
    <row r="123" spans="12:12">
      <c r="L123" s="150"/>
    </row>
    <row r="124" spans="12:12">
      <c r="L124" s="150"/>
    </row>
    <row r="125" spans="12:12">
      <c r="L125" s="150"/>
    </row>
    <row r="126" spans="12:12">
      <c r="L126" s="150"/>
    </row>
    <row r="127" spans="12:12">
      <c r="L127" s="150"/>
    </row>
    <row r="128" spans="12:12">
      <c r="L128" s="150"/>
    </row>
    <row r="129" spans="12:12">
      <c r="L129" s="150"/>
    </row>
    <row r="130" spans="12:12">
      <c r="L130" s="150"/>
    </row>
    <row r="131" spans="12:12">
      <c r="L131" s="150"/>
    </row>
    <row r="132" spans="12:12">
      <c r="L132" s="150"/>
    </row>
    <row r="133" spans="12:12">
      <c r="L133" s="150"/>
    </row>
    <row r="134" spans="12:12">
      <c r="L134" s="150"/>
    </row>
    <row r="135" spans="12:12">
      <c r="L135" s="150"/>
    </row>
    <row r="136" spans="12:12">
      <c r="L136" s="150"/>
    </row>
    <row r="137" spans="12:12">
      <c r="L137" s="150"/>
    </row>
    <row r="138" spans="12:12">
      <c r="L138" s="150"/>
    </row>
    <row r="139" spans="12:12">
      <c r="L139" s="150"/>
    </row>
    <row r="140" spans="12:12">
      <c r="L140" s="150"/>
    </row>
    <row r="141" spans="12:12">
      <c r="L141" s="150"/>
    </row>
    <row r="142" spans="12:12">
      <c r="L142" s="150"/>
    </row>
    <row r="143" spans="12:12">
      <c r="L143" s="150"/>
    </row>
    <row r="144" spans="12:12">
      <c r="L144" s="150"/>
    </row>
    <row r="145" spans="12:12">
      <c r="L145" s="150"/>
    </row>
    <row r="146" spans="12:12">
      <c r="L146" s="150"/>
    </row>
    <row r="147" spans="12:12">
      <c r="L147" s="150"/>
    </row>
    <row r="148" spans="12:12">
      <c r="L148" s="150"/>
    </row>
    <row r="149" spans="12:12">
      <c r="L149" s="150"/>
    </row>
    <row r="150" spans="12:12">
      <c r="L150" s="150"/>
    </row>
    <row r="151" spans="12:12">
      <c r="L151" s="150"/>
    </row>
    <row r="152" spans="12:12">
      <c r="L152" s="150"/>
    </row>
    <row r="153" spans="12:12">
      <c r="L153" s="150"/>
    </row>
    <row r="154" spans="12:12">
      <c r="L154" s="150"/>
    </row>
    <row r="155" spans="12:12">
      <c r="L155" s="150"/>
    </row>
    <row r="156" spans="12:12">
      <c r="L156" s="150"/>
    </row>
    <row r="157" spans="12:12">
      <c r="L157" s="150"/>
    </row>
    <row r="158" spans="12:12">
      <c r="L158" s="150"/>
    </row>
    <row r="159" spans="12:12">
      <c r="L159" s="150"/>
    </row>
    <row r="160" spans="12:12">
      <c r="L160" s="150"/>
    </row>
    <row r="161" spans="12:12">
      <c r="L161" s="150"/>
    </row>
    <row r="162" spans="12:12">
      <c r="L162" s="150"/>
    </row>
    <row r="163" spans="12:12">
      <c r="L163" s="150"/>
    </row>
    <row r="164" spans="12:12">
      <c r="L164" s="150"/>
    </row>
    <row r="165" spans="12:12">
      <c r="L165" s="150"/>
    </row>
    <row r="166" spans="12:12">
      <c r="L166" s="150"/>
    </row>
    <row r="167" spans="12:12">
      <c r="L167" s="150"/>
    </row>
    <row r="168" spans="12:12">
      <c r="L168" s="150"/>
    </row>
    <row r="169" spans="12:12">
      <c r="L169" s="150"/>
    </row>
    <row r="170" spans="12:12">
      <c r="L170" s="150"/>
    </row>
    <row r="171" spans="12:12">
      <c r="L171" s="150"/>
    </row>
    <row r="172" spans="12:12">
      <c r="L172" s="150"/>
    </row>
    <row r="173" spans="12:12">
      <c r="L173" s="150"/>
    </row>
    <row r="174" spans="12:12">
      <c r="L174" s="150"/>
    </row>
    <row r="175" spans="12:12">
      <c r="L175" s="150"/>
    </row>
    <row r="176" spans="12:12">
      <c r="L176" s="150"/>
    </row>
    <row r="177" spans="12:12">
      <c r="L177" s="150"/>
    </row>
    <row r="178" spans="12:12">
      <c r="L178" s="150"/>
    </row>
    <row r="179" spans="12:12">
      <c r="L179" s="150"/>
    </row>
    <row r="180" spans="12:12">
      <c r="L180" s="150"/>
    </row>
    <row r="181" spans="12:12">
      <c r="L181" s="150"/>
    </row>
    <row r="182" spans="12:12">
      <c r="L182" s="150"/>
    </row>
    <row r="183" spans="12:12">
      <c r="L183" s="150"/>
    </row>
    <row r="184" spans="12:12">
      <c r="L184" s="150"/>
    </row>
    <row r="185" spans="12:12">
      <c r="L185" s="150"/>
    </row>
    <row r="186" spans="12:12">
      <c r="L186" s="150"/>
    </row>
    <row r="187" spans="12:12">
      <c r="L187" s="150"/>
    </row>
    <row r="188" spans="12:12">
      <c r="L188" s="150"/>
    </row>
    <row r="189" spans="12:12">
      <c r="L189" s="150"/>
    </row>
    <row r="190" spans="12:12">
      <c r="L190" s="150"/>
    </row>
    <row r="191" spans="12:12">
      <c r="L191" s="150"/>
    </row>
    <row r="192" spans="12:12">
      <c r="L192" s="150"/>
    </row>
    <row r="193" spans="12:12">
      <c r="L193" s="150"/>
    </row>
    <row r="194" spans="12:12">
      <c r="L194" s="150"/>
    </row>
    <row r="195" spans="12:12">
      <c r="L195" s="150"/>
    </row>
    <row r="196" spans="12:12">
      <c r="L196" s="150"/>
    </row>
    <row r="197" spans="12:12">
      <c r="L197" s="150"/>
    </row>
    <row r="198" spans="12:12">
      <c r="L198" s="150"/>
    </row>
    <row r="199" spans="12:12">
      <c r="L199" s="150"/>
    </row>
    <row r="200" spans="12:12">
      <c r="L200" s="150"/>
    </row>
    <row r="201" spans="12:12">
      <c r="L201" s="150"/>
    </row>
    <row r="202" spans="12:12">
      <c r="L202" s="150"/>
    </row>
    <row r="203" spans="12:12">
      <c r="L203" s="150"/>
    </row>
    <row r="204" spans="12:12">
      <c r="L204" s="150"/>
    </row>
    <row r="205" spans="12:12">
      <c r="L205" s="150"/>
    </row>
    <row r="206" spans="12:12">
      <c r="L206" s="150"/>
    </row>
    <row r="207" spans="12:12">
      <c r="L207" s="150"/>
    </row>
    <row r="208" spans="12:12">
      <c r="L208" s="150"/>
    </row>
    <row r="209" spans="12:12">
      <c r="L209" s="150"/>
    </row>
    <row r="210" spans="12:12">
      <c r="L210" s="150"/>
    </row>
    <row r="211" spans="12:12">
      <c r="L211" s="150"/>
    </row>
    <row r="212" spans="12:12">
      <c r="L212" s="150"/>
    </row>
    <row r="213" spans="12:12">
      <c r="L213" s="150"/>
    </row>
    <row r="214" spans="12:12">
      <c r="L214" s="150"/>
    </row>
    <row r="215" spans="12:12">
      <c r="L215" s="150"/>
    </row>
    <row r="216" spans="12:12">
      <c r="L216" s="150"/>
    </row>
    <row r="217" spans="12:12">
      <c r="L217" s="150"/>
    </row>
    <row r="218" spans="12:12">
      <c r="L218" s="150"/>
    </row>
    <row r="219" spans="12:12">
      <c r="L219" s="150"/>
    </row>
    <row r="220" spans="12:12">
      <c r="L220" s="150"/>
    </row>
    <row r="221" spans="12:12">
      <c r="L221" s="150"/>
    </row>
    <row r="222" spans="12:12">
      <c r="L222" s="150"/>
    </row>
    <row r="223" spans="12:12">
      <c r="L223" s="150"/>
    </row>
    <row r="224" spans="12:12">
      <c r="L224" s="150"/>
    </row>
    <row r="225" spans="12:12">
      <c r="L225" s="150"/>
    </row>
    <row r="226" spans="12:12">
      <c r="L226" s="150"/>
    </row>
    <row r="227" spans="12:12">
      <c r="L227" s="150"/>
    </row>
    <row r="228" spans="12:12">
      <c r="L228" s="150"/>
    </row>
    <row r="229" spans="12:12">
      <c r="L229" s="150"/>
    </row>
    <row r="230" spans="12:12">
      <c r="L230" s="150"/>
    </row>
    <row r="231" spans="12:12">
      <c r="L231" s="150"/>
    </row>
    <row r="232" spans="12:12">
      <c r="L232" s="150"/>
    </row>
    <row r="233" spans="12:12">
      <c r="L233" s="150"/>
    </row>
    <row r="234" spans="12:12">
      <c r="L234" s="150"/>
    </row>
    <row r="235" spans="12:12">
      <c r="L235" s="150"/>
    </row>
    <row r="236" spans="12:12">
      <c r="L236" s="150"/>
    </row>
    <row r="237" spans="12:12">
      <c r="L237" s="150"/>
    </row>
    <row r="238" spans="12:12">
      <c r="L238" s="150"/>
    </row>
    <row r="239" spans="12:12">
      <c r="L239" s="150"/>
    </row>
    <row r="240" spans="12:12">
      <c r="L240" s="150"/>
    </row>
    <row r="241" spans="12:12">
      <c r="L241" s="150"/>
    </row>
    <row r="242" spans="12:12">
      <c r="L242" s="150"/>
    </row>
    <row r="243" spans="12:12">
      <c r="L243" s="150"/>
    </row>
    <row r="244" spans="12:12">
      <c r="L244" s="150"/>
    </row>
    <row r="245" spans="12:12">
      <c r="L245" s="150"/>
    </row>
    <row r="246" spans="12:12">
      <c r="L246" s="150"/>
    </row>
    <row r="247" spans="12:12">
      <c r="L247" s="150"/>
    </row>
    <row r="248" spans="12:12">
      <c r="L248" s="150"/>
    </row>
    <row r="249" spans="12:12">
      <c r="L249" s="150"/>
    </row>
    <row r="250" spans="12:12">
      <c r="L250" s="150"/>
    </row>
    <row r="251" spans="12:12">
      <c r="L251" s="150"/>
    </row>
    <row r="252" spans="12:12">
      <c r="L252" s="150"/>
    </row>
    <row r="253" spans="12:12">
      <c r="L253" s="150"/>
    </row>
    <row r="254" spans="12:12">
      <c r="L254" s="150"/>
    </row>
  </sheetData>
  <sheetProtection formatCells="0" formatColumns="0" formatRows="0" insertColumns="0" insertRows="0" insertHyperlinks="0" deleteColumns="0" deleteRows="0" sort="0" autoFilter="0" pivotTables="0"/>
  <autoFilter ref="A5:K5"/>
  <hyperlinks>
    <hyperlink ref="L1" location="'Inhaltsverzeichnis'!A1" tooltip="Inhaltsverzeichnis" display="zurück zum Inhaltsverzeichnis"/>
  </hyperlinks>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7"/>
  <sheetViews>
    <sheetView workbookViewId="0">
      <selection activeCell="L1" sqref="K1:L2"/>
    </sheetView>
  </sheetViews>
  <sheetFormatPr baseColWidth="10" defaultColWidth="14.54296875" defaultRowHeight="14"/>
  <cols>
    <col min="1" max="2" width="9" style="150" customWidth="1"/>
    <col min="3" max="3" width="15.7265625" style="150" customWidth="1"/>
    <col min="4" max="7" width="15.7265625" style="154" customWidth="1"/>
    <col min="8" max="10" width="15.7265625" style="150" customWidth="1"/>
    <col min="11" max="11" width="21.26953125" style="150" customWidth="1"/>
    <col min="12" max="41" width="15.7265625" style="154" customWidth="1"/>
    <col min="42" max="49" width="9" style="154" customWidth="1"/>
    <col min="50" max="16384" width="14.54296875" style="154"/>
  </cols>
  <sheetData>
    <row r="1" spans="1:12" ht="15.75" customHeight="1">
      <c r="A1" s="147" t="s">
        <v>2847</v>
      </c>
      <c r="B1" s="147"/>
      <c r="K1" s="247" t="s">
        <v>26</v>
      </c>
      <c r="L1" s="371" t="s">
        <v>2793</v>
      </c>
    </row>
    <row r="2" spans="1:12">
      <c r="A2" s="432" t="s">
        <v>2848</v>
      </c>
      <c r="K2" s="371"/>
      <c r="L2" s="371" t="s">
        <v>2794</v>
      </c>
    </row>
    <row r="3" spans="1:12">
      <c r="A3" s="238"/>
      <c r="B3" s="238"/>
      <c r="C3" s="460"/>
      <c r="D3" s="460"/>
      <c r="E3" s="460"/>
      <c r="F3" s="460"/>
      <c r="G3" s="460"/>
      <c r="H3" s="460"/>
      <c r="I3" s="460"/>
      <c r="J3" s="460"/>
      <c r="K3" s="371"/>
    </row>
    <row r="4" spans="1:12" ht="24" customHeight="1">
      <c r="A4" s="405"/>
      <c r="B4" s="405"/>
      <c r="C4" s="404" t="s">
        <v>2849</v>
      </c>
      <c r="D4" s="404" t="s">
        <v>2850</v>
      </c>
      <c r="E4" s="404" t="s">
        <v>2851</v>
      </c>
      <c r="F4" s="404" t="s">
        <v>2852</v>
      </c>
      <c r="G4" s="404" t="s">
        <v>2853</v>
      </c>
      <c r="H4" s="404" t="s">
        <v>2854</v>
      </c>
      <c r="I4" s="404" t="s">
        <v>2855</v>
      </c>
      <c r="J4" s="404" t="s">
        <v>2856</v>
      </c>
    </row>
    <row r="5" spans="1:12">
      <c r="A5" s="246">
        <v>43800</v>
      </c>
      <c r="B5" s="242" t="s">
        <v>2806</v>
      </c>
      <c r="C5" s="244">
        <v>37.1</v>
      </c>
      <c r="D5" s="244">
        <v>17.399999999999999</v>
      </c>
      <c r="E5" s="244">
        <v>11.2</v>
      </c>
      <c r="F5" s="244">
        <v>37.299999999999997</v>
      </c>
      <c r="G5" s="244">
        <v>62.5</v>
      </c>
      <c r="H5" s="244">
        <v>4.9000000000000004</v>
      </c>
      <c r="I5" s="244">
        <v>36.299999999999997</v>
      </c>
      <c r="J5" s="244">
        <v>48.9</v>
      </c>
      <c r="K5" s="152"/>
    </row>
    <row r="6" spans="1:12">
      <c r="A6" s="246">
        <v>43709</v>
      </c>
      <c r="B6" s="242" t="s">
        <v>2807</v>
      </c>
      <c r="C6" s="244">
        <v>39</v>
      </c>
      <c r="D6" s="244">
        <v>21.3</v>
      </c>
      <c r="E6" s="244">
        <v>9.3000000000000007</v>
      </c>
      <c r="F6" s="244">
        <v>39.299999999999997</v>
      </c>
      <c r="G6" s="244">
        <v>62.2</v>
      </c>
      <c r="H6" s="244">
        <v>10.3</v>
      </c>
      <c r="I6" s="244">
        <v>29.2</v>
      </c>
      <c r="J6" s="244">
        <v>55.5</v>
      </c>
      <c r="K6" s="152"/>
    </row>
    <row r="7" spans="1:12">
      <c r="A7" s="246">
        <v>43617</v>
      </c>
      <c r="B7" s="242" t="s">
        <v>2808</v>
      </c>
      <c r="C7" s="244">
        <v>30.1</v>
      </c>
      <c r="D7" s="244">
        <v>17.3</v>
      </c>
      <c r="E7" s="244">
        <v>7.8</v>
      </c>
      <c r="F7" s="244">
        <v>40.299999999999997</v>
      </c>
      <c r="G7" s="244">
        <v>68.099999999999994</v>
      </c>
      <c r="H7" s="244">
        <v>8</v>
      </c>
      <c r="I7" s="244">
        <v>26.5</v>
      </c>
      <c r="J7" s="244">
        <v>48.2</v>
      </c>
      <c r="K7" s="152"/>
    </row>
    <row r="8" spans="1:12">
      <c r="A8" s="246">
        <v>43525</v>
      </c>
      <c r="B8" s="242" t="s">
        <v>2809</v>
      </c>
      <c r="C8" s="244">
        <v>34.700000000000003</v>
      </c>
      <c r="D8" s="244">
        <v>18.5</v>
      </c>
      <c r="E8" s="244">
        <v>11.2</v>
      </c>
      <c r="F8" s="244">
        <v>41.6</v>
      </c>
      <c r="G8" s="244">
        <v>62.9</v>
      </c>
      <c r="H8" s="244">
        <v>8.5</v>
      </c>
      <c r="I8" s="244">
        <v>31.8</v>
      </c>
      <c r="J8" s="244">
        <v>51.5</v>
      </c>
      <c r="K8" s="152"/>
    </row>
    <row r="9" spans="1:12">
      <c r="A9" s="246">
        <v>43435</v>
      </c>
      <c r="B9" s="242" t="s">
        <v>2810</v>
      </c>
      <c r="C9" s="244">
        <v>31.9</v>
      </c>
      <c r="D9" s="244">
        <v>15.1</v>
      </c>
      <c r="E9" s="244">
        <v>11.1</v>
      </c>
      <c r="F9" s="244">
        <v>41.1</v>
      </c>
      <c r="G9" s="244">
        <v>63.2</v>
      </c>
      <c r="H9" s="244">
        <v>6.8</v>
      </c>
      <c r="I9" s="244">
        <v>28.3</v>
      </c>
      <c r="J9" s="244">
        <v>50.7</v>
      </c>
      <c r="K9" s="152"/>
    </row>
    <row r="10" spans="1:12">
      <c r="A10" s="246">
        <v>43344</v>
      </c>
      <c r="B10" s="242" t="s">
        <v>2811</v>
      </c>
      <c r="C10" s="244">
        <v>29.2</v>
      </c>
      <c r="D10" s="244">
        <v>14.8</v>
      </c>
      <c r="E10" s="244">
        <v>9.1</v>
      </c>
      <c r="F10" s="244">
        <v>38.5</v>
      </c>
      <c r="G10" s="244">
        <v>62.8</v>
      </c>
      <c r="H10" s="244">
        <v>10.7</v>
      </c>
      <c r="I10" s="244">
        <v>28.7</v>
      </c>
      <c r="J10" s="244">
        <v>48</v>
      </c>
      <c r="K10" s="152"/>
    </row>
    <row r="11" spans="1:12">
      <c r="A11" s="246">
        <v>43252</v>
      </c>
      <c r="B11" s="242" t="s">
        <v>2812</v>
      </c>
      <c r="C11" s="244">
        <v>24.9</v>
      </c>
      <c r="D11" s="244">
        <v>15</v>
      </c>
      <c r="E11" s="244">
        <v>10.7</v>
      </c>
      <c r="F11" s="244">
        <v>37.1</v>
      </c>
      <c r="G11" s="244">
        <v>62.5</v>
      </c>
      <c r="H11" s="244">
        <v>7.1</v>
      </c>
      <c r="I11" s="244">
        <v>26</v>
      </c>
      <c r="J11" s="244">
        <v>46.4</v>
      </c>
      <c r="K11" s="152"/>
    </row>
    <row r="12" spans="1:12">
      <c r="A12" s="246">
        <v>43160</v>
      </c>
      <c r="B12" s="242" t="s">
        <v>2813</v>
      </c>
      <c r="C12" s="244">
        <v>29.5</v>
      </c>
      <c r="D12" s="244">
        <v>12.3</v>
      </c>
      <c r="E12" s="244">
        <v>9.8000000000000007</v>
      </c>
      <c r="F12" s="244">
        <v>42.1</v>
      </c>
      <c r="G12" s="244">
        <v>62.6</v>
      </c>
      <c r="H12" s="244">
        <v>7.7</v>
      </c>
      <c r="I12" s="244">
        <v>25.6</v>
      </c>
      <c r="J12" s="244">
        <v>48.5</v>
      </c>
      <c r="K12" s="152"/>
    </row>
    <row r="13" spans="1:12">
      <c r="A13" s="246">
        <v>43070</v>
      </c>
      <c r="B13" s="242" t="s">
        <v>2814</v>
      </c>
      <c r="C13" s="244">
        <v>30.2</v>
      </c>
      <c r="D13" s="244">
        <v>14.8</v>
      </c>
      <c r="E13" s="244">
        <v>9.1999999999999993</v>
      </c>
      <c r="F13" s="244">
        <v>39.200000000000003</v>
      </c>
      <c r="G13" s="244">
        <v>56.2</v>
      </c>
      <c r="H13" s="244">
        <v>10.8</v>
      </c>
      <c r="I13" s="244">
        <v>28.6</v>
      </c>
      <c r="J13" s="244">
        <v>43.5</v>
      </c>
      <c r="K13" s="152"/>
    </row>
    <row r="14" spans="1:12">
      <c r="A14" s="246">
        <v>42979</v>
      </c>
      <c r="B14" s="242" t="s">
        <v>2815</v>
      </c>
      <c r="C14" s="244">
        <v>32</v>
      </c>
      <c r="D14" s="244">
        <v>17.5</v>
      </c>
      <c r="E14" s="244">
        <v>10.9</v>
      </c>
      <c r="F14" s="244">
        <v>31.3</v>
      </c>
      <c r="G14" s="244">
        <v>57.4</v>
      </c>
      <c r="H14" s="244">
        <v>11.4</v>
      </c>
      <c r="I14" s="244">
        <v>28.2</v>
      </c>
      <c r="J14" s="244">
        <v>39.799999999999997</v>
      </c>
      <c r="K14" s="152"/>
    </row>
    <row r="15" spans="1:12">
      <c r="A15" s="246">
        <v>42887</v>
      </c>
      <c r="B15" s="242" t="s">
        <v>2816</v>
      </c>
      <c r="C15" s="244">
        <v>31.5</v>
      </c>
      <c r="D15" s="244">
        <v>15.3</v>
      </c>
      <c r="E15" s="244">
        <v>11.8</v>
      </c>
      <c r="F15" s="244">
        <v>36.700000000000003</v>
      </c>
      <c r="G15" s="244">
        <v>54.9</v>
      </c>
      <c r="H15" s="244">
        <v>7.8</v>
      </c>
      <c r="I15" s="244">
        <v>31.4</v>
      </c>
      <c r="J15" s="244">
        <v>48.9</v>
      </c>
      <c r="K15" s="152"/>
    </row>
    <row r="16" spans="1:12">
      <c r="A16" s="246">
        <v>42795</v>
      </c>
      <c r="B16" s="242" t="s">
        <v>2817</v>
      </c>
      <c r="C16" s="244">
        <v>30</v>
      </c>
      <c r="D16" s="244">
        <v>17.399999999999999</v>
      </c>
      <c r="E16" s="244">
        <v>8.6999999999999993</v>
      </c>
      <c r="F16" s="244">
        <v>35.299999999999997</v>
      </c>
      <c r="G16" s="244">
        <v>51</v>
      </c>
      <c r="H16" s="244">
        <v>10.9</v>
      </c>
      <c r="I16" s="244">
        <v>27.4</v>
      </c>
      <c r="J16" s="244">
        <v>49.2</v>
      </c>
      <c r="K16" s="152"/>
    </row>
    <row r="17" spans="1:11">
      <c r="A17" s="246">
        <v>42705</v>
      </c>
      <c r="B17" s="242" t="s">
        <v>2818</v>
      </c>
      <c r="C17" s="244">
        <v>32.299999999999997</v>
      </c>
      <c r="D17" s="244">
        <v>20.9</v>
      </c>
      <c r="E17" s="244">
        <v>11.4</v>
      </c>
      <c r="F17" s="244">
        <v>31.6</v>
      </c>
      <c r="G17" s="244">
        <v>45.1</v>
      </c>
      <c r="H17" s="244">
        <v>11.2</v>
      </c>
      <c r="I17" s="244">
        <v>32.299999999999997</v>
      </c>
      <c r="J17" s="244">
        <v>47.1</v>
      </c>
      <c r="K17" s="153"/>
    </row>
    <row r="18" spans="1:11">
      <c r="A18" s="246">
        <v>42614</v>
      </c>
      <c r="B18" s="242" t="s">
        <v>2819</v>
      </c>
      <c r="C18" s="244">
        <v>36.799999999999997</v>
      </c>
      <c r="D18" s="244">
        <v>21.1</v>
      </c>
      <c r="E18" s="244">
        <v>9.8000000000000007</v>
      </c>
      <c r="F18" s="244">
        <v>33.799999999999997</v>
      </c>
      <c r="G18" s="244">
        <v>44.2</v>
      </c>
      <c r="H18" s="244">
        <v>9</v>
      </c>
      <c r="I18" s="244">
        <v>23.1</v>
      </c>
      <c r="J18" s="244">
        <v>38.700000000000003</v>
      </c>
      <c r="K18" s="153"/>
    </row>
    <row r="19" spans="1:11">
      <c r="A19" s="246">
        <v>42522</v>
      </c>
      <c r="B19" s="242" t="s">
        <v>2820</v>
      </c>
      <c r="C19" s="244">
        <v>35.4</v>
      </c>
      <c r="D19" s="244">
        <v>20.399999999999999</v>
      </c>
      <c r="E19" s="244">
        <v>10.9</v>
      </c>
      <c r="F19" s="244">
        <v>32.299999999999997</v>
      </c>
      <c r="G19" s="244">
        <v>46</v>
      </c>
      <c r="H19" s="244">
        <v>10.5</v>
      </c>
      <c r="I19" s="244">
        <v>24.9</v>
      </c>
      <c r="J19" s="244">
        <v>55.5</v>
      </c>
      <c r="K19" s="153"/>
    </row>
    <row r="20" spans="1:11">
      <c r="A20" s="246">
        <v>42430</v>
      </c>
      <c r="B20" s="242" t="s">
        <v>2821</v>
      </c>
      <c r="C20" s="244">
        <v>38.1</v>
      </c>
      <c r="D20" s="244">
        <v>19.5</v>
      </c>
      <c r="E20" s="244">
        <v>12.5</v>
      </c>
      <c r="F20" s="244">
        <v>30.9</v>
      </c>
      <c r="G20" s="244">
        <v>38.5</v>
      </c>
      <c r="H20" s="244">
        <v>9.5</v>
      </c>
      <c r="I20" s="244">
        <v>21.4</v>
      </c>
      <c r="J20" s="244">
        <v>54.1</v>
      </c>
      <c r="K20" s="153"/>
    </row>
    <row r="21" spans="1:11">
      <c r="A21" s="246">
        <v>42339</v>
      </c>
      <c r="B21" s="242" t="s">
        <v>2822</v>
      </c>
      <c r="C21" s="244">
        <v>32</v>
      </c>
      <c r="D21" s="244">
        <v>19.3</v>
      </c>
      <c r="E21" s="244">
        <v>11.1</v>
      </c>
      <c r="F21" s="244">
        <v>32.200000000000003</v>
      </c>
      <c r="G21" s="244">
        <v>42.2</v>
      </c>
      <c r="H21" s="244">
        <v>12.7</v>
      </c>
      <c r="I21" s="244">
        <v>23.1</v>
      </c>
      <c r="J21" s="244">
        <v>52.2</v>
      </c>
      <c r="K21" s="153"/>
    </row>
    <row r="22" spans="1:11">
      <c r="A22" s="246">
        <v>42248</v>
      </c>
      <c r="B22" s="242" t="s">
        <v>2823</v>
      </c>
      <c r="C22" s="244">
        <v>37.4</v>
      </c>
      <c r="D22" s="244">
        <v>22.1</v>
      </c>
      <c r="E22" s="244">
        <v>9.4</v>
      </c>
      <c r="F22" s="244">
        <v>34.299999999999997</v>
      </c>
      <c r="G22" s="244">
        <v>39.6</v>
      </c>
      <c r="H22" s="244">
        <v>11.2</v>
      </c>
      <c r="I22" s="244">
        <v>28.3</v>
      </c>
      <c r="J22" s="244">
        <v>44.9</v>
      </c>
      <c r="K22" s="153"/>
    </row>
    <row r="23" spans="1:11">
      <c r="A23" s="246">
        <v>42156</v>
      </c>
      <c r="B23" s="242" t="s">
        <v>2824</v>
      </c>
      <c r="C23" s="244">
        <v>34.4</v>
      </c>
      <c r="D23" s="244">
        <v>21.1</v>
      </c>
      <c r="E23" s="244">
        <v>13</v>
      </c>
      <c r="F23" s="244">
        <v>39.299999999999997</v>
      </c>
      <c r="G23" s="244">
        <v>40.6</v>
      </c>
      <c r="H23" s="244">
        <v>15.8</v>
      </c>
      <c r="I23" s="244">
        <v>30.3</v>
      </c>
      <c r="J23" s="244">
        <v>48.1</v>
      </c>
      <c r="K23" s="153"/>
    </row>
    <row r="24" spans="1:11">
      <c r="A24" s="246">
        <v>42064</v>
      </c>
      <c r="B24" s="242" t="s">
        <v>2825</v>
      </c>
      <c r="C24" s="244">
        <v>34.9</v>
      </c>
      <c r="D24" s="244">
        <v>20</v>
      </c>
      <c r="E24" s="244">
        <v>8.1999999999999993</v>
      </c>
      <c r="F24" s="244">
        <v>34.200000000000003</v>
      </c>
      <c r="G24" s="244">
        <v>34.9</v>
      </c>
      <c r="H24" s="244">
        <v>14.3</v>
      </c>
      <c r="I24" s="244">
        <v>27.2</v>
      </c>
      <c r="J24" s="244">
        <v>44.2</v>
      </c>
      <c r="K24" s="153"/>
    </row>
    <row r="25" spans="1:11">
      <c r="A25" s="246">
        <v>41974</v>
      </c>
      <c r="B25" s="242" t="s">
        <v>2826</v>
      </c>
      <c r="C25" s="244">
        <v>37.9</v>
      </c>
      <c r="D25" s="244">
        <v>20.6</v>
      </c>
      <c r="E25" s="244">
        <v>8.6999999999999993</v>
      </c>
      <c r="F25" s="244">
        <v>34.700000000000003</v>
      </c>
      <c r="G25" s="244">
        <v>41.5</v>
      </c>
      <c r="H25" s="244">
        <v>8.4</v>
      </c>
      <c r="I25" s="244">
        <v>24.1</v>
      </c>
      <c r="J25" s="244">
        <v>48.9</v>
      </c>
      <c r="K25" s="153"/>
    </row>
    <row r="26" spans="1:11">
      <c r="A26" s="246">
        <v>41883</v>
      </c>
      <c r="B26" s="242" t="s">
        <v>2827</v>
      </c>
      <c r="C26" s="244">
        <v>36.700000000000003</v>
      </c>
      <c r="D26" s="244">
        <v>25.3</v>
      </c>
      <c r="E26" s="244">
        <v>14</v>
      </c>
      <c r="F26" s="244">
        <v>31.5</v>
      </c>
      <c r="G26" s="244">
        <v>37.200000000000003</v>
      </c>
      <c r="H26" s="244">
        <v>7.2</v>
      </c>
      <c r="I26" s="244">
        <v>32.799999999999997</v>
      </c>
      <c r="J26" s="244">
        <v>48.2</v>
      </c>
      <c r="K26" s="153"/>
    </row>
    <row r="27" spans="1:11">
      <c r="A27" s="246">
        <v>41791</v>
      </c>
      <c r="B27" s="242" t="s">
        <v>2828</v>
      </c>
      <c r="C27" s="244">
        <v>34.799999999999997</v>
      </c>
      <c r="D27" s="244">
        <v>22.3</v>
      </c>
      <c r="E27" s="244">
        <v>14.8</v>
      </c>
      <c r="F27" s="244">
        <v>35.6</v>
      </c>
      <c r="G27" s="244">
        <v>37.799999999999997</v>
      </c>
      <c r="H27" s="244">
        <v>8.1</v>
      </c>
      <c r="I27" s="244">
        <v>41.1</v>
      </c>
      <c r="J27" s="244">
        <v>39.6</v>
      </c>
      <c r="K27" s="153"/>
    </row>
    <row r="28" spans="1:11">
      <c r="A28" s="246">
        <v>41699</v>
      </c>
      <c r="B28" s="242" t="s">
        <v>2830</v>
      </c>
      <c r="C28" s="244">
        <v>34.4</v>
      </c>
      <c r="D28" s="244">
        <v>25.2</v>
      </c>
      <c r="E28" s="244">
        <v>8.8000000000000007</v>
      </c>
      <c r="F28" s="244">
        <v>35.200000000000003</v>
      </c>
      <c r="G28" s="244">
        <v>34.1</v>
      </c>
      <c r="H28" s="244">
        <v>7.8</v>
      </c>
      <c r="I28" s="244">
        <v>41.3</v>
      </c>
      <c r="J28" s="244">
        <v>46.3</v>
      </c>
      <c r="K28" s="153"/>
    </row>
    <row r="29" spans="1:11">
      <c r="A29" s="246">
        <v>41609</v>
      </c>
      <c r="B29" s="242" t="s">
        <v>2831</v>
      </c>
      <c r="C29" s="244">
        <v>39.9</v>
      </c>
      <c r="D29" s="244">
        <v>19.600000000000001</v>
      </c>
      <c r="E29" s="244">
        <v>13.1</v>
      </c>
      <c r="F29" s="244">
        <v>37.200000000000003</v>
      </c>
      <c r="G29" s="244">
        <v>35.9</v>
      </c>
      <c r="H29" s="244">
        <v>6.9</v>
      </c>
      <c r="I29" s="244">
        <v>44.7</v>
      </c>
      <c r="J29" s="244">
        <v>39.700000000000003</v>
      </c>
      <c r="K29" s="153"/>
    </row>
    <row r="30" spans="1:11">
      <c r="A30" s="246">
        <v>41518</v>
      </c>
      <c r="B30" s="242" t="s">
        <v>2832</v>
      </c>
      <c r="C30" s="244">
        <v>40.5</v>
      </c>
      <c r="D30" s="244">
        <v>18</v>
      </c>
      <c r="E30" s="244">
        <v>15</v>
      </c>
      <c r="F30" s="244">
        <v>32.5</v>
      </c>
      <c r="G30" s="244">
        <v>33.4</v>
      </c>
      <c r="H30" s="244">
        <v>6.9</v>
      </c>
      <c r="I30" s="244">
        <v>52</v>
      </c>
      <c r="J30" s="244">
        <v>41.1</v>
      </c>
      <c r="K30" s="153"/>
    </row>
    <row r="31" spans="1:11">
      <c r="A31" s="246">
        <v>41426</v>
      </c>
      <c r="B31" s="242" t="s">
        <v>2833</v>
      </c>
      <c r="C31" s="244">
        <v>42.6</v>
      </c>
      <c r="D31" s="244">
        <v>27.7</v>
      </c>
      <c r="E31" s="244">
        <v>13.8</v>
      </c>
      <c r="F31" s="244">
        <v>31.5</v>
      </c>
      <c r="G31" s="244">
        <v>30.7</v>
      </c>
      <c r="H31" s="244">
        <v>9</v>
      </c>
      <c r="I31" s="244">
        <v>43.3</v>
      </c>
      <c r="J31" s="244">
        <v>38.5</v>
      </c>
      <c r="K31" s="153"/>
    </row>
    <row r="32" spans="1:11">
      <c r="A32" s="246">
        <v>41334</v>
      </c>
      <c r="B32" s="242" t="s">
        <v>2834</v>
      </c>
      <c r="C32" s="244">
        <v>44.115549215407</v>
      </c>
      <c r="D32" s="244">
        <v>20.684736091297999</v>
      </c>
      <c r="E32" s="244">
        <v>12.303851640514001</v>
      </c>
      <c r="F32" s="244">
        <v>35.128388017117999</v>
      </c>
      <c r="G32" s="244">
        <v>32.774607703280999</v>
      </c>
      <c r="H32" s="244">
        <v>8.9871611982882005</v>
      </c>
      <c r="I32" s="244">
        <v>45.328102710414001</v>
      </c>
      <c r="J32" s="244">
        <v>36.162624821683004</v>
      </c>
      <c r="K32" s="241"/>
    </row>
    <row r="33" spans="1:11">
      <c r="A33" s="246">
        <v>41244</v>
      </c>
      <c r="B33" s="242" t="s">
        <v>2835</v>
      </c>
      <c r="C33" s="244">
        <v>48.392612859097</v>
      </c>
      <c r="D33" s="244">
        <v>23.187414500684</v>
      </c>
      <c r="E33" s="244">
        <v>12.790697674419</v>
      </c>
      <c r="F33" s="244">
        <v>31.668946648426999</v>
      </c>
      <c r="G33" s="244">
        <v>32.660738714090002</v>
      </c>
      <c r="H33" s="244">
        <v>8.6525307797537998</v>
      </c>
      <c r="I33" s="244">
        <v>50.341997264021998</v>
      </c>
      <c r="J33" s="244">
        <v>33.994528043776</v>
      </c>
      <c r="K33" s="153"/>
    </row>
    <row r="34" spans="1:11">
      <c r="A34" s="246">
        <v>41153</v>
      </c>
      <c r="B34" s="242" t="s">
        <v>2836</v>
      </c>
      <c r="C34" s="244">
        <v>46.246648793566003</v>
      </c>
      <c r="D34" s="244">
        <v>24.798927613941</v>
      </c>
      <c r="E34" s="244">
        <v>12.097855227882</v>
      </c>
      <c r="F34" s="244">
        <v>29.189008042895001</v>
      </c>
      <c r="G34" s="244">
        <v>31.099195710456002</v>
      </c>
      <c r="H34" s="244">
        <v>11.695710455764001</v>
      </c>
      <c r="I34" s="244">
        <v>45.911528150133996</v>
      </c>
      <c r="J34" s="244">
        <v>37.164879356568001</v>
      </c>
    </row>
    <row r="35" spans="1:11">
      <c r="A35" s="246">
        <v>41061</v>
      </c>
      <c r="B35" s="242" t="s">
        <v>2837</v>
      </c>
      <c r="C35" s="244">
        <v>48.439962180900999</v>
      </c>
      <c r="D35" s="244">
        <v>25.433343838639001</v>
      </c>
      <c r="E35" s="244">
        <v>13.488811849984</v>
      </c>
      <c r="F35" s="244">
        <v>29.309801449731999</v>
      </c>
      <c r="G35" s="244">
        <v>32.776552158839998</v>
      </c>
      <c r="H35" s="244">
        <v>10.494799873936</v>
      </c>
      <c r="I35" s="244">
        <v>45.256854711629003</v>
      </c>
      <c r="J35" s="244">
        <v>39.300346675070998</v>
      </c>
    </row>
    <row r="36" spans="1:11">
      <c r="A36" s="246">
        <v>40969</v>
      </c>
      <c r="B36" s="242" t="s">
        <v>2838</v>
      </c>
      <c r="C36" s="244">
        <v>41.862682771773997</v>
      </c>
      <c r="D36" s="244">
        <v>17.768595041322001</v>
      </c>
      <c r="E36" s="244">
        <v>16.465352828989001</v>
      </c>
      <c r="F36" s="244">
        <v>28.671328671329</v>
      </c>
      <c r="G36" s="244">
        <v>30.610298792117</v>
      </c>
      <c r="H36" s="244">
        <v>7.8512396694215001</v>
      </c>
      <c r="I36" s="244">
        <v>56.230133502861001</v>
      </c>
      <c r="J36" s="244">
        <v>32.867132867133002</v>
      </c>
    </row>
    <row r="37" spans="1:11">
      <c r="A37" s="246">
        <v>40878</v>
      </c>
      <c r="B37" s="242" t="s">
        <v>2839</v>
      </c>
      <c r="C37" s="244">
        <v>42.442563482467001</v>
      </c>
      <c r="D37" s="244">
        <v>20.918984280532001</v>
      </c>
      <c r="E37" s="244">
        <v>18.954050785972999</v>
      </c>
      <c r="F37" s="244">
        <v>25.060459492140001</v>
      </c>
      <c r="G37" s="244">
        <v>30.864570737606002</v>
      </c>
      <c r="H37" s="244">
        <v>9.0084643288995991</v>
      </c>
      <c r="I37" s="244">
        <v>51.420798065295998</v>
      </c>
      <c r="J37" s="244">
        <v>40.386940749697999</v>
      </c>
    </row>
    <row r="38" spans="1:11">
      <c r="B38" s="240"/>
    </row>
    <row r="39" spans="1:11">
      <c r="B39" s="240"/>
    </row>
    <row r="40" spans="1:11">
      <c r="B40" s="240"/>
    </row>
    <row r="41" spans="1:11">
      <c r="B41" s="240"/>
    </row>
    <row r="42" spans="1:11">
      <c r="B42" s="240"/>
    </row>
    <row r="43" spans="1:11">
      <c r="B43" s="240"/>
    </row>
    <row r="44" spans="1:11">
      <c r="B44" s="240"/>
    </row>
    <row r="57" spans="4:16">
      <c r="D57" s="150"/>
      <c r="E57" s="150"/>
      <c r="F57" s="150"/>
      <c r="G57" s="150"/>
      <c r="P57" s="154" t="s">
        <v>2857</v>
      </c>
    </row>
  </sheetData>
  <sheetProtection formatCells="0" formatColumns="0" formatRows="0" insertColumns="0" insertRows="0" insertHyperlinks="0" deleteColumns="0" deleteRows="0" sort="0" autoFilter="0" pivotTables="0"/>
  <mergeCells count="1">
    <mergeCell ref="C3:J3"/>
  </mergeCells>
  <hyperlinks>
    <hyperlink ref="K1" location="'Inhaltsverzeichnis'!A1" tooltip="Inhaltsverzeichnis" display="zurück zum Inhaltsverzeichnis"/>
  </hyperlinks>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9"/>
  <sheetViews>
    <sheetView workbookViewId="0">
      <selection activeCell="H1" sqref="H1"/>
    </sheetView>
  </sheetViews>
  <sheetFormatPr baseColWidth="10" defaultColWidth="14.54296875" defaultRowHeight="14"/>
  <cols>
    <col min="1" max="1" width="28" style="66" customWidth="1"/>
    <col min="2" max="2" width="25.453125" style="66" bestFit="1" customWidth="1"/>
    <col min="3" max="3" width="19" style="66" customWidth="1"/>
    <col min="4" max="7" width="12.1796875" style="66" customWidth="1"/>
    <col min="8" max="8" width="24.453125" style="66" bestFit="1" customWidth="1"/>
    <col min="9" max="16384" width="14.54296875" style="66"/>
  </cols>
  <sheetData>
    <row r="1" spans="1:9" ht="15.75" customHeight="1">
      <c r="A1" s="26" t="s">
        <v>2858</v>
      </c>
      <c r="B1" s="26"/>
      <c r="H1" s="197" t="s">
        <v>26</v>
      </c>
      <c r="I1" s="81" t="s">
        <v>2859</v>
      </c>
    </row>
    <row r="2" spans="1:9" s="27" customFormat="1" ht="15.75" customHeight="1">
      <c r="A2" s="248"/>
      <c r="B2" s="249"/>
      <c r="C2" s="249"/>
      <c r="D2" s="249"/>
      <c r="E2" s="249"/>
      <c r="H2" s="81"/>
      <c r="I2" s="81" t="s">
        <v>2860</v>
      </c>
    </row>
    <row r="3" spans="1:9" s="27" customFormat="1" ht="30" customHeight="1">
      <c r="A3" s="124"/>
      <c r="B3" s="404"/>
      <c r="C3" s="404" t="s">
        <v>2861</v>
      </c>
      <c r="D3" s="404" t="s">
        <v>2862</v>
      </c>
      <c r="E3" s="404" t="s">
        <v>2862</v>
      </c>
      <c r="F3" s="404" t="s">
        <v>2863</v>
      </c>
      <c r="G3" s="404" t="s">
        <v>2863</v>
      </c>
      <c r="I3" s="156" t="s">
        <v>2864</v>
      </c>
    </row>
    <row r="4" spans="1:9" s="27" customFormat="1" ht="15.75" customHeight="1">
      <c r="A4" s="404" t="s">
        <v>2865</v>
      </c>
      <c r="B4" s="429" t="s">
        <v>2866</v>
      </c>
      <c r="C4" s="406">
        <v>43373</v>
      </c>
      <c r="D4" s="407">
        <v>2018</v>
      </c>
      <c r="E4" s="407">
        <v>2019</v>
      </c>
      <c r="F4" s="408">
        <v>2018</v>
      </c>
      <c r="G4" s="408">
        <v>2019</v>
      </c>
    </row>
    <row r="5" spans="1:9" s="27" customFormat="1" ht="15.75" customHeight="1">
      <c r="A5" s="185" t="s">
        <v>2442</v>
      </c>
      <c r="B5" s="253" t="s">
        <v>2867</v>
      </c>
      <c r="C5" s="254">
        <v>246985</v>
      </c>
      <c r="D5" s="255">
        <v>450</v>
      </c>
      <c r="E5" s="255">
        <v>450</v>
      </c>
      <c r="F5" s="44">
        <v>500</v>
      </c>
      <c r="G5" s="44">
        <v>500</v>
      </c>
    </row>
    <row r="6" spans="1:9" s="27" customFormat="1" ht="15.75" customHeight="1">
      <c r="A6" s="185" t="s">
        <v>2443</v>
      </c>
      <c r="B6" s="253" t="s">
        <v>2868</v>
      </c>
      <c r="C6" s="254">
        <v>79468</v>
      </c>
      <c r="D6" s="255">
        <v>410</v>
      </c>
      <c r="E6" s="255">
        <v>410</v>
      </c>
      <c r="F6" s="44">
        <v>480</v>
      </c>
      <c r="G6" s="44">
        <v>480</v>
      </c>
    </row>
    <row r="7" spans="1:9" s="27" customFormat="1" ht="15.75" customHeight="1">
      <c r="A7" s="185" t="s">
        <v>899</v>
      </c>
      <c r="B7" s="253" t="s">
        <v>2869</v>
      </c>
      <c r="C7" s="254">
        <v>4815</v>
      </c>
      <c r="D7" s="255">
        <v>340</v>
      </c>
      <c r="E7" s="255">
        <v>340</v>
      </c>
      <c r="F7" s="255">
        <v>330</v>
      </c>
      <c r="G7" s="255">
        <v>330</v>
      </c>
    </row>
    <row r="8" spans="1:9" s="27" customFormat="1" ht="15.75" customHeight="1">
      <c r="A8" s="185" t="s">
        <v>901</v>
      </c>
      <c r="B8" s="253" t="s">
        <v>2869</v>
      </c>
      <c r="C8" s="254">
        <v>10397</v>
      </c>
      <c r="D8" s="255">
        <v>370</v>
      </c>
      <c r="E8" s="257">
        <v>380</v>
      </c>
      <c r="F8" s="255">
        <v>390</v>
      </c>
      <c r="G8" s="257">
        <v>425</v>
      </c>
    </row>
    <row r="9" spans="1:9" s="27" customFormat="1" ht="15.75" customHeight="1">
      <c r="A9" s="185" t="s">
        <v>907</v>
      </c>
      <c r="B9" s="253" t="s">
        <v>2869</v>
      </c>
      <c r="C9" s="254">
        <v>4499</v>
      </c>
      <c r="D9" s="255">
        <v>370</v>
      </c>
      <c r="E9" s="255">
        <v>370</v>
      </c>
      <c r="F9" s="255">
        <v>390</v>
      </c>
      <c r="G9" s="255">
        <v>390</v>
      </c>
    </row>
    <row r="10" spans="1:9" s="27" customFormat="1" ht="15.75" customHeight="1">
      <c r="A10" s="185" t="s">
        <v>913</v>
      </c>
      <c r="B10" s="253" t="s">
        <v>2869</v>
      </c>
      <c r="C10" s="254">
        <v>2484</v>
      </c>
      <c r="D10" s="255">
        <v>340</v>
      </c>
      <c r="E10" s="255">
        <v>340</v>
      </c>
      <c r="F10" s="255">
        <v>335</v>
      </c>
      <c r="G10" s="255">
        <v>335</v>
      </c>
    </row>
    <row r="11" spans="1:9" s="27" customFormat="1" ht="15.75" customHeight="1">
      <c r="A11" s="185" t="s">
        <v>919</v>
      </c>
      <c r="B11" s="253" t="s">
        <v>2869</v>
      </c>
      <c r="C11" s="254">
        <v>4207</v>
      </c>
      <c r="D11" s="255">
        <v>310</v>
      </c>
      <c r="E11" s="257">
        <v>340</v>
      </c>
      <c r="F11" s="255">
        <v>310</v>
      </c>
      <c r="G11" s="257">
        <v>340</v>
      </c>
    </row>
    <row r="12" spans="1:9" s="27" customFormat="1" ht="15.75" customHeight="1">
      <c r="A12" s="185" t="s">
        <v>923</v>
      </c>
      <c r="B12" s="253" t="s">
        <v>2869</v>
      </c>
      <c r="C12" s="254">
        <v>49885</v>
      </c>
      <c r="D12" s="255">
        <v>390</v>
      </c>
      <c r="E12" s="255">
        <v>390</v>
      </c>
      <c r="F12" s="255">
        <v>390</v>
      </c>
      <c r="G12" s="255">
        <v>390</v>
      </c>
    </row>
    <row r="13" spans="1:9" s="27" customFormat="1" ht="15.75" customHeight="1">
      <c r="A13" s="185" t="s">
        <v>929</v>
      </c>
      <c r="B13" s="253" t="s">
        <v>2869</v>
      </c>
      <c r="C13" s="254">
        <v>17784</v>
      </c>
      <c r="D13" s="255">
        <v>380</v>
      </c>
      <c r="E13" s="255">
        <v>380</v>
      </c>
      <c r="F13" s="255">
        <v>390</v>
      </c>
      <c r="G13" s="255">
        <v>390</v>
      </c>
    </row>
    <row r="14" spans="1:9" s="27" customFormat="1" ht="15.75" customHeight="1">
      <c r="A14" s="185" t="s">
        <v>935</v>
      </c>
      <c r="B14" s="253" t="s">
        <v>2869</v>
      </c>
      <c r="C14" s="254">
        <v>3688</v>
      </c>
      <c r="D14" s="255">
        <v>380</v>
      </c>
      <c r="E14" s="255">
        <v>380</v>
      </c>
      <c r="F14" s="255">
        <v>390</v>
      </c>
      <c r="G14" s="255">
        <v>390</v>
      </c>
    </row>
    <row r="15" spans="1:9" s="27" customFormat="1" ht="15.75" customHeight="1">
      <c r="A15" s="185" t="s">
        <v>939</v>
      </c>
      <c r="B15" s="253" t="s">
        <v>2869</v>
      </c>
      <c r="C15" s="254">
        <v>2724</v>
      </c>
      <c r="D15" s="255">
        <v>370</v>
      </c>
      <c r="E15" s="257">
        <v>380</v>
      </c>
      <c r="F15" s="255">
        <v>390</v>
      </c>
      <c r="G15" s="257">
        <v>425</v>
      </c>
    </row>
    <row r="16" spans="1:9" s="27" customFormat="1" ht="15.75" customHeight="1">
      <c r="A16" s="185" t="s">
        <v>941</v>
      </c>
      <c r="B16" s="253" t="s">
        <v>2869</v>
      </c>
      <c r="C16" s="254">
        <v>2806</v>
      </c>
      <c r="D16" s="255">
        <v>336</v>
      </c>
      <c r="E16" s="255">
        <v>336</v>
      </c>
      <c r="F16" s="255">
        <v>325</v>
      </c>
      <c r="G16" s="255">
        <v>325</v>
      </c>
    </row>
    <row r="17" spans="1:7" s="27" customFormat="1" ht="15.75" customHeight="1">
      <c r="A17" s="185" t="s">
        <v>636</v>
      </c>
      <c r="B17" s="253" t="s">
        <v>2869</v>
      </c>
      <c r="C17" s="254">
        <v>3263</v>
      </c>
      <c r="D17" s="255">
        <v>336</v>
      </c>
      <c r="E17" s="255">
        <v>336</v>
      </c>
      <c r="F17" s="255">
        <v>325</v>
      </c>
      <c r="G17" s="255">
        <v>325</v>
      </c>
    </row>
    <row r="18" spans="1:7" s="27" customFormat="1" ht="15.75" customHeight="1">
      <c r="A18" s="185" t="s">
        <v>950</v>
      </c>
      <c r="B18" s="253" t="s">
        <v>2869</v>
      </c>
      <c r="C18" s="254">
        <v>3296</v>
      </c>
      <c r="D18" s="255">
        <v>355</v>
      </c>
      <c r="E18" s="255">
        <v>355</v>
      </c>
      <c r="F18" s="255">
        <v>335</v>
      </c>
      <c r="G18" s="255">
        <v>335</v>
      </c>
    </row>
    <row r="19" spans="1:7" s="27" customFormat="1" ht="15.75" customHeight="1">
      <c r="A19" s="185" t="s">
        <v>952</v>
      </c>
      <c r="B19" s="253" t="s">
        <v>2869</v>
      </c>
      <c r="C19" s="122">
        <v>3052</v>
      </c>
      <c r="D19" s="118">
        <v>330</v>
      </c>
      <c r="E19" s="118">
        <v>330</v>
      </c>
      <c r="F19" s="118">
        <v>319</v>
      </c>
      <c r="G19" s="118">
        <v>319</v>
      </c>
    </row>
    <row r="20" spans="1:7" s="27" customFormat="1" ht="15.75" customHeight="1">
      <c r="A20" s="185" t="s">
        <v>954</v>
      </c>
      <c r="B20" s="253" t="s">
        <v>2869</v>
      </c>
      <c r="C20" s="254">
        <v>3280</v>
      </c>
      <c r="D20" s="255">
        <v>334</v>
      </c>
      <c r="E20" s="255">
        <v>334</v>
      </c>
      <c r="F20" s="255">
        <v>331</v>
      </c>
      <c r="G20" s="255">
        <v>331</v>
      </c>
    </row>
    <row r="21" spans="1:7" s="27" customFormat="1" ht="15.75" customHeight="1">
      <c r="A21" s="185" t="s">
        <v>956</v>
      </c>
      <c r="B21" s="253" t="s">
        <v>2869</v>
      </c>
      <c r="C21" s="254">
        <v>2356</v>
      </c>
      <c r="D21" s="255">
        <v>340</v>
      </c>
      <c r="E21" s="255">
        <v>340</v>
      </c>
      <c r="F21" s="255">
        <v>325</v>
      </c>
      <c r="G21" s="255">
        <v>325</v>
      </c>
    </row>
    <row r="22" spans="1:7" s="27" customFormat="1" ht="15.75" customHeight="1">
      <c r="A22" s="185" t="s">
        <v>964</v>
      </c>
      <c r="B22" s="253" t="s">
        <v>2869</v>
      </c>
      <c r="C22" s="254">
        <v>4401</v>
      </c>
      <c r="D22" s="255">
        <v>310</v>
      </c>
      <c r="E22" s="255">
        <v>310</v>
      </c>
      <c r="F22" s="255">
        <v>260</v>
      </c>
      <c r="G22" s="255">
        <v>260</v>
      </c>
    </row>
    <row r="23" spans="1:7" s="27" customFormat="1" ht="15.75" customHeight="1">
      <c r="A23" s="185" t="s">
        <v>970</v>
      </c>
      <c r="B23" s="253" t="s">
        <v>2869</v>
      </c>
      <c r="C23" s="254">
        <v>43298</v>
      </c>
      <c r="D23" s="255">
        <v>390</v>
      </c>
      <c r="E23" s="255">
        <v>390</v>
      </c>
      <c r="F23" s="44">
        <v>450</v>
      </c>
      <c r="G23" s="44">
        <v>450</v>
      </c>
    </row>
    <row r="24" spans="1:7" s="27" customFormat="1" ht="15.75" customHeight="1">
      <c r="A24" s="185" t="s">
        <v>972</v>
      </c>
      <c r="B24" s="253" t="s">
        <v>2869</v>
      </c>
      <c r="C24" s="254">
        <v>2243</v>
      </c>
      <c r="D24" s="255">
        <v>350</v>
      </c>
      <c r="E24" s="257">
        <v>360</v>
      </c>
      <c r="F24" s="255">
        <v>325</v>
      </c>
      <c r="G24" s="257">
        <v>380</v>
      </c>
    </row>
    <row r="25" spans="1:7" s="27" customFormat="1" ht="15.75" customHeight="1">
      <c r="A25" s="185" t="s">
        <v>974</v>
      </c>
      <c r="B25" s="253" t="s">
        <v>2869</v>
      </c>
      <c r="C25" s="254">
        <v>21272</v>
      </c>
      <c r="D25" s="255">
        <v>380</v>
      </c>
      <c r="E25" s="257">
        <v>390</v>
      </c>
      <c r="F25" s="255">
        <v>350</v>
      </c>
      <c r="G25" s="257">
        <v>400</v>
      </c>
    </row>
    <row r="26" spans="1:7" s="27" customFormat="1" ht="15.75" customHeight="1">
      <c r="A26" s="185" t="s">
        <v>978</v>
      </c>
      <c r="B26" s="253" t="s">
        <v>2869</v>
      </c>
      <c r="C26" s="254">
        <v>14321</v>
      </c>
      <c r="D26" s="255">
        <v>320</v>
      </c>
      <c r="E26" s="255">
        <v>320</v>
      </c>
      <c r="F26" s="255">
        <v>250</v>
      </c>
      <c r="G26" s="255">
        <v>250</v>
      </c>
    </row>
    <row r="27" spans="1:7" s="27" customFormat="1" ht="15.75" customHeight="1">
      <c r="A27" s="185" t="s">
        <v>980</v>
      </c>
      <c r="B27" s="253" t="s">
        <v>2869</v>
      </c>
      <c r="C27" s="254">
        <v>19236</v>
      </c>
      <c r="D27" s="255">
        <v>350</v>
      </c>
      <c r="E27" s="255">
        <v>350</v>
      </c>
      <c r="F27" s="255">
        <v>260</v>
      </c>
      <c r="G27" s="255">
        <v>260</v>
      </c>
    </row>
    <row r="28" spans="1:7" s="27" customFormat="1" ht="15.75" customHeight="1">
      <c r="A28" s="185" t="s">
        <v>986</v>
      </c>
      <c r="B28" s="253" t="s">
        <v>2869</v>
      </c>
      <c r="C28" s="254">
        <v>2193</v>
      </c>
      <c r="D28" s="255">
        <v>310</v>
      </c>
      <c r="E28" s="255">
        <v>310</v>
      </c>
      <c r="F28" s="255">
        <v>270</v>
      </c>
      <c r="G28" s="255">
        <v>270</v>
      </c>
    </row>
    <row r="29" spans="1:7" s="27" customFormat="1" ht="15.75" customHeight="1">
      <c r="A29" s="185" t="s">
        <v>988</v>
      </c>
      <c r="B29" s="253" t="s">
        <v>2869</v>
      </c>
      <c r="C29" s="254">
        <v>13773</v>
      </c>
      <c r="D29" s="255">
        <v>390</v>
      </c>
      <c r="E29" s="255">
        <v>390</v>
      </c>
      <c r="F29" s="255">
        <v>390</v>
      </c>
      <c r="G29" s="255">
        <v>390</v>
      </c>
    </row>
    <row r="30" spans="1:7" s="27" customFormat="1" ht="15.75" customHeight="1">
      <c r="A30" s="185" t="s">
        <v>990</v>
      </c>
      <c r="B30" s="253" t="s">
        <v>2869</v>
      </c>
      <c r="C30" s="254">
        <v>18451</v>
      </c>
      <c r="D30" s="255">
        <v>390</v>
      </c>
      <c r="E30" s="255">
        <v>390</v>
      </c>
      <c r="F30" s="255">
        <v>410</v>
      </c>
      <c r="G30" s="255">
        <v>410</v>
      </c>
    </row>
    <row r="31" spans="1:7" s="27" customFormat="1" ht="15.75" customHeight="1">
      <c r="A31" s="185" t="s">
        <v>992</v>
      </c>
      <c r="B31" s="253" t="s">
        <v>2869</v>
      </c>
      <c r="C31" s="254">
        <v>33591</v>
      </c>
      <c r="D31" s="255">
        <v>380</v>
      </c>
      <c r="E31" s="255">
        <v>380</v>
      </c>
      <c r="F31" s="255">
        <v>380</v>
      </c>
      <c r="G31" s="257">
        <v>425</v>
      </c>
    </row>
    <row r="32" spans="1:7" s="27" customFormat="1" ht="15.75" customHeight="1">
      <c r="A32" s="185" t="s">
        <v>999</v>
      </c>
      <c r="B32" s="253" t="s">
        <v>2870</v>
      </c>
      <c r="C32" s="254">
        <v>2970</v>
      </c>
      <c r="D32" s="255">
        <v>320</v>
      </c>
      <c r="E32" s="255">
        <v>320</v>
      </c>
      <c r="F32" s="255">
        <v>280</v>
      </c>
      <c r="G32" s="255">
        <v>280</v>
      </c>
    </row>
    <row r="33" spans="1:7" s="27" customFormat="1" ht="15.75" customHeight="1">
      <c r="A33" s="185" t="s">
        <v>1013</v>
      </c>
      <c r="B33" s="253" t="s">
        <v>2870</v>
      </c>
      <c r="C33" s="254">
        <v>2046</v>
      </c>
      <c r="D33" s="255">
        <v>310</v>
      </c>
      <c r="E33" s="255">
        <v>310</v>
      </c>
      <c r="F33" s="255">
        <v>280</v>
      </c>
      <c r="G33" s="255">
        <v>280</v>
      </c>
    </row>
    <row r="34" spans="1:7" s="27" customFormat="1" ht="15.75" customHeight="1">
      <c r="A34" s="185" t="s">
        <v>1043</v>
      </c>
      <c r="B34" s="253" t="s">
        <v>2870</v>
      </c>
      <c r="C34" s="254">
        <v>8196</v>
      </c>
      <c r="D34" s="255">
        <v>370</v>
      </c>
      <c r="E34" s="257">
        <v>380</v>
      </c>
      <c r="F34" s="255">
        <v>390</v>
      </c>
      <c r="G34" s="257">
        <v>480</v>
      </c>
    </row>
    <row r="35" spans="1:7" s="27" customFormat="1" ht="15.75" customHeight="1">
      <c r="A35" s="185" t="s">
        <v>1077</v>
      </c>
      <c r="B35" s="253" t="s">
        <v>2870</v>
      </c>
      <c r="C35" s="254">
        <v>4954</v>
      </c>
      <c r="D35" s="255">
        <v>370</v>
      </c>
      <c r="E35" s="255">
        <v>370</v>
      </c>
      <c r="F35" s="255">
        <v>390</v>
      </c>
      <c r="G35" s="255">
        <v>390</v>
      </c>
    </row>
    <row r="36" spans="1:7" s="27" customFormat="1" ht="15.75" customHeight="1">
      <c r="A36" s="185" t="s">
        <v>1087</v>
      </c>
      <c r="B36" s="253" t="s">
        <v>2870</v>
      </c>
      <c r="C36" s="254">
        <v>5327</v>
      </c>
      <c r="D36" s="255">
        <v>300</v>
      </c>
      <c r="E36" s="255">
        <v>300</v>
      </c>
      <c r="F36" s="255">
        <v>270</v>
      </c>
      <c r="G36" s="255">
        <v>270</v>
      </c>
    </row>
    <row r="37" spans="1:7" s="27" customFormat="1" ht="15.75" customHeight="1">
      <c r="A37" s="185" t="s">
        <v>1093</v>
      </c>
      <c r="B37" s="253" t="s">
        <v>2870</v>
      </c>
      <c r="C37" s="254">
        <v>4118</v>
      </c>
      <c r="D37" s="255">
        <v>370</v>
      </c>
      <c r="E37" s="257">
        <v>380</v>
      </c>
      <c r="F37" s="255">
        <v>390</v>
      </c>
      <c r="G37" s="257">
        <v>425</v>
      </c>
    </row>
    <row r="38" spans="1:7" s="27" customFormat="1" ht="15.75" customHeight="1">
      <c r="A38" s="185" t="s">
        <v>1105</v>
      </c>
      <c r="B38" s="253" t="s">
        <v>2870</v>
      </c>
      <c r="C38" s="254">
        <v>8898</v>
      </c>
      <c r="D38" s="255">
        <v>380</v>
      </c>
      <c r="E38" s="257">
        <v>390</v>
      </c>
      <c r="F38" s="255">
        <v>400</v>
      </c>
      <c r="G38" s="257">
        <v>425</v>
      </c>
    </row>
    <row r="39" spans="1:7" s="27" customFormat="1" ht="15.75" customHeight="1">
      <c r="A39" s="185" t="s">
        <v>1113</v>
      </c>
      <c r="B39" s="253" t="s">
        <v>2870</v>
      </c>
      <c r="C39" s="254">
        <v>15979</v>
      </c>
      <c r="D39" s="255">
        <v>370</v>
      </c>
      <c r="E39" s="255">
        <v>370</v>
      </c>
      <c r="F39" s="255">
        <v>390</v>
      </c>
      <c r="G39" s="255">
        <v>390</v>
      </c>
    </row>
    <row r="40" spans="1:7" s="27" customFormat="1" ht="15.75" customHeight="1">
      <c r="A40" s="185" t="s">
        <v>1115</v>
      </c>
      <c r="B40" s="253" t="s">
        <v>2870</v>
      </c>
      <c r="C40" s="254">
        <v>2085</v>
      </c>
      <c r="D40" s="255">
        <v>370</v>
      </c>
      <c r="E40" s="257">
        <v>380</v>
      </c>
      <c r="F40" s="255">
        <v>390</v>
      </c>
      <c r="G40" s="257">
        <v>425</v>
      </c>
    </row>
    <row r="41" spans="1:7" s="27" customFormat="1" ht="15.75" customHeight="1">
      <c r="A41" s="185" t="s">
        <v>1133</v>
      </c>
      <c r="B41" s="253" t="s">
        <v>2870</v>
      </c>
      <c r="C41" s="254">
        <v>6410</v>
      </c>
      <c r="D41" s="255">
        <v>360</v>
      </c>
      <c r="E41" s="255">
        <v>360</v>
      </c>
      <c r="F41" s="255">
        <v>380</v>
      </c>
      <c r="G41" s="255">
        <v>380</v>
      </c>
    </row>
    <row r="42" spans="1:7" s="27" customFormat="1" ht="15.75" customHeight="1">
      <c r="A42" s="185" t="s">
        <v>1135</v>
      </c>
      <c r="B42" s="253" t="s">
        <v>2870</v>
      </c>
      <c r="C42" s="254">
        <v>6674</v>
      </c>
      <c r="D42" s="255">
        <v>370</v>
      </c>
      <c r="E42" s="255">
        <v>370</v>
      </c>
      <c r="F42" s="255">
        <v>390</v>
      </c>
      <c r="G42" s="257">
        <v>425</v>
      </c>
    </row>
    <row r="43" spans="1:7" s="27" customFormat="1" ht="15.75" customHeight="1">
      <c r="A43" s="185" t="s">
        <v>2871</v>
      </c>
      <c r="B43" s="253" t="s">
        <v>2870</v>
      </c>
      <c r="C43" s="254">
        <v>13721</v>
      </c>
      <c r="D43" s="255">
        <v>380</v>
      </c>
      <c r="E43" s="255">
        <v>380</v>
      </c>
      <c r="F43" s="255">
        <v>390</v>
      </c>
      <c r="G43" s="255">
        <v>390</v>
      </c>
    </row>
    <row r="44" spans="1:7" s="27" customFormat="1" ht="15.75" customHeight="1">
      <c r="A44" s="185" t="s">
        <v>1155</v>
      </c>
      <c r="B44" s="253" t="s">
        <v>2870</v>
      </c>
      <c r="C44" s="254">
        <v>2937</v>
      </c>
      <c r="D44" s="255">
        <v>310</v>
      </c>
      <c r="E44" s="255">
        <v>310</v>
      </c>
      <c r="F44" s="255">
        <v>270</v>
      </c>
      <c r="G44" s="255">
        <v>270</v>
      </c>
    </row>
    <row r="45" spans="1:7" s="27" customFormat="1" ht="15.75" customHeight="1">
      <c r="A45" s="185" t="s">
        <v>1177</v>
      </c>
      <c r="B45" s="253" t="s">
        <v>2872</v>
      </c>
      <c r="C45" s="254">
        <v>9934</v>
      </c>
      <c r="D45" s="255">
        <v>370</v>
      </c>
      <c r="E45" s="255">
        <v>370</v>
      </c>
      <c r="F45" s="255">
        <v>450</v>
      </c>
      <c r="G45" s="255">
        <v>450</v>
      </c>
    </row>
    <row r="46" spans="1:7" s="27" customFormat="1" ht="15.75" customHeight="1">
      <c r="A46" s="185" t="s">
        <v>1183</v>
      </c>
      <c r="B46" s="253" t="s">
        <v>2872</v>
      </c>
      <c r="C46" s="254">
        <v>3786</v>
      </c>
      <c r="D46" s="255">
        <v>320</v>
      </c>
      <c r="E46" s="255">
        <v>320</v>
      </c>
      <c r="F46" s="255">
        <v>320</v>
      </c>
      <c r="G46" s="255">
        <v>320</v>
      </c>
    </row>
    <row r="47" spans="1:7" s="27" customFormat="1" ht="15.75" customHeight="1">
      <c r="A47" s="185" t="s">
        <v>1204</v>
      </c>
      <c r="B47" s="253" t="s">
        <v>2872</v>
      </c>
      <c r="C47" s="254">
        <v>7753</v>
      </c>
      <c r="D47" s="255">
        <v>340</v>
      </c>
      <c r="E47" s="255">
        <v>340</v>
      </c>
      <c r="F47" s="255">
        <v>331</v>
      </c>
      <c r="G47" s="255">
        <v>331</v>
      </c>
    </row>
    <row r="48" spans="1:7" s="27" customFormat="1" ht="15.75" customHeight="1">
      <c r="A48" s="185" t="s">
        <v>1228</v>
      </c>
      <c r="B48" s="253" t="s">
        <v>2872</v>
      </c>
      <c r="C48" s="254">
        <v>10249</v>
      </c>
      <c r="D48" s="255">
        <v>370</v>
      </c>
      <c r="E48" s="255">
        <v>370</v>
      </c>
      <c r="F48" s="255">
        <v>380</v>
      </c>
      <c r="G48" s="255">
        <v>380</v>
      </c>
    </row>
    <row r="49" spans="1:7" s="27" customFormat="1" ht="15.75" customHeight="1">
      <c r="A49" s="185" t="s">
        <v>1234</v>
      </c>
      <c r="B49" s="253" t="s">
        <v>2872</v>
      </c>
      <c r="C49" s="254">
        <v>3886</v>
      </c>
      <c r="D49" s="255">
        <v>380</v>
      </c>
      <c r="E49" s="255">
        <v>380</v>
      </c>
      <c r="F49" s="255">
        <v>450</v>
      </c>
      <c r="G49" s="255">
        <v>450</v>
      </c>
    </row>
    <row r="50" spans="1:7" s="27" customFormat="1" ht="15.75" customHeight="1">
      <c r="A50" s="185" t="s">
        <v>1244</v>
      </c>
      <c r="B50" s="253" t="s">
        <v>2872</v>
      </c>
      <c r="C50" s="254">
        <v>21930</v>
      </c>
      <c r="D50" s="255">
        <v>370</v>
      </c>
      <c r="E50" s="255">
        <v>370</v>
      </c>
      <c r="F50" s="255">
        <v>390</v>
      </c>
      <c r="G50" s="255">
        <v>390</v>
      </c>
    </row>
    <row r="51" spans="1:7" s="27" customFormat="1" ht="15.75" customHeight="1">
      <c r="A51" s="185" t="s">
        <v>1258</v>
      </c>
      <c r="B51" s="253" t="s">
        <v>2872</v>
      </c>
      <c r="C51" s="254">
        <v>2140</v>
      </c>
      <c r="D51" s="255">
        <v>336</v>
      </c>
      <c r="E51" s="255">
        <v>336</v>
      </c>
      <c r="F51" s="255">
        <v>325</v>
      </c>
      <c r="G51" s="257">
        <v>332</v>
      </c>
    </row>
    <row r="52" spans="1:7" s="27" customFormat="1" ht="15.75" customHeight="1">
      <c r="A52" s="185" t="s">
        <v>1262</v>
      </c>
      <c r="B52" s="253" t="s">
        <v>2872</v>
      </c>
      <c r="C52" s="254">
        <v>2172</v>
      </c>
      <c r="D52" s="255">
        <v>340</v>
      </c>
      <c r="E52" s="255">
        <v>340</v>
      </c>
      <c r="F52" s="255">
        <v>340</v>
      </c>
      <c r="G52" s="255">
        <v>340</v>
      </c>
    </row>
    <row r="53" spans="1:7" s="27" customFormat="1" ht="15.75" customHeight="1">
      <c r="A53" s="185" t="s">
        <v>1264</v>
      </c>
      <c r="B53" s="253" t="s">
        <v>2872</v>
      </c>
      <c r="C53" s="254">
        <v>7236</v>
      </c>
      <c r="D53" s="255">
        <v>350</v>
      </c>
      <c r="E53" s="255">
        <v>350</v>
      </c>
      <c r="F53" s="255">
        <v>340</v>
      </c>
      <c r="G53" s="255">
        <v>340</v>
      </c>
    </row>
    <row r="54" spans="1:7" s="27" customFormat="1" ht="15.75" customHeight="1">
      <c r="A54" s="185" t="s">
        <v>1266</v>
      </c>
      <c r="B54" s="253" t="s">
        <v>2872</v>
      </c>
      <c r="C54" s="254">
        <v>6232</v>
      </c>
      <c r="D54" s="255">
        <v>310</v>
      </c>
      <c r="E54" s="255">
        <v>310</v>
      </c>
      <c r="F54" s="255">
        <v>290</v>
      </c>
      <c r="G54" s="255">
        <v>290</v>
      </c>
    </row>
    <row r="55" spans="1:7" s="27" customFormat="1" ht="15.75" customHeight="1">
      <c r="A55" s="185" t="s">
        <v>1274</v>
      </c>
      <c r="B55" s="253" t="s">
        <v>2872</v>
      </c>
      <c r="C55" s="254">
        <v>7540</v>
      </c>
      <c r="D55" s="255">
        <v>360</v>
      </c>
      <c r="E55" s="255">
        <v>360</v>
      </c>
      <c r="F55" s="255">
        <v>370</v>
      </c>
      <c r="G55" s="255">
        <v>370</v>
      </c>
    </row>
    <row r="56" spans="1:7" s="27" customFormat="1" ht="15.75" customHeight="1">
      <c r="A56" s="185" t="s">
        <v>1300</v>
      </c>
      <c r="B56" s="253" t="s">
        <v>2872</v>
      </c>
      <c r="C56" s="254">
        <v>2991</v>
      </c>
      <c r="D56" s="255">
        <v>360</v>
      </c>
      <c r="E56" s="255">
        <v>360</v>
      </c>
      <c r="F56" s="255">
        <v>320</v>
      </c>
      <c r="G56" s="255">
        <v>320</v>
      </c>
    </row>
    <row r="57" spans="1:7" s="27" customFormat="1" ht="15.75" customHeight="1">
      <c r="A57" s="185" t="s">
        <v>1310</v>
      </c>
      <c r="B57" s="253" t="s">
        <v>2872</v>
      </c>
      <c r="C57" s="254">
        <v>5307</v>
      </c>
      <c r="D57" s="255">
        <v>320</v>
      </c>
      <c r="E57" s="255">
        <v>320</v>
      </c>
      <c r="F57" s="255">
        <v>320</v>
      </c>
      <c r="G57" s="255">
        <v>320</v>
      </c>
    </row>
    <row r="58" spans="1:7" s="27" customFormat="1" ht="15.75" customHeight="1">
      <c r="A58" s="185" t="s">
        <v>1312</v>
      </c>
      <c r="B58" s="253" t="s">
        <v>2872</v>
      </c>
      <c r="C58" s="254">
        <v>2451</v>
      </c>
      <c r="D58" s="255">
        <v>330</v>
      </c>
      <c r="E58" s="255">
        <v>330</v>
      </c>
      <c r="F58" s="255">
        <v>320</v>
      </c>
      <c r="G58" s="255">
        <v>320</v>
      </c>
    </row>
    <row r="59" spans="1:7" s="27" customFormat="1" ht="15.75" customHeight="1">
      <c r="A59" s="185" t="s">
        <v>1326</v>
      </c>
      <c r="B59" s="253" t="s">
        <v>2872</v>
      </c>
      <c r="C59" s="254">
        <v>3378</v>
      </c>
      <c r="D59" s="255">
        <v>320</v>
      </c>
      <c r="E59" s="255">
        <v>320</v>
      </c>
      <c r="F59" s="255">
        <v>320</v>
      </c>
      <c r="G59" s="255">
        <v>320</v>
      </c>
    </row>
    <row r="60" spans="1:7" s="27" customFormat="1" ht="15.75" customHeight="1">
      <c r="A60" s="185" t="s">
        <v>1338</v>
      </c>
      <c r="B60" s="253" t="s">
        <v>2872</v>
      </c>
      <c r="C60" s="254">
        <v>11841</v>
      </c>
      <c r="D60" s="255">
        <v>380</v>
      </c>
      <c r="E60" s="255">
        <v>380</v>
      </c>
      <c r="F60" s="255">
        <v>380</v>
      </c>
      <c r="G60" s="255">
        <v>380</v>
      </c>
    </row>
    <row r="61" spans="1:7" s="27" customFormat="1" ht="15.75" customHeight="1">
      <c r="A61" s="185" t="s">
        <v>1366</v>
      </c>
      <c r="B61" s="253" t="s">
        <v>2872</v>
      </c>
      <c r="C61" s="254">
        <v>4951</v>
      </c>
      <c r="D61" s="255">
        <v>330</v>
      </c>
      <c r="E61" s="255">
        <v>330</v>
      </c>
      <c r="F61" s="255">
        <v>390</v>
      </c>
      <c r="G61" s="255">
        <v>390</v>
      </c>
    </row>
    <row r="62" spans="1:7" s="27" customFormat="1" ht="15.75" customHeight="1">
      <c r="A62" s="185" t="s">
        <v>1383</v>
      </c>
      <c r="B62" s="253" t="s">
        <v>2872</v>
      </c>
      <c r="C62" s="254">
        <v>6785</v>
      </c>
      <c r="D62" s="44">
        <v>360</v>
      </c>
      <c r="E62" s="44">
        <v>360</v>
      </c>
      <c r="F62" s="258">
        <v>360</v>
      </c>
      <c r="G62" s="258">
        <v>360</v>
      </c>
    </row>
    <row r="63" spans="1:7" s="27" customFormat="1" ht="15.75" customHeight="1">
      <c r="A63" s="185" t="s">
        <v>1391</v>
      </c>
      <c r="B63" s="253" t="s">
        <v>2872</v>
      </c>
      <c r="C63" s="254">
        <v>2396</v>
      </c>
      <c r="D63" s="255">
        <v>330</v>
      </c>
      <c r="E63" s="255">
        <v>330</v>
      </c>
      <c r="F63" s="255">
        <v>330</v>
      </c>
      <c r="G63" s="255">
        <v>330</v>
      </c>
    </row>
    <row r="64" spans="1:7" s="27" customFormat="1" ht="15.75" customHeight="1">
      <c r="A64" s="185" t="s">
        <v>1397</v>
      </c>
      <c r="B64" s="253" t="s">
        <v>2872</v>
      </c>
      <c r="C64" s="254">
        <v>5156</v>
      </c>
      <c r="D64" s="255">
        <v>345</v>
      </c>
      <c r="E64" s="255">
        <v>345</v>
      </c>
      <c r="F64" s="255">
        <v>335</v>
      </c>
      <c r="G64" s="255">
        <v>335</v>
      </c>
    </row>
    <row r="65" spans="1:7" s="27" customFormat="1" ht="15.75" customHeight="1">
      <c r="A65" s="185" t="s">
        <v>1403</v>
      </c>
      <c r="B65" s="253" t="s">
        <v>2872</v>
      </c>
      <c r="C65" s="254">
        <v>3675</v>
      </c>
      <c r="D65" s="255">
        <v>370</v>
      </c>
      <c r="E65" s="255">
        <v>370</v>
      </c>
      <c r="F65" s="255">
        <v>390</v>
      </c>
      <c r="G65" s="255">
        <v>390</v>
      </c>
    </row>
    <row r="66" spans="1:7" s="27" customFormat="1" ht="15.75" customHeight="1">
      <c r="A66" s="185" t="s">
        <v>1419</v>
      </c>
      <c r="B66" s="253" t="s">
        <v>2872</v>
      </c>
      <c r="C66" s="254">
        <v>28550</v>
      </c>
      <c r="D66" s="255">
        <v>370</v>
      </c>
      <c r="E66" s="257">
        <v>380</v>
      </c>
      <c r="F66" s="255">
        <v>390</v>
      </c>
      <c r="G66" s="257">
        <v>425</v>
      </c>
    </row>
    <row r="67" spans="1:7" s="27" customFormat="1" ht="15.75" customHeight="1">
      <c r="A67" s="185" t="s">
        <v>1423</v>
      </c>
      <c r="B67" s="253" t="s">
        <v>2872</v>
      </c>
      <c r="C67" s="254">
        <v>2695</v>
      </c>
      <c r="D67" s="255">
        <v>380</v>
      </c>
      <c r="E67" s="255">
        <v>380</v>
      </c>
      <c r="F67" s="255">
        <v>380</v>
      </c>
      <c r="G67" s="255">
        <v>380</v>
      </c>
    </row>
    <row r="68" spans="1:7" s="27" customFormat="1" ht="15.75" customHeight="1">
      <c r="A68" s="185" t="s">
        <v>1429</v>
      </c>
      <c r="B68" s="253" t="s">
        <v>2872</v>
      </c>
      <c r="C68" s="254">
        <v>4792</v>
      </c>
      <c r="D68" s="255">
        <v>336</v>
      </c>
      <c r="E68" s="255">
        <v>336</v>
      </c>
      <c r="F68" s="258">
        <v>325</v>
      </c>
      <c r="G68" s="258">
        <v>325</v>
      </c>
    </row>
    <row r="69" spans="1:7" s="27" customFormat="1" ht="15.75" customHeight="1">
      <c r="A69" s="185" t="s">
        <v>1447</v>
      </c>
      <c r="B69" s="253" t="s">
        <v>2872</v>
      </c>
      <c r="C69" s="254">
        <v>2849</v>
      </c>
      <c r="D69" s="255">
        <v>380</v>
      </c>
      <c r="E69" s="255">
        <v>380</v>
      </c>
      <c r="F69" s="255">
        <v>420</v>
      </c>
      <c r="G69" s="255">
        <v>420</v>
      </c>
    </row>
    <row r="70" spans="1:7" s="27" customFormat="1" ht="15.75" customHeight="1">
      <c r="A70" s="185" t="s">
        <v>1485</v>
      </c>
      <c r="B70" s="253" t="s">
        <v>2872</v>
      </c>
      <c r="C70" s="254">
        <v>2318</v>
      </c>
      <c r="D70" s="255">
        <v>310</v>
      </c>
      <c r="E70" s="255">
        <v>310</v>
      </c>
      <c r="F70" s="255">
        <v>260</v>
      </c>
      <c r="G70" s="255">
        <v>260</v>
      </c>
    </row>
    <row r="71" spans="1:7" s="27" customFormat="1" ht="15.75" customHeight="1">
      <c r="A71" s="185" t="s">
        <v>1487</v>
      </c>
      <c r="B71" s="253" t="s">
        <v>2872</v>
      </c>
      <c r="C71" s="254">
        <v>2903</v>
      </c>
      <c r="D71" s="255">
        <v>375</v>
      </c>
      <c r="E71" s="255">
        <v>375</v>
      </c>
      <c r="F71" s="255">
        <v>365</v>
      </c>
      <c r="G71" s="255">
        <v>365</v>
      </c>
    </row>
    <row r="72" spans="1:7" s="27" customFormat="1" ht="15.75" customHeight="1">
      <c r="A72" s="185" t="s">
        <v>1491</v>
      </c>
      <c r="B72" s="253" t="s">
        <v>2872</v>
      </c>
      <c r="C72" s="254">
        <v>4982</v>
      </c>
      <c r="D72" s="255">
        <v>320</v>
      </c>
      <c r="E72" s="255">
        <v>320</v>
      </c>
      <c r="F72" s="255">
        <v>360</v>
      </c>
      <c r="G72" s="255">
        <v>360</v>
      </c>
    </row>
    <row r="73" spans="1:7" s="27" customFormat="1" ht="15.75" customHeight="1">
      <c r="A73" s="185" t="s">
        <v>1979</v>
      </c>
      <c r="B73" s="253" t="s">
        <v>2873</v>
      </c>
      <c r="C73" s="122">
        <v>2029</v>
      </c>
      <c r="D73" s="118">
        <v>320</v>
      </c>
      <c r="E73" s="118">
        <v>320</v>
      </c>
      <c r="F73" s="118">
        <v>280</v>
      </c>
      <c r="G73" s="118">
        <v>280</v>
      </c>
    </row>
    <row r="74" spans="1:7" s="27" customFormat="1" ht="15.75" customHeight="1">
      <c r="A74" s="185" t="s">
        <v>1998</v>
      </c>
      <c r="B74" s="253" t="s">
        <v>2873</v>
      </c>
      <c r="C74" s="122">
        <v>11099</v>
      </c>
      <c r="D74" s="118">
        <v>370</v>
      </c>
      <c r="E74" s="259">
        <v>380</v>
      </c>
      <c r="F74" s="118">
        <v>390</v>
      </c>
      <c r="G74" s="259">
        <v>425</v>
      </c>
    </row>
    <row r="75" spans="1:7" s="27" customFormat="1" ht="15.75" customHeight="1">
      <c r="A75" s="185" t="s">
        <v>2020</v>
      </c>
      <c r="B75" s="253" t="s">
        <v>2873</v>
      </c>
      <c r="C75" s="122">
        <v>6190</v>
      </c>
      <c r="D75" s="118">
        <v>355</v>
      </c>
      <c r="E75" s="259">
        <v>365</v>
      </c>
      <c r="F75" s="118">
        <v>360</v>
      </c>
      <c r="G75" s="259">
        <v>370</v>
      </c>
    </row>
    <row r="76" spans="1:7" s="27" customFormat="1" ht="15.75" customHeight="1">
      <c r="A76" s="185" t="s">
        <v>2024</v>
      </c>
      <c r="B76" s="253" t="s">
        <v>2873</v>
      </c>
      <c r="C76" s="122">
        <v>5652</v>
      </c>
      <c r="D76" s="118">
        <v>320</v>
      </c>
      <c r="E76" s="118">
        <v>320</v>
      </c>
      <c r="F76" s="118">
        <v>310</v>
      </c>
      <c r="G76" s="118">
        <v>310</v>
      </c>
    </row>
    <row r="77" spans="1:7" s="27" customFormat="1" ht="15.75" customHeight="1">
      <c r="A77" s="185" t="s">
        <v>2028</v>
      </c>
      <c r="B77" s="253" t="s">
        <v>2873</v>
      </c>
      <c r="C77" s="122">
        <v>31939</v>
      </c>
      <c r="D77" s="118">
        <v>370</v>
      </c>
      <c r="E77" s="259">
        <v>380</v>
      </c>
      <c r="F77" s="118">
        <v>390</v>
      </c>
      <c r="G77" s="259">
        <v>425</v>
      </c>
    </row>
    <row r="78" spans="1:7" s="27" customFormat="1" ht="15.75" customHeight="1">
      <c r="A78" s="185" t="s">
        <v>2034</v>
      </c>
      <c r="B78" s="253" t="s">
        <v>2873</v>
      </c>
      <c r="C78" s="122">
        <v>8033</v>
      </c>
      <c r="D78" s="118">
        <v>370</v>
      </c>
      <c r="E78" s="118">
        <v>370</v>
      </c>
      <c r="F78" s="255">
        <v>390</v>
      </c>
      <c r="G78" s="255">
        <v>390</v>
      </c>
    </row>
    <row r="79" spans="1:7" s="27" customFormat="1" ht="15.75" customHeight="1">
      <c r="A79" s="185" t="s">
        <v>2036</v>
      </c>
      <c r="B79" s="253" t="s">
        <v>2873</v>
      </c>
      <c r="C79" s="122">
        <v>2167</v>
      </c>
      <c r="D79" s="118">
        <v>336</v>
      </c>
      <c r="E79" s="118">
        <v>336</v>
      </c>
      <c r="F79" s="118">
        <v>325</v>
      </c>
      <c r="G79" s="118">
        <v>325</v>
      </c>
    </row>
    <row r="80" spans="1:7" s="27" customFormat="1" ht="15.75" customHeight="1">
      <c r="A80" s="185" t="s">
        <v>2043</v>
      </c>
      <c r="B80" s="253" t="s">
        <v>2873</v>
      </c>
      <c r="C80" s="122">
        <v>2357</v>
      </c>
      <c r="D80" s="118">
        <v>370</v>
      </c>
      <c r="E80" s="259">
        <v>380</v>
      </c>
      <c r="F80" s="118">
        <v>390</v>
      </c>
      <c r="G80" s="259">
        <v>450</v>
      </c>
    </row>
    <row r="81" spans="1:7" s="27" customFormat="1" ht="15.75" customHeight="1">
      <c r="A81" s="185" t="s">
        <v>2045</v>
      </c>
      <c r="B81" s="253" t="s">
        <v>2873</v>
      </c>
      <c r="C81" s="122">
        <v>2351</v>
      </c>
      <c r="D81" s="118">
        <v>330</v>
      </c>
      <c r="E81" s="118">
        <v>330</v>
      </c>
      <c r="F81" s="118">
        <v>330</v>
      </c>
      <c r="G81" s="118">
        <v>330</v>
      </c>
    </row>
    <row r="82" spans="1:7" s="27" customFormat="1" ht="15.75" customHeight="1">
      <c r="A82" s="185" t="s">
        <v>2055</v>
      </c>
      <c r="B82" s="253" t="s">
        <v>2873</v>
      </c>
      <c r="C82" s="122">
        <v>2668</v>
      </c>
      <c r="D82" s="118">
        <v>370</v>
      </c>
      <c r="E82" s="259">
        <v>380</v>
      </c>
      <c r="F82" s="118">
        <v>390</v>
      </c>
      <c r="G82" s="259">
        <v>425</v>
      </c>
    </row>
    <row r="83" spans="1:7" s="27" customFormat="1" ht="15.75" customHeight="1">
      <c r="A83" s="185" t="s">
        <v>2119</v>
      </c>
      <c r="B83" s="253" t="s">
        <v>2873</v>
      </c>
      <c r="C83" s="122">
        <v>2589</v>
      </c>
      <c r="D83" s="118">
        <v>340</v>
      </c>
      <c r="E83" s="118">
        <v>340</v>
      </c>
      <c r="F83" s="118">
        <v>310</v>
      </c>
      <c r="G83" s="118">
        <v>310</v>
      </c>
    </row>
    <row r="84" spans="1:7" s="27" customFormat="1" ht="15.75" customHeight="1">
      <c r="A84" s="185" t="s">
        <v>2149</v>
      </c>
      <c r="B84" s="253" t="s">
        <v>2873</v>
      </c>
      <c r="C84" s="122">
        <v>4339</v>
      </c>
      <c r="D84" s="118">
        <v>370</v>
      </c>
      <c r="E84" s="259">
        <v>380</v>
      </c>
      <c r="F84" s="118">
        <v>390</v>
      </c>
      <c r="G84" s="259">
        <v>425</v>
      </c>
    </row>
    <row r="85" spans="1:7" s="27" customFormat="1" ht="15.75" customHeight="1">
      <c r="A85" s="185" t="s">
        <v>2155</v>
      </c>
      <c r="B85" s="253" t="s">
        <v>2873</v>
      </c>
      <c r="C85" s="122">
        <v>2356</v>
      </c>
      <c r="D85" s="118">
        <v>330</v>
      </c>
      <c r="E85" s="259">
        <v>360</v>
      </c>
      <c r="F85" s="118">
        <v>300</v>
      </c>
      <c r="G85" s="259">
        <v>350</v>
      </c>
    </row>
    <row r="86" spans="1:7">
      <c r="A86" s="169" t="s">
        <v>2864</v>
      </c>
      <c r="B86" s="44"/>
      <c r="C86" s="44"/>
      <c r="D86" s="44"/>
      <c r="E86" s="44"/>
      <c r="F86" s="118"/>
      <c r="G86" s="118"/>
    </row>
    <row r="87" spans="1:7">
      <c r="B87" s="251"/>
      <c r="C87" s="251"/>
      <c r="D87" s="251"/>
      <c r="E87" s="251"/>
      <c r="F87" s="250"/>
      <c r="G87" s="252"/>
    </row>
    <row r="88" spans="1:7">
      <c r="F88" s="250"/>
      <c r="G88" s="252"/>
    </row>
    <row r="89" spans="1:7">
      <c r="F89" s="250"/>
      <c r="G89" s="252"/>
    </row>
  </sheetData>
  <sheetProtection formatCells="0" formatColumns="0" formatRows="0" insertColumns="0" insertRows="0" insertHyperlinks="0" deleteColumns="0" deleteRows="0" sort="0" autoFilter="0" pivotTables="0"/>
  <autoFilter ref="A4:G4"/>
  <hyperlinks>
    <hyperlink ref="H1" location="'Inhaltsverzeichnis'!A1" tooltip="Inhaltsverzeichnis" display="zurück zum Inhaltsverzeichnis"/>
  </hyperlink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53"/>
  <sheetViews>
    <sheetView workbookViewId="0">
      <selection activeCell="C10" sqref="C10"/>
    </sheetView>
  </sheetViews>
  <sheetFormatPr baseColWidth="10" defaultColWidth="14.54296875" defaultRowHeight="14.5"/>
  <sheetData>
    <row r="1" spans="1:3">
      <c r="A1" s="2"/>
      <c r="B1" s="2" t="s">
        <v>2874</v>
      </c>
      <c r="C1" s="3" t="s">
        <v>2749</v>
      </c>
    </row>
    <row r="2" spans="1:3">
      <c r="A2" s="2"/>
      <c r="B2" s="2" t="s">
        <v>53</v>
      </c>
      <c r="C2" s="3" t="s">
        <v>54</v>
      </c>
    </row>
    <row r="3" spans="1:3" ht="24.75" customHeight="1">
      <c r="A3" s="2"/>
      <c r="B3" s="2" t="s">
        <v>288</v>
      </c>
      <c r="C3" s="1" t="s">
        <v>289</v>
      </c>
    </row>
    <row r="4" spans="1:3">
      <c r="A4" s="2"/>
      <c r="B4" s="2" t="s">
        <v>554</v>
      </c>
      <c r="C4" s="1" t="s">
        <v>555</v>
      </c>
    </row>
    <row r="5" spans="1:3">
      <c r="A5" s="2"/>
      <c r="B5" s="2" t="s">
        <v>822</v>
      </c>
      <c r="C5" s="1" t="s">
        <v>823</v>
      </c>
    </row>
    <row r="6" spans="1:3">
      <c r="A6" s="2"/>
      <c r="B6" s="2" t="s">
        <v>895</v>
      </c>
      <c r="C6" s="1" t="s">
        <v>896</v>
      </c>
    </row>
    <row r="7" spans="1:3">
      <c r="A7" s="2"/>
      <c r="B7" s="2" t="s">
        <v>995</v>
      </c>
      <c r="C7" s="1" t="s">
        <v>996</v>
      </c>
    </row>
    <row r="8" spans="1:3" ht="24.75" customHeight="1">
      <c r="A8" s="2"/>
      <c r="B8" s="2" t="s">
        <v>1167</v>
      </c>
      <c r="C8" s="1" t="s">
        <v>1168</v>
      </c>
    </row>
    <row r="9" spans="1:3" ht="24.75" customHeight="1">
      <c r="A9" s="2"/>
      <c r="B9" s="2" t="s">
        <v>1498</v>
      </c>
      <c r="C9" s="1" t="s">
        <v>1499</v>
      </c>
    </row>
    <row r="10" spans="1:3">
      <c r="A10" s="2"/>
      <c r="B10" s="2" t="s">
        <v>1749</v>
      </c>
      <c r="C10" s="1" t="s">
        <v>1750</v>
      </c>
    </row>
    <row r="11" spans="1:3">
      <c r="A11" s="2"/>
      <c r="B11" s="2" t="s">
        <v>1941</v>
      </c>
      <c r="C11" s="1" t="s">
        <v>1942</v>
      </c>
    </row>
    <row r="12" spans="1:3">
      <c r="A12" s="2"/>
      <c r="B12" s="2" t="s">
        <v>2162</v>
      </c>
      <c r="C12" s="1" t="s">
        <v>2163</v>
      </c>
    </row>
    <row r="13" spans="1:3">
      <c r="A13" s="2"/>
      <c r="B13" s="8"/>
      <c r="C13" s="8"/>
    </row>
    <row r="14" spans="1:3">
      <c r="A14" s="2"/>
      <c r="B14" s="8"/>
      <c r="C14" s="8"/>
    </row>
    <row r="15" spans="1:3">
      <c r="A15" s="2"/>
      <c r="B15" s="8"/>
      <c r="C15" s="8"/>
    </row>
    <row r="16" spans="1:3">
      <c r="A16" s="2"/>
      <c r="B16" s="8"/>
      <c r="C16" s="8"/>
    </row>
    <row r="17" spans="1:1">
      <c r="A17" s="2"/>
    </row>
    <row r="18" spans="1:1">
      <c r="A18" s="2"/>
    </row>
    <row r="19" spans="1:1">
      <c r="A19" s="2"/>
    </row>
    <row r="20" spans="1:1">
      <c r="A20" s="2"/>
    </row>
    <row r="21" spans="1:1">
      <c r="A21" s="2"/>
    </row>
    <row r="22" spans="1:1">
      <c r="A22" s="2"/>
    </row>
    <row r="23" spans="1:1">
      <c r="A23" s="2"/>
    </row>
    <row r="24" spans="1:1">
      <c r="A24" s="2"/>
    </row>
    <row r="25" spans="1:1">
      <c r="A25" s="2"/>
    </row>
    <row r="26" spans="1:1">
      <c r="A26" s="2"/>
    </row>
    <row r="27" spans="1:1">
      <c r="A27" s="2"/>
    </row>
    <row r="28" spans="1:1">
      <c r="A28" s="2"/>
    </row>
    <row r="29" spans="1:1">
      <c r="A29" s="2"/>
    </row>
    <row r="30" spans="1:1">
      <c r="A30" s="2"/>
    </row>
    <row r="31" spans="1:1">
      <c r="A31" s="2"/>
    </row>
    <row r="32" spans="1:1">
      <c r="A32" s="2"/>
    </row>
    <row r="33" spans="1:1">
      <c r="A33" s="2"/>
    </row>
    <row r="34" spans="1:1">
      <c r="A34" s="2"/>
    </row>
    <row r="35" spans="1:1">
      <c r="A35" s="2"/>
    </row>
    <row r="36" spans="1:1">
      <c r="A36" s="2"/>
    </row>
    <row r="37" spans="1:1">
      <c r="A37" s="2"/>
    </row>
    <row r="38" spans="1:1">
      <c r="A38" s="2"/>
    </row>
    <row r="39" spans="1:1">
      <c r="A39" s="2"/>
    </row>
    <row r="40" spans="1:1">
      <c r="A40" s="2"/>
    </row>
    <row r="41" spans="1:1">
      <c r="A41" s="2"/>
    </row>
    <row r="42" spans="1:1">
      <c r="A42" s="2"/>
    </row>
    <row r="43" spans="1:1">
      <c r="A43" s="2"/>
    </row>
    <row r="44" spans="1:1">
      <c r="A44" s="2"/>
    </row>
    <row r="45" spans="1:1">
      <c r="A45" s="2"/>
    </row>
    <row r="46" spans="1:1">
      <c r="A46" s="2"/>
    </row>
    <row r="47" spans="1:1">
      <c r="A47" s="2"/>
    </row>
    <row r="48" spans="1:1">
      <c r="A48" s="2"/>
    </row>
    <row r="49" spans="1:1">
      <c r="A49" s="2"/>
    </row>
    <row r="50" spans="1:1">
      <c r="A50" s="2"/>
    </row>
    <row r="51" spans="1:1">
      <c r="A51" s="2"/>
    </row>
    <row r="52" spans="1:1">
      <c r="A52" s="2"/>
    </row>
    <row r="53" spans="1:1">
      <c r="A53" s="2"/>
    </row>
    <row r="54" spans="1:1">
      <c r="A54" s="2"/>
    </row>
    <row r="55" spans="1:1">
      <c r="A55" s="2"/>
    </row>
    <row r="56" spans="1:1">
      <c r="A56" s="2"/>
    </row>
    <row r="57" spans="1:1">
      <c r="A57" s="2"/>
    </row>
    <row r="58" spans="1:1">
      <c r="A58" s="2"/>
    </row>
    <row r="59" spans="1:1">
      <c r="A59" s="2"/>
    </row>
    <row r="60" spans="1:1">
      <c r="A60" s="2"/>
    </row>
    <row r="61" spans="1:1">
      <c r="A61" s="2"/>
    </row>
    <row r="62" spans="1:1">
      <c r="A62" s="2"/>
    </row>
    <row r="63" spans="1:1">
      <c r="A63" s="2"/>
    </row>
    <row r="64" spans="1:1">
      <c r="A64" s="2"/>
    </row>
    <row r="65" spans="1:1">
      <c r="A65" s="2"/>
    </row>
    <row r="66" spans="1:1">
      <c r="A66" s="2"/>
    </row>
    <row r="67" spans="1:1">
      <c r="A67" s="2"/>
    </row>
    <row r="68" spans="1:1">
      <c r="A68" s="2"/>
    </row>
    <row r="69" spans="1:1">
      <c r="A69" s="2"/>
    </row>
    <row r="70" spans="1:1">
      <c r="A70" s="2"/>
    </row>
    <row r="71" spans="1:1">
      <c r="A71" s="2"/>
    </row>
    <row r="72" spans="1:1">
      <c r="A72" s="2"/>
    </row>
    <row r="73" spans="1:1">
      <c r="A73" s="2"/>
    </row>
    <row r="74" spans="1:1">
      <c r="A74" s="2"/>
    </row>
    <row r="75" spans="1:1">
      <c r="A75" s="2"/>
    </row>
    <row r="76" spans="1:1">
      <c r="A76" s="2"/>
    </row>
    <row r="77" spans="1:1">
      <c r="A77" s="2"/>
    </row>
    <row r="78" spans="1:1">
      <c r="A78" s="2"/>
    </row>
    <row r="79" spans="1:1">
      <c r="A79" s="2"/>
    </row>
    <row r="80" spans="1:1">
      <c r="A80" s="2"/>
    </row>
    <row r="81" spans="1:1">
      <c r="A81" s="2"/>
    </row>
    <row r="82" spans="1:1">
      <c r="A82" s="2"/>
    </row>
    <row r="83" spans="1:1">
      <c r="A83" s="2"/>
    </row>
    <row r="84" spans="1:1">
      <c r="A84" s="2"/>
    </row>
    <row r="85" spans="1:1">
      <c r="A85" s="2"/>
    </row>
    <row r="86" spans="1:1">
      <c r="A86" s="2"/>
    </row>
    <row r="87" spans="1:1">
      <c r="A87" s="2"/>
    </row>
    <row r="88" spans="1:1">
      <c r="A88" s="2"/>
    </row>
    <row r="89" spans="1:1">
      <c r="A89" s="2"/>
    </row>
    <row r="90" spans="1:1">
      <c r="A90" s="2"/>
    </row>
    <row r="91" spans="1:1">
      <c r="A91" s="2"/>
    </row>
    <row r="92" spans="1:1">
      <c r="A92" s="2"/>
    </row>
    <row r="93" spans="1:1">
      <c r="A93" s="2"/>
    </row>
    <row r="94" spans="1:1">
      <c r="A94" s="2"/>
    </row>
    <row r="95" spans="1:1">
      <c r="A95" s="2"/>
    </row>
    <row r="96" spans="1:1">
      <c r="A96" s="2"/>
    </row>
    <row r="97" spans="1:1">
      <c r="A97" s="2"/>
    </row>
    <row r="98" spans="1:1">
      <c r="A98" s="2"/>
    </row>
    <row r="99" spans="1:1">
      <c r="A99" s="2"/>
    </row>
    <row r="100" spans="1:1">
      <c r="A100" s="2"/>
    </row>
    <row r="101" spans="1:1">
      <c r="A101" s="2"/>
    </row>
    <row r="102" spans="1:1">
      <c r="A102" s="2"/>
    </row>
    <row r="103" spans="1:1">
      <c r="A103" s="2"/>
    </row>
    <row r="104" spans="1:1">
      <c r="A104" s="2"/>
    </row>
    <row r="105" spans="1:1">
      <c r="A105" s="2"/>
    </row>
    <row r="106" spans="1:1">
      <c r="A106" s="2"/>
    </row>
    <row r="107" spans="1:1">
      <c r="A107" s="2"/>
    </row>
    <row r="108" spans="1:1">
      <c r="A108" s="2"/>
    </row>
    <row r="109" spans="1:1">
      <c r="A109" s="2"/>
    </row>
    <row r="110" spans="1:1">
      <c r="A110" s="2"/>
    </row>
    <row r="111" spans="1:1">
      <c r="A111" s="2"/>
    </row>
    <row r="112" spans="1:1">
      <c r="A112" s="2"/>
    </row>
    <row r="113" spans="1:1">
      <c r="A113" s="2"/>
    </row>
    <row r="114" spans="1:1">
      <c r="A114" s="2"/>
    </row>
    <row r="115" spans="1:1">
      <c r="A115" s="2"/>
    </row>
    <row r="116" spans="1:1">
      <c r="A116" s="2"/>
    </row>
    <row r="117" spans="1:1">
      <c r="A117" s="2"/>
    </row>
    <row r="118" spans="1:1">
      <c r="A118" s="2"/>
    </row>
    <row r="119" spans="1:1">
      <c r="A119" s="2"/>
    </row>
    <row r="120" spans="1:1">
      <c r="A120" s="2"/>
    </row>
    <row r="121" spans="1:1">
      <c r="A121" s="2"/>
    </row>
    <row r="122" spans="1:1">
      <c r="A122" s="2"/>
    </row>
    <row r="123" spans="1:1">
      <c r="A123" s="2"/>
    </row>
    <row r="124" spans="1:1">
      <c r="A124" s="2"/>
    </row>
    <row r="125" spans="1:1">
      <c r="A125" s="2"/>
    </row>
    <row r="126" spans="1:1">
      <c r="A126" s="2"/>
    </row>
    <row r="127" spans="1:1">
      <c r="A127" s="2"/>
    </row>
    <row r="128" spans="1:1">
      <c r="A128" s="2"/>
    </row>
    <row r="129" spans="1:1">
      <c r="A129" s="2"/>
    </row>
    <row r="130" spans="1:1">
      <c r="A130" s="2"/>
    </row>
    <row r="131" spans="1:1">
      <c r="A131" s="2"/>
    </row>
    <row r="132" spans="1:1">
      <c r="A132" s="2"/>
    </row>
    <row r="133" spans="1:1">
      <c r="A133" s="2"/>
    </row>
    <row r="134" spans="1:1">
      <c r="A134" s="2"/>
    </row>
    <row r="135" spans="1:1">
      <c r="A135" s="2"/>
    </row>
    <row r="136" spans="1:1">
      <c r="A136" s="2"/>
    </row>
    <row r="137" spans="1:1">
      <c r="A137" s="2"/>
    </row>
    <row r="138" spans="1:1">
      <c r="A138" s="2"/>
    </row>
    <row r="139" spans="1:1">
      <c r="A139" s="2"/>
    </row>
    <row r="140" spans="1:1">
      <c r="A140" s="2"/>
    </row>
    <row r="141" spans="1:1">
      <c r="A141" s="2"/>
    </row>
    <row r="142" spans="1:1">
      <c r="A142" s="2"/>
    </row>
    <row r="143" spans="1:1">
      <c r="A143" s="2"/>
    </row>
    <row r="144" spans="1:1">
      <c r="A144" s="2"/>
    </row>
    <row r="145" spans="1:1">
      <c r="A145" s="2"/>
    </row>
    <row r="146" spans="1:1">
      <c r="A146" s="2"/>
    </row>
    <row r="147" spans="1:1">
      <c r="A147" s="2"/>
    </row>
    <row r="148" spans="1:1">
      <c r="A148" s="2"/>
    </row>
    <row r="149" spans="1:1">
      <c r="A149" s="2"/>
    </row>
    <row r="150" spans="1:1">
      <c r="A150" s="2"/>
    </row>
    <row r="151" spans="1:1">
      <c r="A151" s="2"/>
    </row>
    <row r="152" spans="1:1">
      <c r="A152" s="2"/>
    </row>
    <row r="153" spans="1:1">
      <c r="A153" s="2"/>
    </row>
  </sheetData>
  <sheetProtection formatCells="0" formatColumns="0" formatRows="0" insertColumns="0" insertRows="0" insertHyperlinks="0" deleteColumns="0" deleteRows="0" sort="0" autoFilter="0" pivotTables="0"/>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5"/>
  <sheetViews>
    <sheetView workbookViewId="0">
      <selection activeCell="K1" sqref="K1"/>
    </sheetView>
  </sheetViews>
  <sheetFormatPr baseColWidth="10" defaultColWidth="14.54296875" defaultRowHeight="14"/>
  <cols>
    <col min="1" max="1" width="11.453125" style="154" customWidth="1"/>
    <col min="2" max="2" width="31.81640625" style="154" customWidth="1"/>
    <col min="3" max="10" width="11.453125" style="154" customWidth="1"/>
    <col min="11" max="11" width="22.1796875" style="154" bestFit="1" customWidth="1"/>
    <col min="12" max="16384" width="14.54296875" style="154"/>
  </cols>
  <sheetData>
    <row r="1" spans="1:12" ht="15.75" customHeight="1">
      <c r="A1" s="147" t="s">
        <v>17</v>
      </c>
      <c r="K1" s="247" t="s">
        <v>26</v>
      </c>
      <c r="L1" s="371" t="s">
        <v>2875</v>
      </c>
    </row>
    <row r="2" spans="1:12" ht="15.75" customHeight="1">
      <c r="A2" s="147"/>
      <c r="K2" s="150"/>
    </row>
    <row r="3" spans="1:12" ht="15.75" customHeight="1">
      <c r="A3" s="147"/>
      <c r="K3" s="155"/>
    </row>
    <row r="4" spans="1:12">
      <c r="A4" s="391" t="s">
        <v>17</v>
      </c>
      <c r="B4" s="160"/>
      <c r="C4" s="160"/>
      <c r="D4" s="160"/>
      <c r="E4" s="160"/>
      <c r="F4" s="160"/>
      <c r="G4" s="160"/>
      <c r="H4" s="160"/>
      <c r="I4" s="160"/>
      <c r="K4" s="150"/>
    </row>
    <row r="5" spans="1:12">
      <c r="A5" s="124" t="s">
        <v>2876</v>
      </c>
      <c r="B5" s="124" t="s">
        <v>2877</v>
      </c>
      <c r="C5" s="461" t="s">
        <v>1</v>
      </c>
      <c r="D5" s="461"/>
      <c r="E5" s="435" t="s">
        <v>2377</v>
      </c>
      <c r="F5" s="461" t="s">
        <v>2878</v>
      </c>
      <c r="G5" s="461"/>
      <c r="H5" s="461"/>
      <c r="I5" s="461"/>
      <c r="K5" s="152"/>
    </row>
    <row r="6" spans="1:12">
      <c r="A6" s="124"/>
      <c r="B6" s="124"/>
      <c r="C6" s="461" t="s">
        <v>2879</v>
      </c>
      <c r="D6" s="461"/>
      <c r="E6" s="435" t="s">
        <v>2879</v>
      </c>
      <c r="F6" s="435"/>
      <c r="G6" s="435"/>
      <c r="H6" s="435"/>
      <c r="I6" s="435" t="s">
        <v>2880</v>
      </c>
      <c r="K6" s="152"/>
    </row>
    <row r="7" spans="1:12">
      <c r="A7" s="124"/>
      <c r="B7" s="124"/>
      <c r="C7" s="461" t="s">
        <v>2881</v>
      </c>
      <c r="D7" s="461"/>
      <c r="E7" s="435" t="s">
        <v>2881</v>
      </c>
      <c r="F7" s="435" t="s">
        <v>2882</v>
      </c>
      <c r="G7" s="435" t="s">
        <v>2883</v>
      </c>
      <c r="H7" s="435" t="s">
        <v>2884</v>
      </c>
      <c r="I7" s="435" t="s">
        <v>2885</v>
      </c>
      <c r="K7" s="152"/>
    </row>
    <row r="8" spans="1:12">
      <c r="A8" s="124"/>
      <c r="B8" s="124" t="s">
        <v>2886</v>
      </c>
      <c r="C8" s="435" t="s">
        <v>2887</v>
      </c>
      <c r="D8" s="435" t="s">
        <v>2888</v>
      </c>
      <c r="E8" s="435" t="s">
        <v>2887</v>
      </c>
      <c r="F8" s="435" t="s">
        <v>2884</v>
      </c>
      <c r="G8" s="435" t="s">
        <v>2889</v>
      </c>
      <c r="H8" s="435" t="s">
        <v>2890</v>
      </c>
      <c r="I8" s="435" t="s">
        <v>2891</v>
      </c>
      <c r="K8" s="152"/>
    </row>
    <row r="9" spans="1:12">
      <c r="A9" s="45" t="s">
        <v>2874</v>
      </c>
      <c r="B9" s="262" t="s">
        <v>2401</v>
      </c>
      <c r="C9" s="112">
        <v>88837</v>
      </c>
      <c r="D9" s="263">
        <v>1.0709793211792</v>
      </c>
      <c r="E9" s="112">
        <v>53944</v>
      </c>
      <c r="F9" s="264">
        <v>1930.5712378617</v>
      </c>
      <c r="G9" s="263">
        <v>0.96974645261286996</v>
      </c>
      <c r="H9" s="112">
        <v>21731.612254598</v>
      </c>
      <c r="I9" s="89">
        <v>90.547635555197004</v>
      </c>
      <c r="K9" s="152"/>
    </row>
    <row r="10" spans="1:12">
      <c r="A10" s="45" t="s">
        <v>2892</v>
      </c>
      <c r="B10" s="262" t="s">
        <v>2404</v>
      </c>
      <c r="C10" s="112">
        <v>248814</v>
      </c>
      <c r="D10" s="263">
        <v>2.9995908103592002</v>
      </c>
      <c r="E10" s="112">
        <v>141793</v>
      </c>
      <c r="F10" s="264">
        <v>5361.6626928714004</v>
      </c>
      <c r="G10" s="263">
        <v>2.6932201591678999</v>
      </c>
      <c r="H10" s="112">
        <v>21548.878651809999</v>
      </c>
      <c r="I10" s="89">
        <v>89.786251840309006</v>
      </c>
      <c r="K10" s="152"/>
    </row>
    <row r="11" spans="1:12">
      <c r="A11" s="45" t="s">
        <v>2893</v>
      </c>
      <c r="B11" s="262" t="s">
        <v>2406</v>
      </c>
      <c r="C11" s="112">
        <v>216362</v>
      </c>
      <c r="D11" s="263">
        <v>2.6083639462044999</v>
      </c>
      <c r="E11" s="112">
        <v>120311</v>
      </c>
      <c r="F11" s="264">
        <v>4780.4173736742996</v>
      </c>
      <c r="G11" s="263">
        <v>2.4012544573409</v>
      </c>
      <c r="H11" s="112">
        <v>22094.533114291</v>
      </c>
      <c r="I11" s="89">
        <v>92.059793298209001</v>
      </c>
      <c r="K11" s="152"/>
    </row>
    <row r="12" spans="1:12">
      <c r="A12" s="45" t="s">
        <v>2894</v>
      </c>
      <c r="B12" s="262" t="s">
        <v>2408</v>
      </c>
      <c r="C12" s="112">
        <v>79243</v>
      </c>
      <c r="D12" s="263">
        <v>0.95531832849153997</v>
      </c>
      <c r="E12" s="112">
        <v>41822</v>
      </c>
      <c r="F12" s="264">
        <v>1607.6532960997999</v>
      </c>
      <c r="G12" s="263">
        <v>0.80754133820564</v>
      </c>
      <c r="H12" s="112">
        <v>20287.637975590998</v>
      </c>
      <c r="I12" s="89">
        <v>84.531125816539003</v>
      </c>
      <c r="K12" s="152"/>
    </row>
    <row r="13" spans="1:12">
      <c r="A13" s="45" t="s">
        <v>53</v>
      </c>
      <c r="B13" s="262" t="s">
        <v>2895</v>
      </c>
      <c r="C13" s="112">
        <v>133008</v>
      </c>
      <c r="D13" s="263">
        <v>1.6034852319574</v>
      </c>
      <c r="E13" s="112">
        <v>66353</v>
      </c>
      <c r="F13" s="264">
        <v>2945.8272347386001</v>
      </c>
      <c r="G13" s="263">
        <v>1.4797203308914</v>
      </c>
      <c r="H13" s="112">
        <v>22147.744757748002</v>
      </c>
      <c r="I13" s="89">
        <v>92.281506645685994</v>
      </c>
      <c r="K13" s="153"/>
    </row>
    <row r="14" spans="1:12">
      <c r="A14" s="45" t="s">
        <v>288</v>
      </c>
      <c r="B14" s="262" t="s">
        <v>2896</v>
      </c>
      <c r="C14" s="112">
        <v>196288</v>
      </c>
      <c r="D14" s="263">
        <v>2.3663607392823001</v>
      </c>
      <c r="E14" s="112">
        <v>94234</v>
      </c>
      <c r="F14" s="264">
        <v>5007.9422760455</v>
      </c>
      <c r="G14" s="263">
        <v>2.5155426341398002</v>
      </c>
      <c r="H14" s="112">
        <v>25513.237060062002</v>
      </c>
      <c r="I14" s="89">
        <v>106.30427526881</v>
      </c>
      <c r="K14" s="153"/>
    </row>
    <row r="15" spans="1:12">
      <c r="A15" s="45" t="s">
        <v>554</v>
      </c>
      <c r="B15" s="262" t="s">
        <v>2897</v>
      </c>
      <c r="C15" s="112">
        <v>165154</v>
      </c>
      <c r="D15" s="263">
        <v>1.9910230963452999</v>
      </c>
      <c r="E15" s="112">
        <v>82615</v>
      </c>
      <c r="F15" s="264">
        <v>3897.2896509379002</v>
      </c>
      <c r="G15" s="263">
        <v>1.9576500155404</v>
      </c>
      <c r="H15" s="112">
        <v>23597.912560022</v>
      </c>
      <c r="I15" s="89">
        <v>98.323822517872998</v>
      </c>
      <c r="K15" s="153"/>
    </row>
    <row r="16" spans="1:12">
      <c r="A16" s="45" t="s">
        <v>822</v>
      </c>
      <c r="B16" s="262" t="s">
        <v>2898</v>
      </c>
      <c r="C16" s="112">
        <v>199879</v>
      </c>
      <c r="D16" s="263">
        <v>2.4096522365453001</v>
      </c>
      <c r="E16" s="112">
        <v>104140</v>
      </c>
      <c r="F16" s="264">
        <v>4784.1049795321996</v>
      </c>
      <c r="G16" s="263">
        <v>2.4031067809584998</v>
      </c>
      <c r="H16" s="112">
        <v>23935.005576034</v>
      </c>
      <c r="I16" s="89">
        <v>99.728365135535</v>
      </c>
      <c r="K16" s="153"/>
    </row>
    <row r="17" spans="1:11">
      <c r="A17" s="45" t="s">
        <v>895</v>
      </c>
      <c r="B17" s="262" t="s">
        <v>2899</v>
      </c>
      <c r="C17" s="112">
        <v>313527</v>
      </c>
      <c r="D17" s="263">
        <v>3.7797419277030002</v>
      </c>
      <c r="E17" s="112">
        <v>154347</v>
      </c>
      <c r="F17" s="264">
        <v>8348.3271094950996</v>
      </c>
      <c r="G17" s="263">
        <v>4.1934534405742001</v>
      </c>
      <c r="H17" s="112">
        <v>26627.139319724</v>
      </c>
      <c r="I17" s="89">
        <v>110.94549630066</v>
      </c>
      <c r="K17" s="153"/>
    </row>
    <row r="18" spans="1:11">
      <c r="A18" s="45" t="s">
        <v>995</v>
      </c>
      <c r="B18" s="262" t="s">
        <v>2900</v>
      </c>
      <c r="C18" s="112">
        <v>128407</v>
      </c>
      <c r="D18" s="263">
        <v>1.5480176243531001</v>
      </c>
      <c r="E18" s="112">
        <v>62938</v>
      </c>
      <c r="F18" s="264">
        <v>3096.6281443229</v>
      </c>
      <c r="G18" s="263">
        <v>1.5554692306222999</v>
      </c>
      <c r="H18" s="112">
        <v>24115.726902138998</v>
      </c>
      <c r="I18" s="89">
        <v>100.48136443358</v>
      </c>
      <c r="K18" s="153"/>
    </row>
    <row r="19" spans="1:11">
      <c r="A19" s="45" t="s">
        <v>1167</v>
      </c>
      <c r="B19" s="262" t="s">
        <v>2901</v>
      </c>
      <c r="C19" s="112">
        <v>272653</v>
      </c>
      <c r="D19" s="263">
        <v>3.2869831810785</v>
      </c>
      <c r="E19" s="112">
        <v>132913</v>
      </c>
      <c r="F19" s="264">
        <v>6642.6326635382002</v>
      </c>
      <c r="G19" s="263">
        <v>3.3366649907263999</v>
      </c>
      <c r="H19" s="112">
        <v>24362.954610945999</v>
      </c>
      <c r="I19" s="89">
        <v>101.51147136785001</v>
      </c>
      <c r="K19" s="153"/>
    </row>
    <row r="20" spans="1:11">
      <c r="A20" s="45" t="s">
        <v>1498</v>
      </c>
      <c r="B20" s="262" t="s">
        <v>2902</v>
      </c>
      <c r="C20" s="112">
        <v>199244</v>
      </c>
      <c r="D20" s="263">
        <v>2.4019969592515</v>
      </c>
      <c r="E20" s="112">
        <v>95587</v>
      </c>
      <c r="F20" s="264">
        <v>4551.2694519070001</v>
      </c>
      <c r="G20" s="263">
        <v>2.2861510206485001</v>
      </c>
      <c r="H20" s="112">
        <v>22842.692637705</v>
      </c>
      <c r="I20" s="89">
        <v>95.177098865307002</v>
      </c>
      <c r="K20" s="153"/>
    </row>
    <row r="21" spans="1:11">
      <c r="A21" s="45" t="s">
        <v>1749</v>
      </c>
      <c r="B21" s="262" t="s">
        <v>2903</v>
      </c>
      <c r="C21" s="112">
        <v>274816</v>
      </c>
      <c r="D21" s="263">
        <v>3.3130593460965998</v>
      </c>
      <c r="E21" s="112">
        <v>131731</v>
      </c>
      <c r="F21" s="264">
        <v>6935.8737333513</v>
      </c>
      <c r="G21" s="263">
        <v>3.4839630969214999</v>
      </c>
      <c r="H21" s="112">
        <v>25238.245711135001</v>
      </c>
      <c r="I21" s="89">
        <v>105.15848745741</v>
      </c>
      <c r="K21" s="153"/>
    </row>
    <row r="22" spans="1:11">
      <c r="A22" s="45" t="s">
        <v>1941</v>
      </c>
      <c r="B22" s="262" t="s">
        <v>2904</v>
      </c>
      <c r="C22" s="112">
        <v>131272</v>
      </c>
      <c r="D22" s="263">
        <v>1.5825567888361001</v>
      </c>
      <c r="E22" s="112">
        <v>64800</v>
      </c>
      <c r="F22" s="264">
        <v>2963.8329096414</v>
      </c>
      <c r="G22" s="263">
        <v>1.4887647727755</v>
      </c>
      <c r="H22" s="112">
        <v>22577.799604191001</v>
      </c>
      <c r="I22" s="89">
        <v>94.073387020148999</v>
      </c>
      <c r="K22" s="153"/>
    </row>
    <row r="23" spans="1:11">
      <c r="A23" s="45" t="s">
        <v>2162</v>
      </c>
      <c r="B23" s="262" t="s">
        <v>2905</v>
      </c>
      <c r="C23" s="112">
        <v>243081</v>
      </c>
      <c r="D23" s="263">
        <v>2.9304763147288</v>
      </c>
      <c r="E23" s="112">
        <v>115327</v>
      </c>
      <c r="F23" s="264">
        <v>6825.9736417416998</v>
      </c>
      <c r="G23" s="263">
        <v>3.4287591127897001</v>
      </c>
      <c r="H23" s="112">
        <v>28081.066153840002</v>
      </c>
      <c r="I23" s="89">
        <v>117.00347467599001</v>
      </c>
      <c r="K23" s="153"/>
    </row>
    <row r="24" spans="1:11">
      <c r="K24" s="153"/>
    </row>
    <row r="25" spans="1:11">
      <c r="A25" s="260"/>
      <c r="B25" s="260"/>
      <c r="K25" s="153"/>
    </row>
    <row r="26" spans="1:11">
      <c r="A26" s="409" t="s">
        <v>2906</v>
      </c>
      <c r="B26" s="261"/>
      <c r="C26" s="261"/>
      <c r="D26" s="261"/>
      <c r="E26" s="261"/>
      <c r="F26" s="261"/>
      <c r="G26" s="261"/>
      <c r="H26" s="261"/>
      <c r="I26" s="261"/>
      <c r="K26" s="153"/>
    </row>
    <row r="27" spans="1:11">
      <c r="A27" s="124" t="s">
        <v>2876</v>
      </c>
      <c r="B27" s="124" t="s">
        <v>2877</v>
      </c>
      <c r="C27" s="461" t="s">
        <v>1</v>
      </c>
      <c r="D27" s="461"/>
      <c r="E27" s="435" t="s">
        <v>2377</v>
      </c>
      <c r="F27" s="461" t="s">
        <v>2907</v>
      </c>
      <c r="G27" s="461"/>
      <c r="H27" s="461"/>
      <c r="I27" s="461"/>
      <c r="K27" s="153"/>
    </row>
    <row r="28" spans="1:11">
      <c r="A28" s="124"/>
      <c r="B28" s="124"/>
      <c r="C28" s="461" t="s">
        <v>2879</v>
      </c>
      <c r="D28" s="461"/>
      <c r="E28" s="435" t="s">
        <v>2879</v>
      </c>
      <c r="F28" s="435"/>
      <c r="G28" s="435"/>
      <c r="H28" s="435"/>
      <c r="I28" s="435" t="s">
        <v>2908</v>
      </c>
      <c r="K28" s="241"/>
    </row>
    <row r="29" spans="1:11">
      <c r="A29" s="124"/>
      <c r="B29" s="124"/>
      <c r="C29" s="461" t="s">
        <v>2881</v>
      </c>
      <c r="D29" s="461"/>
      <c r="E29" s="435" t="s">
        <v>2881</v>
      </c>
      <c r="F29" s="435" t="s">
        <v>2882</v>
      </c>
      <c r="G29" s="435" t="s">
        <v>2883</v>
      </c>
      <c r="H29" s="435" t="s">
        <v>2884</v>
      </c>
      <c r="I29" s="435" t="s">
        <v>2885</v>
      </c>
      <c r="K29" s="153"/>
    </row>
    <row r="30" spans="1:11">
      <c r="A30" s="124"/>
      <c r="B30" s="124" t="s">
        <v>2886</v>
      </c>
      <c r="C30" s="435" t="s">
        <v>2887</v>
      </c>
      <c r="D30" s="435" t="s">
        <v>2888</v>
      </c>
      <c r="E30" s="435" t="s">
        <v>2887</v>
      </c>
      <c r="F30" s="435" t="s">
        <v>2884</v>
      </c>
      <c r="G30" s="435" t="s">
        <v>2889</v>
      </c>
      <c r="H30" s="435" t="s">
        <v>2890</v>
      </c>
      <c r="I30" s="435" t="s">
        <v>2891</v>
      </c>
      <c r="K30" s="150"/>
    </row>
    <row r="31" spans="1:11">
      <c r="A31" s="45" t="s">
        <v>2874</v>
      </c>
      <c r="B31" s="262" t="s">
        <v>2401</v>
      </c>
      <c r="C31" s="112">
        <v>88837</v>
      </c>
      <c r="D31" s="263">
        <v>1.0709793211792</v>
      </c>
      <c r="E31" s="112">
        <v>53944</v>
      </c>
      <c r="F31" s="264">
        <v>592.92375839056001</v>
      </c>
      <c r="G31" s="263">
        <v>1.0087843834174</v>
      </c>
      <c r="H31" s="112">
        <v>6674.2883977459996</v>
      </c>
      <c r="I31" s="89">
        <v>94.192704141730999</v>
      </c>
    </row>
    <row r="32" spans="1:11">
      <c r="A32" s="45" t="s">
        <v>2892</v>
      </c>
      <c r="B32" s="262" t="s">
        <v>2404</v>
      </c>
      <c r="C32" s="112">
        <v>248814</v>
      </c>
      <c r="D32" s="263">
        <v>2.9995908103592002</v>
      </c>
      <c r="E32" s="112">
        <v>141793</v>
      </c>
      <c r="F32" s="264">
        <v>1664.4854538247</v>
      </c>
      <c r="G32" s="263">
        <v>2.8319103569094</v>
      </c>
      <c r="H32" s="112">
        <v>6689.6776460518004</v>
      </c>
      <c r="I32" s="89">
        <v>94.409889079848</v>
      </c>
    </row>
    <row r="33" spans="1:9">
      <c r="A33" s="45" t="s">
        <v>2893</v>
      </c>
      <c r="B33" s="262" t="s">
        <v>2406</v>
      </c>
      <c r="C33" s="112">
        <v>216362</v>
      </c>
      <c r="D33" s="263">
        <v>2.6083639462044999</v>
      </c>
      <c r="E33" s="112">
        <v>120311</v>
      </c>
      <c r="F33" s="264">
        <v>1456.4010446622999</v>
      </c>
      <c r="G33" s="263">
        <v>2.4778811930832001</v>
      </c>
      <c r="H33" s="112">
        <v>6731.3162415872002</v>
      </c>
      <c r="I33" s="89">
        <v>94.997525045873999</v>
      </c>
    </row>
    <row r="34" spans="1:9">
      <c r="A34" s="45" t="s">
        <v>2894</v>
      </c>
      <c r="B34" s="262" t="s">
        <v>2408</v>
      </c>
      <c r="C34" s="112">
        <v>79243</v>
      </c>
      <c r="D34" s="263">
        <v>0.95531832849153997</v>
      </c>
      <c r="E34" s="112">
        <v>41822</v>
      </c>
      <c r="F34" s="264">
        <v>508.65860068150999</v>
      </c>
      <c r="G34" s="263">
        <v>0.86541793206485995</v>
      </c>
      <c r="H34" s="112">
        <v>6418.9720313656999</v>
      </c>
      <c r="I34" s="89">
        <v>90.589482715291993</v>
      </c>
    </row>
    <row r="35" spans="1:9">
      <c r="A35" s="45" t="s">
        <v>53</v>
      </c>
      <c r="B35" s="262" t="s">
        <v>2895</v>
      </c>
      <c r="C35" s="112">
        <v>133008</v>
      </c>
      <c r="D35" s="263">
        <v>1.6034852319574</v>
      </c>
      <c r="E35" s="112">
        <v>66353</v>
      </c>
      <c r="F35" s="264">
        <v>898.56791244598003</v>
      </c>
      <c r="G35" s="263">
        <v>1.5287990482553999</v>
      </c>
      <c r="H35" s="112">
        <v>6755.7433571362999</v>
      </c>
      <c r="I35" s="89">
        <v>95.342259335259001</v>
      </c>
    </row>
    <row r="36" spans="1:9">
      <c r="A36" s="45" t="s">
        <v>288</v>
      </c>
      <c r="B36" s="262" t="s">
        <v>2896</v>
      </c>
      <c r="C36" s="112">
        <v>196288</v>
      </c>
      <c r="D36" s="263">
        <v>2.3663607392823001</v>
      </c>
      <c r="E36" s="112">
        <v>94234</v>
      </c>
      <c r="F36" s="264">
        <v>1453.0589128363999</v>
      </c>
      <c r="G36" s="263">
        <v>2.4721949807404999</v>
      </c>
      <c r="H36" s="112">
        <v>7402.6884620377004</v>
      </c>
      <c r="I36" s="89">
        <v>104.47244748873</v>
      </c>
    </row>
    <row r="37" spans="1:9">
      <c r="A37" s="45" t="s">
        <v>554</v>
      </c>
      <c r="B37" s="262" t="s">
        <v>2897</v>
      </c>
      <c r="C37" s="112">
        <v>165154</v>
      </c>
      <c r="D37" s="263">
        <v>1.9910230963452999</v>
      </c>
      <c r="E37" s="112">
        <v>82615</v>
      </c>
      <c r="F37" s="264">
        <v>1156.7206165626001</v>
      </c>
      <c r="G37" s="263">
        <v>1.9680130496587001</v>
      </c>
      <c r="H37" s="112">
        <v>7003.8910142205004</v>
      </c>
      <c r="I37" s="89">
        <v>98.844310408612998</v>
      </c>
    </row>
    <row r="38" spans="1:9">
      <c r="A38" s="45" t="s">
        <v>822</v>
      </c>
      <c r="B38" s="262" t="s">
        <v>2898</v>
      </c>
      <c r="C38" s="112">
        <v>199879</v>
      </c>
      <c r="D38" s="263">
        <v>2.4096522365453001</v>
      </c>
      <c r="E38" s="112">
        <v>104140</v>
      </c>
      <c r="F38" s="264">
        <v>1416.9900253423</v>
      </c>
      <c r="G38" s="263">
        <v>2.4108283549029998</v>
      </c>
      <c r="H38" s="112">
        <v>7089.2391163767998</v>
      </c>
      <c r="I38" s="89">
        <v>100.04880863469999</v>
      </c>
    </row>
    <row r="39" spans="1:9">
      <c r="A39" s="45" t="s">
        <v>895</v>
      </c>
      <c r="B39" s="262" t="s">
        <v>2899</v>
      </c>
      <c r="C39" s="112">
        <v>313527</v>
      </c>
      <c r="D39" s="263">
        <v>3.7797419277030002</v>
      </c>
      <c r="E39" s="112">
        <v>154347</v>
      </c>
      <c r="F39" s="264">
        <v>2414.2863753417</v>
      </c>
      <c r="G39" s="263">
        <v>4.1076012861302003</v>
      </c>
      <c r="H39" s="112">
        <v>7700.4097744107003</v>
      </c>
      <c r="I39" s="89">
        <v>108.67412020975</v>
      </c>
    </row>
    <row r="40" spans="1:9">
      <c r="A40" s="45" t="s">
        <v>995</v>
      </c>
      <c r="B40" s="262" t="s">
        <v>2900</v>
      </c>
      <c r="C40" s="112">
        <v>128407</v>
      </c>
      <c r="D40" s="263">
        <v>1.5480176243531001</v>
      </c>
      <c r="E40" s="112">
        <v>62938</v>
      </c>
      <c r="F40" s="264">
        <v>923.98561630209997</v>
      </c>
      <c r="G40" s="263">
        <v>1.5720440394529001</v>
      </c>
      <c r="H40" s="112">
        <v>7195.7573676052998</v>
      </c>
      <c r="I40" s="89">
        <v>101.55207632793</v>
      </c>
    </row>
    <row r="41" spans="1:9">
      <c r="A41" s="45" t="s">
        <v>1167</v>
      </c>
      <c r="B41" s="262" t="s">
        <v>2901</v>
      </c>
      <c r="C41" s="112">
        <v>272653</v>
      </c>
      <c r="D41" s="263">
        <v>3.2869831810785</v>
      </c>
      <c r="E41" s="112">
        <v>132913</v>
      </c>
      <c r="F41" s="264">
        <v>1968.7920858857001</v>
      </c>
      <c r="G41" s="263">
        <v>3.3496493981426001</v>
      </c>
      <c r="H41" s="112">
        <v>7220.8707987283997</v>
      </c>
      <c r="I41" s="89">
        <v>101.90649643189001</v>
      </c>
    </row>
    <row r="42" spans="1:9">
      <c r="A42" s="45" t="s">
        <v>1498</v>
      </c>
      <c r="B42" s="262" t="s">
        <v>2902</v>
      </c>
      <c r="C42" s="112">
        <v>199244</v>
      </c>
      <c r="D42" s="263">
        <v>2.4019969592515</v>
      </c>
      <c r="E42" s="112">
        <v>95587</v>
      </c>
      <c r="F42" s="264">
        <v>1382.295764938</v>
      </c>
      <c r="G42" s="263">
        <v>2.3518004822720999</v>
      </c>
      <c r="H42" s="112">
        <v>6937.7033433277002</v>
      </c>
      <c r="I42" s="89">
        <v>97.910218962347997</v>
      </c>
    </row>
    <row r="43" spans="1:9">
      <c r="A43" s="45" t="s">
        <v>1749</v>
      </c>
      <c r="B43" s="262" t="s">
        <v>2903</v>
      </c>
      <c r="C43" s="112">
        <v>274816</v>
      </c>
      <c r="D43" s="263">
        <v>3.3130593460965998</v>
      </c>
      <c r="E43" s="112">
        <v>131731</v>
      </c>
      <c r="F43" s="264">
        <v>2040.0298739348</v>
      </c>
      <c r="G43" s="263">
        <v>3.4708514364758001</v>
      </c>
      <c r="H43" s="112">
        <v>7423.2572846370003</v>
      </c>
      <c r="I43" s="89">
        <v>104.76273057303</v>
      </c>
    </row>
    <row r="44" spans="1:9">
      <c r="A44" s="45" t="s">
        <v>1941</v>
      </c>
      <c r="B44" s="262" t="s">
        <v>2904</v>
      </c>
      <c r="C44" s="112">
        <v>131272</v>
      </c>
      <c r="D44" s="263">
        <v>1.5825567888361001</v>
      </c>
      <c r="E44" s="112">
        <v>64800</v>
      </c>
      <c r="F44" s="264">
        <v>903.19044987347002</v>
      </c>
      <c r="G44" s="263">
        <v>1.5366637079231</v>
      </c>
      <c r="H44" s="112">
        <v>6880.2977776941998</v>
      </c>
      <c r="I44" s="89">
        <v>97.100067357027001</v>
      </c>
    </row>
    <row r="45" spans="1:9">
      <c r="A45" s="45" t="s">
        <v>2162</v>
      </c>
      <c r="B45" s="262" t="s">
        <v>2905</v>
      </c>
      <c r="C45" s="112">
        <v>243081</v>
      </c>
      <c r="D45" s="263">
        <v>2.9304763147288</v>
      </c>
      <c r="E45" s="112">
        <v>115327</v>
      </c>
      <c r="F45" s="264">
        <v>1941.8623140054999</v>
      </c>
      <c r="G45" s="263">
        <v>3.3038318154647</v>
      </c>
      <c r="H45" s="112">
        <v>7988.5400915970004</v>
      </c>
      <c r="I45" s="89">
        <v>112.74043741147</v>
      </c>
    </row>
  </sheetData>
  <sheetProtection formatCells="0" formatColumns="0" formatRows="0" insertColumns="0" insertRows="0" insertHyperlinks="0" deleteColumns="0" deleteRows="0" sort="0" autoFilter="0" pivotTables="0"/>
  <mergeCells count="8">
    <mergeCell ref="C6:D6"/>
    <mergeCell ref="C5:D5"/>
    <mergeCell ref="F5:I5"/>
    <mergeCell ref="C29:D29"/>
    <mergeCell ref="C27:D27"/>
    <mergeCell ref="F27:I27"/>
    <mergeCell ref="C28:D28"/>
    <mergeCell ref="C7:D7"/>
  </mergeCells>
  <hyperlinks>
    <hyperlink ref="K1" location="'Inhaltsverzeichnis'!A1" tooltip="Inhaltsverzeichnis" display="zurück zum Inhaltsverzeichnis"/>
  </hyperlink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2"/>
  <sheetViews>
    <sheetView workbookViewId="0">
      <selection activeCell="K1" sqref="K1"/>
    </sheetView>
  </sheetViews>
  <sheetFormatPr baseColWidth="10" defaultColWidth="14.54296875" defaultRowHeight="14"/>
  <cols>
    <col min="1" max="10" width="18.453125" style="66" customWidth="1"/>
    <col min="11" max="16384" width="14.54296875" style="66"/>
  </cols>
  <sheetData>
    <row r="1" spans="1:12" ht="15.75" customHeight="1">
      <c r="A1" s="26" t="s">
        <v>18</v>
      </c>
      <c r="K1" s="197" t="s">
        <v>26</v>
      </c>
      <c r="L1" s="81" t="s">
        <v>2909</v>
      </c>
    </row>
    <row r="2" spans="1:12">
      <c r="K2" s="81"/>
      <c r="L2" s="81" t="s">
        <v>2910</v>
      </c>
    </row>
    <row r="3" spans="1:12" ht="15.75" customHeight="1">
      <c r="A3" s="271" t="s">
        <v>2911</v>
      </c>
      <c r="B3" s="271"/>
      <c r="C3" s="271"/>
      <c r="D3" s="271"/>
      <c r="E3" s="271"/>
      <c r="F3" s="272" t="s">
        <v>2912</v>
      </c>
      <c r="G3" s="273"/>
      <c r="H3" s="273"/>
      <c r="I3" s="273"/>
      <c r="J3" s="273"/>
      <c r="K3" s="81"/>
      <c r="L3" s="81" t="s">
        <v>2913</v>
      </c>
    </row>
    <row r="4" spans="1:12" ht="15.75" customHeight="1">
      <c r="A4" s="271" t="s">
        <v>2914</v>
      </c>
      <c r="B4" s="271"/>
      <c r="C4" s="271"/>
      <c r="D4" s="271"/>
      <c r="E4" s="271"/>
      <c r="F4" s="272" t="s">
        <v>2914</v>
      </c>
      <c r="G4" s="272"/>
      <c r="H4" s="272"/>
      <c r="I4" s="272"/>
      <c r="J4" s="272"/>
      <c r="K4" s="81"/>
      <c r="L4" s="81" t="s">
        <v>2915</v>
      </c>
    </row>
    <row r="5" spans="1:12">
      <c r="A5" s="271" t="s">
        <v>2916</v>
      </c>
      <c r="B5" s="271"/>
      <c r="C5" s="271"/>
      <c r="D5" s="271"/>
      <c r="E5" s="271"/>
      <c r="F5" s="274" t="s">
        <v>2916</v>
      </c>
      <c r="G5" s="274"/>
      <c r="H5" s="274"/>
      <c r="I5" s="274"/>
      <c r="J5" s="274"/>
      <c r="K5" s="63"/>
      <c r="L5" s="27"/>
    </row>
    <row r="6" spans="1:12">
      <c r="A6" s="265"/>
      <c r="B6" s="265"/>
      <c r="C6" s="265"/>
      <c r="D6" s="265"/>
      <c r="F6" s="124"/>
      <c r="G6" s="428" t="s">
        <v>2917</v>
      </c>
      <c r="H6" s="428"/>
      <c r="I6" s="428"/>
      <c r="J6" s="428"/>
      <c r="K6" s="63"/>
      <c r="L6" s="27"/>
    </row>
    <row r="7" spans="1:12" ht="15.75" customHeight="1">
      <c r="A7" s="124"/>
      <c r="B7" s="428" t="s">
        <v>2918</v>
      </c>
      <c r="C7" s="428" t="s">
        <v>2919</v>
      </c>
      <c r="D7" s="429" t="s">
        <v>2920</v>
      </c>
      <c r="F7" s="405"/>
      <c r="G7" s="124"/>
      <c r="H7" s="124"/>
      <c r="I7" s="443" t="s">
        <v>2921</v>
      </c>
      <c r="J7" s="443"/>
      <c r="K7" s="63"/>
      <c r="L7" s="27"/>
    </row>
    <row r="8" spans="1:12" ht="60" customHeight="1">
      <c r="A8" s="404" t="s">
        <v>2922</v>
      </c>
      <c r="B8" s="428" t="s">
        <v>2923</v>
      </c>
      <c r="C8" s="428"/>
      <c r="D8" s="410" t="s">
        <v>2924</v>
      </c>
      <c r="F8" s="404" t="s">
        <v>2925</v>
      </c>
      <c r="G8" s="405" t="s">
        <v>36</v>
      </c>
      <c r="H8" s="405" t="s">
        <v>2926</v>
      </c>
      <c r="I8" s="405" t="s">
        <v>36</v>
      </c>
      <c r="J8" s="428" t="s">
        <v>2927</v>
      </c>
      <c r="K8" s="63"/>
    </row>
    <row r="9" spans="1:12">
      <c r="A9" s="391"/>
      <c r="B9" s="391"/>
      <c r="C9" s="391"/>
      <c r="D9" s="391"/>
      <c r="F9" s="391"/>
      <c r="G9" s="391"/>
      <c r="H9" s="391"/>
      <c r="I9" s="391"/>
      <c r="J9" s="428" t="s">
        <v>2928</v>
      </c>
      <c r="K9" s="63"/>
    </row>
    <row r="10" spans="1:12">
      <c r="A10" s="275" t="s">
        <v>2749</v>
      </c>
      <c r="B10" s="275">
        <v>36</v>
      </c>
      <c r="C10" s="275">
        <v>5069</v>
      </c>
      <c r="D10" s="275">
        <v>229036</v>
      </c>
      <c r="F10" s="275" t="s">
        <v>2749</v>
      </c>
      <c r="G10" s="275" t="s">
        <v>2929</v>
      </c>
      <c r="H10" s="275" t="s">
        <v>2930</v>
      </c>
      <c r="I10" s="275" t="s">
        <v>2931</v>
      </c>
      <c r="J10" s="275">
        <v>52.1</v>
      </c>
      <c r="K10" s="63"/>
    </row>
    <row r="11" spans="1:12">
      <c r="A11" s="275" t="s">
        <v>2751</v>
      </c>
      <c r="B11" s="275">
        <v>82</v>
      </c>
      <c r="C11" s="275">
        <v>11428</v>
      </c>
      <c r="D11" s="275">
        <v>668932</v>
      </c>
      <c r="F11" s="275" t="s">
        <v>2751</v>
      </c>
      <c r="G11" s="275" t="s">
        <v>2932</v>
      </c>
      <c r="H11" s="275" t="s">
        <v>2933</v>
      </c>
      <c r="I11" s="275" t="s">
        <v>2934</v>
      </c>
      <c r="J11" s="275">
        <v>62</v>
      </c>
      <c r="K11" s="63"/>
    </row>
    <row r="12" spans="1:12">
      <c r="A12" s="275" t="s">
        <v>2752</v>
      </c>
      <c r="B12" s="275">
        <v>82</v>
      </c>
      <c r="C12" s="275">
        <v>15092</v>
      </c>
      <c r="D12" s="275">
        <v>776243</v>
      </c>
      <c r="F12" s="275" t="s">
        <v>2752</v>
      </c>
      <c r="G12" s="275" t="s">
        <v>2935</v>
      </c>
      <c r="H12" s="275" t="s">
        <v>2936</v>
      </c>
      <c r="I12" s="275" t="s">
        <v>2937</v>
      </c>
      <c r="J12" s="275">
        <v>52.7</v>
      </c>
      <c r="K12" s="63"/>
    </row>
    <row r="13" spans="1:12">
      <c r="A13" s="275" t="s">
        <v>2753</v>
      </c>
      <c r="B13" s="275">
        <v>47</v>
      </c>
      <c r="C13" s="275">
        <v>4633</v>
      </c>
      <c r="D13" s="275">
        <v>222478</v>
      </c>
      <c r="F13" s="275" t="s">
        <v>2753</v>
      </c>
      <c r="G13" s="275" t="s">
        <v>2938</v>
      </c>
      <c r="H13" s="275" t="s">
        <v>2939</v>
      </c>
      <c r="I13" s="275" t="s">
        <v>2940</v>
      </c>
      <c r="J13" s="275">
        <v>50.7</v>
      </c>
      <c r="K13" s="63"/>
    </row>
    <row r="14" spans="1:12">
      <c r="A14" s="275" t="s">
        <v>54</v>
      </c>
      <c r="B14" s="275">
        <v>63</v>
      </c>
      <c r="C14" s="275">
        <v>6268</v>
      </c>
      <c r="D14" s="275">
        <v>307090</v>
      </c>
      <c r="F14" s="275" t="s">
        <v>54</v>
      </c>
      <c r="G14" s="275" t="s">
        <v>2941</v>
      </c>
      <c r="H14" s="275" t="s">
        <v>2942</v>
      </c>
      <c r="I14" s="275" t="s">
        <v>2943</v>
      </c>
      <c r="J14" s="275">
        <v>30</v>
      </c>
      <c r="K14" s="64"/>
    </row>
    <row r="15" spans="1:12">
      <c r="A15" s="275" t="s">
        <v>2944</v>
      </c>
      <c r="B15" s="275">
        <v>87</v>
      </c>
      <c r="C15" s="275">
        <v>6613</v>
      </c>
      <c r="D15" s="275">
        <v>311314</v>
      </c>
      <c r="F15" s="275" t="s">
        <v>2944</v>
      </c>
      <c r="G15" s="275" t="s">
        <v>2945</v>
      </c>
      <c r="H15" s="275" t="s">
        <v>2946</v>
      </c>
      <c r="I15" s="275" t="s">
        <v>2947</v>
      </c>
      <c r="J15" s="275">
        <v>38.9</v>
      </c>
      <c r="K15" s="64"/>
    </row>
    <row r="16" spans="1:12">
      <c r="A16" s="275" t="s">
        <v>555</v>
      </c>
      <c r="B16" s="275">
        <v>51</v>
      </c>
      <c r="C16" s="275">
        <v>4950</v>
      </c>
      <c r="D16" s="275">
        <v>196013</v>
      </c>
      <c r="F16" s="275" t="s">
        <v>555</v>
      </c>
      <c r="G16" s="275" t="s">
        <v>2948</v>
      </c>
      <c r="H16" s="275" t="s">
        <v>2949</v>
      </c>
      <c r="I16" s="275" t="s">
        <v>2950</v>
      </c>
      <c r="J16" s="275">
        <v>14.7</v>
      </c>
      <c r="K16" s="64"/>
    </row>
    <row r="17" spans="1:11">
      <c r="A17" s="275" t="s">
        <v>823</v>
      </c>
      <c r="B17" s="275">
        <v>64</v>
      </c>
      <c r="C17" s="275">
        <v>5923</v>
      </c>
      <c r="D17" s="275">
        <v>215782</v>
      </c>
      <c r="F17" s="275" t="s">
        <v>823</v>
      </c>
      <c r="G17" s="275" t="s">
        <v>2951</v>
      </c>
      <c r="H17" s="275" t="s">
        <v>2952</v>
      </c>
      <c r="I17" s="275" t="s">
        <v>2953</v>
      </c>
      <c r="J17" s="275">
        <v>26.9</v>
      </c>
      <c r="K17" s="64"/>
    </row>
    <row r="18" spans="1:11">
      <c r="A18" s="275" t="s">
        <v>896</v>
      </c>
      <c r="B18" s="275">
        <v>171</v>
      </c>
      <c r="C18" s="275">
        <v>17133</v>
      </c>
      <c r="D18" s="275">
        <v>821074</v>
      </c>
      <c r="F18" s="275" t="s">
        <v>896</v>
      </c>
      <c r="G18" s="275" t="s">
        <v>2954</v>
      </c>
      <c r="H18" s="275" t="s">
        <v>2955</v>
      </c>
      <c r="I18" s="275" t="s">
        <v>2956</v>
      </c>
      <c r="J18" s="275">
        <v>33.700000000000003</v>
      </c>
      <c r="K18" s="64"/>
    </row>
    <row r="19" spans="1:11">
      <c r="A19" s="275" t="s">
        <v>996</v>
      </c>
      <c r="B19" s="275">
        <v>30</v>
      </c>
      <c r="C19" s="275">
        <v>2771</v>
      </c>
      <c r="D19" s="275">
        <v>100732</v>
      </c>
      <c r="F19" s="275" t="s">
        <v>996</v>
      </c>
      <c r="G19" s="275" t="s">
        <v>2957</v>
      </c>
      <c r="H19" s="275" t="s">
        <v>2958</v>
      </c>
      <c r="I19" s="275" t="s">
        <v>2959</v>
      </c>
      <c r="J19" s="275">
        <v>49</v>
      </c>
      <c r="K19" s="64"/>
    </row>
    <row r="20" spans="1:11">
      <c r="A20" s="275" t="s">
        <v>1168</v>
      </c>
      <c r="B20" s="275">
        <v>102</v>
      </c>
      <c r="C20" s="275">
        <v>8837</v>
      </c>
      <c r="D20" s="275">
        <v>379270</v>
      </c>
      <c r="F20" s="275" t="s">
        <v>1168</v>
      </c>
      <c r="G20" s="275" t="s">
        <v>2960</v>
      </c>
      <c r="H20" s="275" t="s">
        <v>2961</v>
      </c>
      <c r="I20" s="275" t="s">
        <v>2962</v>
      </c>
      <c r="J20" s="275">
        <v>36.4</v>
      </c>
      <c r="K20" s="64"/>
    </row>
    <row r="21" spans="1:11">
      <c r="A21" s="275" t="s">
        <v>1499</v>
      </c>
      <c r="B21" s="275">
        <v>88</v>
      </c>
      <c r="C21" s="275">
        <v>5419</v>
      </c>
      <c r="D21" s="275">
        <v>178015</v>
      </c>
      <c r="F21" s="275" t="s">
        <v>1499</v>
      </c>
      <c r="G21" s="275" t="s">
        <v>2963</v>
      </c>
      <c r="H21" s="275" t="s">
        <v>2964</v>
      </c>
      <c r="I21" s="275" t="s">
        <v>2965</v>
      </c>
      <c r="J21" s="275">
        <v>27.3</v>
      </c>
      <c r="K21" s="64"/>
    </row>
    <row r="22" spans="1:11">
      <c r="A22" s="275" t="s">
        <v>1750</v>
      </c>
      <c r="B22" s="275">
        <v>173</v>
      </c>
      <c r="C22" s="275">
        <v>16212</v>
      </c>
      <c r="D22" s="275">
        <v>796360</v>
      </c>
      <c r="F22" s="275" t="s">
        <v>1750</v>
      </c>
      <c r="G22" s="275" t="s">
        <v>2966</v>
      </c>
      <c r="H22" s="275" t="s">
        <v>2967</v>
      </c>
      <c r="I22" s="275" t="s">
        <v>2968</v>
      </c>
      <c r="J22" s="275">
        <v>39.1</v>
      </c>
      <c r="K22" s="64"/>
    </row>
    <row r="23" spans="1:11">
      <c r="A23" s="275" t="s">
        <v>1942</v>
      </c>
      <c r="B23" s="275">
        <v>72</v>
      </c>
      <c r="C23" s="275">
        <v>6331</v>
      </c>
      <c r="D23" s="275">
        <v>274714</v>
      </c>
      <c r="F23" s="275" t="s">
        <v>1942</v>
      </c>
      <c r="G23" s="275" t="s">
        <v>2969</v>
      </c>
      <c r="H23" s="275" t="s">
        <v>2970</v>
      </c>
      <c r="I23" s="275" t="s">
        <v>2971</v>
      </c>
      <c r="J23" s="275">
        <v>29.1</v>
      </c>
      <c r="K23" s="64"/>
    </row>
    <row r="24" spans="1:11">
      <c r="A24" s="275" t="s">
        <v>2163</v>
      </c>
      <c r="B24" s="275">
        <v>145</v>
      </c>
      <c r="C24" s="275">
        <v>16857</v>
      </c>
      <c r="D24" s="275">
        <v>833358</v>
      </c>
      <c r="F24" s="275" t="s">
        <v>2163</v>
      </c>
      <c r="G24" s="275" t="s">
        <v>2972</v>
      </c>
      <c r="H24" s="275" t="s">
        <v>2973</v>
      </c>
      <c r="I24" s="275" t="s">
        <v>2974</v>
      </c>
      <c r="J24" s="275">
        <v>41.7</v>
      </c>
      <c r="K24" s="64"/>
    </row>
    <row r="25" spans="1:11">
      <c r="A25" s="275"/>
      <c r="B25" s="275"/>
      <c r="C25" s="275"/>
      <c r="D25" s="275"/>
      <c r="F25" s="275"/>
      <c r="G25" s="275"/>
      <c r="H25" s="275"/>
      <c r="I25" s="275"/>
      <c r="J25" s="275"/>
      <c r="K25" s="64"/>
    </row>
    <row r="26" spans="1:11">
      <c r="A26" s="275" t="s">
        <v>2267</v>
      </c>
      <c r="B26" s="275">
        <v>1293</v>
      </c>
      <c r="C26" s="275">
        <v>133536</v>
      </c>
      <c r="D26" s="275">
        <v>6328412</v>
      </c>
      <c r="F26" s="275" t="s">
        <v>2267</v>
      </c>
      <c r="G26" s="275" t="s">
        <v>2975</v>
      </c>
      <c r="H26" s="275" t="s">
        <v>2976</v>
      </c>
      <c r="I26" s="275" t="s">
        <v>2977</v>
      </c>
      <c r="J26" s="275">
        <v>39</v>
      </c>
      <c r="K26" s="64"/>
    </row>
    <row r="27" spans="1:11">
      <c r="D27" s="266"/>
      <c r="F27" s="67"/>
      <c r="G27" s="267"/>
      <c r="H27" s="267"/>
      <c r="I27" s="267"/>
      <c r="J27" s="268"/>
      <c r="K27" s="64"/>
    </row>
    <row r="28" spans="1:11">
      <c r="D28" s="266"/>
      <c r="F28" s="67"/>
      <c r="G28" s="267"/>
      <c r="H28" s="267"/>
      <c r="I28" s="267"/>
      <c r="J28" s="268"/>
      <c r="K28" s="64"/>
    </row>
    <row r="29" spans="1:11">
      <c r="D29" s="266"/>
      <c r="F29" s="27"/>
      <c r="G29" s="115"/>
      <c r="H29" s="27"/>
      <c r="I29" s="115"/>
      <c r="J29" s="115"/>
      <c r="K29" s="65"/>
    </row>
    <row r="30" spans="1:11">
      <c r="A30" s="269"/>
      <c r="B30" s="269"/>
      <c r="C30" s="269"/>
      <c r="D30" s="269"/>
      <c r="F30" s="271" t="s">
        <v>2978</v>
      </c>
      <c r="G30" s="271"/>
      <c r="H30" s="271"/>
      <c r="I30" s="271"/>
      <c r="J30" s="271"/>
      <c r="K30" s="64"/>
    </row>
    <row r="31" spans="1:11" ht="15.75" customHeight="1">
      <c r="A31" s="271" t="s">
        <v>2978</v>
      </c>
      <c r="B31" s="265"/>
      <c r="C31" s="265"/>
      <c r="D31" s="265"/>
      <c r="F31" s="124"/>
      <c r="G31" s="428" t="s">
        <v>2917</v>
      </c>
      <c r="H31" s="428"/>
      <c r="I31" s="428"/>
      <c r="J31" s="428"/>
      <c r="K31" s="27"/>
    </row>
    <row r="32" spans="1:11" ht="15.75" customHeight="1">
      <c r="A32" s="124"/>
      <c r="B32" s="428" t="s">
        <v>2918</v>
      </c>
      <c r="C32" s="428" t="s">
        <v>2919</v>
      </c>
      <c r="D32" s="429" t="s">
        <v>2920</v>
      </c>
      <c r="F32" s="124"/>
      <c r="G32" s="124"/>
      <c r="H32" s="124"/>
      <c r="I32" s="443" t="s">
        <v>2921</v>
      </c>
      <c r="J32" s="443"/>
      <c r="K32" s="27"/>
    </row>
    <row r="33" spans="1:10" ht="60" customHeight="1">
      <c r="A33" s="404" t="s">
        <v>2925</v>
      </c>
      <c r="B33" s="428" t="s">
        <v>2923</v>
      </c>
      <c r="C33" s="428"/>
      <c r="D33" s="410" t="s">
        <v>2924</v>
      </c>
      <c r="F33" s="404" t="s">
        <v>2925</v>
      </c>
      <c r="G33" s="405" t="s">
        <v>36</v>
      </c>
      <c r="H33" s="405" t="s">
        <v>2926</v>
      </c>
      <c r="I33" s="405" t="s">
        <v>36</v>
      </c>
      <c r="J33" s="428" t="s">
        <v>2927</v>
      </c>
    </row>
    <row r="34" spans="1:10">
      <c r="A34" s="411"/>
      <c r="B34" s="412"/>
      <c r="C34" s="412"/>
      <c r="D34" s="413"/>
      <c r="F34" s="124"/>
      <c r="G34" s="124"/>
      <c r="H34" s="124"/>
      <c r="I34" s="124"/>
      <c r="J34" s="428" t="s">
        <v>2928</v>
      </c>
    </row>
    <row r="35" spans="1:10">
      <c r="A35" s="275" t="s">
        <v>2749</v>
      </c>
      <c r="B35" s="275">
        <v>2.9</v>
      </c>
      <c r="C35" s="275">
        <v>3.6</v>
      </c>
      <c r="D35" s="275">
        <v>9.3000000000000007</v>
      </c>
      <c r="F35" s="275" t="s">
        <v>2749</v>
      </c>
      <c r="G35" s="275">
        <v>-2.2999999999999998</v>
      </c>
      <c r="H35" s="275">
        <v>4.7</v>
      </c>
      <c r="I35" s="275">
        <v>-7.9</v>
      </c>
      <c r="J35" s="276" t="s">
        <v>2979</v>
      </c>
    </row>
    <row r="36" spans="1:10">
      <c r="A36" s="275" t="s">
        <v>2751</v>
      </c>
      <c r="B36" s="275">
        <v>1.2</v>
      </c>
      <c r="C36" s="275">
        <v>4.0999999999999996</v>
      </c>
      <c r="D36" s="275">
        <v>6.7</v>
      </c>
      <c r="F36" s="275" t="s">
        <v>2751</v>
      </c>
      <c r="G36" s="275">
        <v>-13.4</v>
      </c>
      <c r="H36" s="275">
        <v>-21.4</v>
      </c>
      <c r="I36" s="275">
        <v>-7.7</v>
      </c>
      <c r="J36" s="276" t="s">
        <v>2979</v>
      </c>
    </row>
    <row r="37" spans="1:10">
      <c r="A37" s="275" t="s">
        <v>2752</v>
      </c>
      <c r="B37" s="275">
        <v>-2.4</v>
      </c>
      <c r="C37" s="275">
        <v>5.5</v>
      </c>
      <c r="D37" s="275">
        <v>8.6</v>
      </c>
      <c r="F37" s="275" t="s">
        <v>2752</v>
      </c>
      <c r="G37" s="275">
        <v>5</v>
      </c>
      <c r="H37" s="275">
        <v>5.8</v>
      </c>
      <c r="I37" s="275">
        <v>4.2</v>
      </c>
      <c r="J37" s="276" t="s">
        <v>2979</v>
      </c>
    </row>
    <row r="38" spans="1:10">
      <c r="A38" s="275" t="s">
        <v>2753</v>
      </c>
      <c r="B38" s="275">
        <v>0</v>
      </c>
      <c r="C38" s="275">
        <v>5.4</v>
      </c>
      <c r="D38" s="275">
        <v>3.7</v>
      </c>
      <c r="F38" s="275" t="s">
        <v>2753</v>
      </c>
      <c r="G38" s="275">
        <v>5.9</v>
      </c>
      <c r="H38" s="275">
        <v>1</v>
      </c>
      <c r="I38" s="275">
        <v>11.3</v>
      </c>
      <c r="J38" s="276" t="s">
        <v>2979</v>
      </c>
    </row>
    <row r="39" spans="1:10">
      <c r="A39" s="275" t="s">
        <v>54</v>
      </c>
      <c r="B39" s="275">
        <v>-3.1</v>
      </c>
      <c r="C39" s="275">
        <v>3.8</v>
      </c>
      <c r="D39" s="275">
        <v>8.8000000000000007</v>
      </c>
      <c r="F39" s="275" t="s">
        <v>54</v>
      </c>
      <c r="G39" s="275">
        <v>10.6</v>
      </c>
      <c r="H39" s="275">
        <v>15.5</v>
      </c>
      <c r="I39" s="275">
        <v>0.7</v>
      </c>
      <c r="J39" s="276" t="s">
        <v>2979</v>
      </c>
    </row>
    <row r="40" spans="1:10">
      <c r="A40" s="275" t="s">
        <v>2944</v>
      </c>
      <c r="B40" s="275">
        <v>-4.4000000000000004</v>
      </c>
      <c r="C40" s="275">
        <v>-2.1</v>
      </c>
      <c r="D40" s="275">
        <v>-1.9</v>
      </c>
      <c r="F40" s="275" t="s">
        <v>2944</v>
      </c>
      <c r="G40" s="275">
        <v>-1.9</v>
      </c>
      <c r="H40" s="275">
        <v>-5.5</v>
      </c>
      <c r="I40" s="275">
        <v>4.4000000000000004</v>
      </c>
      <c r="J40" s="276" t="s">
        <v>2979</v>
      </c>
    </row>
    <row r="41" spans="1:10">
      <c r="A41" s="275" t="s">
        <v>555</v>
      </c>
      <c r="B41" s="275">
        <v>-5.6</v>
      </c>
      <c r="C41" s="275">
        <v>1.4</v>
      </c>
      <c r="D41" s="275">
        <v>-2.6</v>
      </c>
      <c r="F41" s="275" t="s">
        <v>555</v>
      </c>
      <c r="G41" s="275">
        <v>-40.4</v>
      </c>
      <c r="H41" s="275">
        <v>-37.9</v>
      </c>
      <c r="I41" s="275">
        <v>-51.8</v>
      </c>
      <c r="J41" s="276" t="s">
        <v>2979</v>
      </c>
    </row>
    <row r="42" spans="1:10">
      <c r="A42" s="275" t="s">
        <v>823</v>
      </c>
      <c r="B42" s="275">
        <v>-1.5</v>
      </c>
      <c r="C42" s="275">
        <v>1.1000000000000001</v>
      </c>
      <c r="D42" s="275">
        <v>1</v>
      </c>
      <c r="F42" s="275" t="s">
        <v>823</v>
      </c>
      <c r="G42" s="275">
        <v>-1.6</v>
      </c>
      <c r="H42" s="275">
        <v>-1.3</v>
      </c>
      <c r="I42" s="275">
        <v>-2.4</v>
      </c>
      <c r="J42" s="276" t="s">
        <v>2979</v>
      </c>
    </row>
    <row r="43" spans="1:10">
      <c r="A43" s="275" t="s">
        <v>896</v>
      </c>
      <c r="B43" s="275">
        <v>-3.9</v>
      </c>
      <c r="C43" s="275">
        <v>1.6</v>
      </c>
      <c r="D43" s="275">
        <v>5</v>
      </c>
      <c r="F43" s="275" t="s">
        <v>896</v>
      </c>
      <c r="G43" s="275">
        <v>0.4</v>
      </c>
      <c r="H43" s="275">
        <v>0.1</v>
      </c>
      <c r="I43" s="275">
        <v>1</v>
      </c>
      <c r="J43" s="276" t="s">
        <v>2979</v>
      </c>
    </row>
    <row r="44" spans="1:10">
      <c r="A44" s="275" t="s">
        <v>996</v>
      </c>
      <c r="B44" s="275">
        <v>-6.3</v>
      </c>
      <c r="C44" s="275">
        <v>0.6</v>
      </c>
      <c r="D44" s="275">
        <v>4.5</v>
      </c>
      <c r="F44" s="275" t="s">
        <v>996</v>
      </c>
      <c r="G44" s="275">
        <v>2.7</v>
      </c>
      <c r="H44" s="275">
        <v>-9.6</v>
      </c>
      <c r="I44" s="275">
        <v>19.600000000000001</v>
      </c>
      <c r="J44" s="276" t="s">
        <v>2979</v>
      </c>
    </row>
    <row r="45" spans="1:10">
      <c r="A45" s="275" t="s">
        <v>1168</v>
      </c>
      <c r="B45" s="275">
        <v>1</v>
      </c>
      <c r="C45" s="275">
        <v>1.8</v>
      </c>
      <c r="D45" s="275">
        <v>7.3</v>
      </c>
      <c r="F45" s="275" t="s">
        <v>1168</v>
      </c>
      <c r="G45" s="275">
        <v>-16.100000000000001</v>
      </c>
      <c r="H45" s="275">
        <v>-23.1</v>
      </c>
      <c r="I45" s="275">
        <v>-0.2</v>
      </c>
      <c r="J45" s="276" t="s">
        <v>2979</v>
      </c>
    </row>
    <row r="46" spans="1:10">
      <c r="A46" s="275" t="s">
        <v>1499</v>
      </c>
      <c r="B46" s="275">
        <v>-2.2000000000000002</v>
      </c>
      <c r="C46" s="275">
        <v>1</v>
      </c>
      <c r="D46" s="275">
        <v>4.8</v>
      </c>
      <c r="F46" s="275" t="s">
        <v>1499</v>
      </c>
      <c r="G46" s="275">
        <v>1.2</v>
      </c>
      <c r="H46" s="275">
        <v>0.2</v>
      </c>
      <c r="I46" s="275">
        <v>3.8</v>
      </c>
      <c r="J46" s="276" t="s">
        <v>2979</v>
      </c>
    </row>
    <row r="47" spans="1:10">
      <c r="A47" s="275" t="s">
        <v>1750</v>
      </c>
      <c r="B47" s="275">
        <v>0.6</v>
      </c>
      <c r="C47" s="275">
        <v>3.4</v>
      </c>
      <c r="D47" s="275">
        <v>6.1</v>
      </c>
      <c r="F47" s="275" t="s">
        <v>1750</v>
      </c>
      <c r="G47" s="275">
        <v>6</v>
      </c>
      <c r="H47" s="275">
        <v>2.7</v>
      </c>
      <c r="I47" s="275">
        <v>11.4</v>
      </c>
      <c r="J47" s="276" t="s">
        <v>2979</v>
      </c>
    </row>
    <row r="48" spans="1:10">
      <c r="A48" s="275" t="s">
        <v>1942</v>
      </c>
      <c r="B48" s="275">
        <v>0</v>
      </c>
      <c r="C48" s="275">
        <v>3.1</v>
      </c>
      <c r="D48" s="275">
        <v>8.6999999999999993</v>
      </c>
      <c r="F48" s="275" t="s">
        <v>1942</v>
      </c>
      <c r="G48" s="275">
        <v>8.4</v>
      </c>
      <c r="H48" s="275">
        <v>7.4</v>
      </c>
      <c r="I48" s="275">
        <v>10.9</v>
      </c>
      <c r="J48" s="276" t="s">
        <v>2979</v>
      </c>
    </row>
    <row r="49" spans="1:10">
      <c r="A49" s="275" t="s">
        <v>2163</v>
      </c>
      <c r="B49" s="275">
        <v>-1.4</v>
      </c>
      <c r="C49" s="275">
        <v>3</v>
      </c>
      <c r="D49" s="275">
        <v>3.6</v>
      </c>
      <c r="F49" s="275" t="s">
        <v>2163</v>
      </c>
      <c r="G49" s="275">
        <v>3</v>
      </c>
      <c r="H49" s="275">
        <v>4.5999999999999996</v>
      </c>
      <c r="I49" s="275">
        <v>0.9</v>
      </c>
      <c r="J49" s="276" t="s">
        <v>2979</v>
      </c>
    </row>
    <row r="50" spans="1:10">
      <c r="A50" s="275"/>
      <c r="B50" s="275"/>
      <c r="C50" s="275"/>
      <c r="D50" s="275"/>
      <c r="F50" s="275"/>
      <c r="G50" s="275"/>
      <c r="H50" s="275"/>
      <c r="I50" s="275"/>
      <c r="J50" s="276"/>
    </row>
    <row r="51" spans="1:10">
      <c r="A51" s="275" t="s">
        <v>2267</v>
      </c>
      <c r="B51" s="275">
        <v>-1.6</v>
      </c>
      <c r="C51" s="275">
        <v>2.8</v>
      </c>
      <c r="D51" s="275">
        <v>5.4</v>
      </c>
      <c r="F51" s="275" t="s">
        <v>2267</v>
      </c>
      <c r="G51" s="275">
        <v>-2.4</v>
      </c>
      <c r="H51" s="275">
        <v>-3.8</v>
      </c>
      <c r="I51" s="275">
        <v>0</v>
      </c>
      <c r="J51" s="276" t="s">
        <v>2979</v>
      </c>
    </row>
    <row r="52" spans="1:10">
      <c r="A52" s="27"/>
      <c r="B52" s="27"/>
      <c r="C52" s="27"/>
      <c r="D52" s="27"/>
      <c r="F52" s="249"/>
      <c r="G52" s="270"/>
      <c r="H52" s="270"/>
      <c r="I52" s="270"/>
      <c r="J52" s="270"/>
    </row>
  </sheetData>
  <sheetProtection formatCells="0" formatColumns="0" formatRows="0" insertColumns="0" insertRows="0" insertHyperlinks="0" deleteColumns="0" deleteRows="0" sort="0" autoFilter="0" pivotTables="0"/>
  <mergeCells count="2">
    <mergeCell ref="I7:J7"/>
    <mergeCell ref="I32:J32"/>
  </mergeCells>
  <conditionalFormatting sqref="A34:D34">
    <cfRule type="expression" dxfId="1" priority="8">
      <formula>MOD(ROW(),2)=1</formula>
    </cfRule>
  </conditionalFormatting>
  <hyperlinks>
    <hyperlink ref="K1" location="'Inhaltsverzeichnis'!A1" tooltip="Inhaltsverzeichnis" display="zurück zum Inhaltsverzeichnis"/>
  </hyperlinks>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14"/>
  <sheetViews>
    <sheetView workbookViewId="0">
      <pane ySplit="12" topLeftCell="A13" activePane="bottomLeft" state="frozen"/>
      <selection pane="bottomLeft" activeCell="I1" sqref="I1"/>
    </sheetView>
  </sheetViews>
  <sheetFormatPr baseColWidth="10" defaultColWidth="14.54296875" defaultRowHeight="14"/>
  <cols>
    <col min="1" max="1" width="23.26953125" style="27" customWidth="1"/>
    <col min="2" max="10" width="14.1796875" style="27" customWidth="1"/>
    <col min="11" max="16384" width="14.54296875" style="66"/>
  </cols>
  <sheetData>
    <row r="1" spans="1:11" ht="15.75" customHeight="1">
      <c r="A1" s="26" t="s">
        <v>19</v>
      </c>
      <c r="I1" s="197" t="s">
        <v>26</v>
      </c>
      <c r="J1" s="81"/>
      <c r="K1" s="81" t="s">
        <v>2980</v>
      </c>
    </row>
    <row r="2" spans="1:11" ht="15.75" customHeight="1">
      <c r="I2" s="81"/>
      <c r="J2" s="81"/>
      <c r="K2" s="81" t="s">
        <v>2981</v>
      </c>
    </row>
    <row r="3" spans="1:11" ht="15.75" customHeight="1">
      <c r="I3" s="81"/>
      <c r="J3" s="81"/>
      <c r="K3" s="81" t="s">
        <v>2982</v>
      </c>
    </row>
    <row r="4" spans="1:11">
      <c r="I4" s="81"/>
      <c r="J4" s="81"/>
      <c r="K4" s="81" t="s">
        <v>2983</v>
      </c>
    </row>
    <row r="5" spans="1:11">
      <c r="I5" s="81"/>
      <c r="J5" s="81"/>
      <c r="K5" s="81"/>
    </row>
    <row r="6" spans="1:11">
      <c r="A6" s="272" t="s">
        <v>2984</v>
      </c>
      <c r="B6" s="277"/>
      <c r="C6" s="277"/>
      <c r="D6" s="277"/>
      <c r="E6" s="277"/>
      <c r="F6" s="277"/>
      <c r="G6" s="277"/>
      <c r="H6" s="277"/>
      <c r="I6" s="63"/>
      <c r="K6" s="27"/>
    </row>
    <row r="7" spans="1:11">
      <c r="A7" s="416" t="s">
        <v>2985</v>
      </c>
      <c r="I7" s="63"/>
    </row>
    <row r="8" spans="1:11">
      <c r="I8" s="63"/>
    </row>
    <row r="9" spans="1:11" ht="31.5" customHeight="1">
      <c r="A9" s="414" t="s">
        <v>2986</v>
      </c>
      <c r="B9" s="462" t="s">
        <v>2987</v>
      </c>
      <c r="C9" s="462"/>
      <c r="D9" s="462" t="s">
        <v>2988</v>
      </c>
      <c r="E9" s="462"/>
      <c r="F9" s="462" t="s">
        <v>2989</v>
      </c>
      <c r="G9" s="462"/>
      <c r="H9" s="462" t="s">
        <v>2990</v>
      </c>
      <c r="I9" s="462"/>
      <c r="J9" s="462" t="s">
        <v>2991</v>
      </c>
    </row>
    <row r="10" spans="1:11" ht="31.5" customHeight="1">
      <c r="A10" s="415" t="s">
        <v>33</v>
      </c>
      <c r="B10" s="462" t="s">
        <v>36</v>
      </c>
      <c r="C10" s="462" t="s">
        <v>2992</v>
      </c>
      <c r="D10" s="462" t="s">
        <v>36</v>
      </c>
      <c r="E10" s="462" t="s">
        <v>2992</v>
      </c>
      <c r="F10" s="462" t="s">
        <v>36</v>
      </c>
      <c r="G10" s="462" t="s">
        <v>2992</v>
      </c>
      <c r="H10" s="462" t="s">
        <v>36</v>
      </c>
      <c r="I10" s="462" t="s">
        <v>2992</v>
      </c>
      <c r="J10" s="462"/>
    </row>
    <row r="11" spans="1:11" ht="31.5" customHeight="1">
      <c r="A11" s="414" t="s">
        <v>2993</v>
      </c>
      <c r="B11" s="462"/>
      <c r="C11" s="462"/>
      <c r="D11" s="462"/>
      <c r="E11" s="462"/>
      <c r="F11" s="462"/>
      <c r="G11" s="462"/>
      <c r="H11" s="462"/>
      <c r="I11" s="462"/>
      <c r="J11" s="462"/>
    </row>
    <row r="12" spans="1:11">
      <c r="A12" s="414"/>
      <c r="B12" s="436" t="s">
        <v>2887</v>
      </c>
      <c r="C12" s="436" t="s">
        <v>2928</v>
      </c>
      <c r="D12" s="436" t="s">
        <v>2887</v>
      </c>
      <c r="E12" s="436" t="s">
        <v>2928</v>
      </c>
      <c r="F12" s="436" t="s">
        <v>2887</v>
      </c>
      <c r="G12" s="436" t="s">
        <v>2928</v>
      </c>
      <c r="H12" s="436" t="s">
        <v>2887</v>
      </c>
      <c r="I12" s="436" t="s">
        <v>2928</v>
      </c>
      <c r="J12" s="436" t="s">
        <v>2994</v>
      </c>
    </row>
    <row r="13" spans="1:11">
      <c r="A13" s="288"/>
      <c r="B13" s="289"/>
      <c r="C13" s="290"/>
      <c r="D13" s="291"/>
      <c r="E13" s="291"/>
      <c r="F13" s="291"/>
      <c r="G13" s="291"/>
      <c r="H13" s="291"/>
      <c r="I13" s="291"/>
      <c r="J13" s="291"/>
    </row>
    <row r="14" spans="1:11">
      <c r="A14" s="292" t="s">
        <v>2995</v>
      </c>
      <c r="B14" s="293">
        <v>3685</v>
      </c>
      <c r="C14" s="294">
        <v>-1.8641810918774837</v>
      </c>
      <c r="D14" s="295">
        <v>233904</v>
      </c>
      <c r="E14" s="296">
        <v>4.9918530588061003</v>
      </c>
      <c r="F14" s="295">
        <v>7737041</v>
      </c>
      <c r="G14" s="296">
        <v>4.1222054734588056</v>
      </c>
      <c r="H14" s="295">
        <v>31686602</v>
      </c>
      <c r="I14" s="297">
        <v>4.7436300763011445</v>
      </c>
      <c r="J14" s="296">
        <v>4.0954419137755638</v>
      </c>
    </row>
    <row r="15" spans="1:11">
      <c r="A15" s="298" t="s">
        <v>2996</v>
      </c>
      <c r="B15" s="299">
        <v>24</v>
      </c>
      <c r="C15" s="300" t="s">
        <v>2979</v>
      </c>
      <c r="D15" s="295">
        <v>2068</v>
      </c>
      <c r="E15" s="296" t="s">
        <v>2979</v>
      </c>
      <c r="F15" s="295">
        <v>204128</v>
      </c>
      <c r="G15" s="296" t="s">
        <v>2979</v>
      </c>
      <c r="H15" s="295">
        <v>357014</v>
      </c>
      <c r="I15" s="297" t="s">
        <v>2979</v>
      </c>
      <c r="J15" s="296">
        <v>1.7489712337356953</v>
      </c>
    </row>
    <row r="16" spans="1:11">
      <c r="A16" s="298" t="s">
        <v>2997</v>
      </c>
      <c r="B16" s="293">
        <v>49</v>
      </c>
      <c r="C16" s="294">
        <v>4.2553191489361808</v>
      </c>
      <c r="D16" s="295">
        <v>4998</v>
      </c>
      <c r="E16" s="296">
        <v>4.9338652110014607</v>
      </c>
      <c r="F16" s="295">
        <v>412970</v>
      </c>
      <c r="G16" s="296">
        <v>7.0846990001244592</v>
      </c>
      <c r="H16" s="295">
        <v>866065</v>
      </c>
      <c r="I16" s="297">
        <v>7.5806359451355121</v>
      </c>
      <c r="J16" s="296">
        <v>2.0971620214543427</v>
      </c>
    </row>
    <row r="17" spans="1:10">
      <c r="A17" s="298" t="s">
        <v>2998</v>
      </c>
      <c r="B17" s="293">
        <v>104</v>
      </c>
      <c r="C17" s="294">
        <v>0.97087378640776478</v>
      </c>
      <c r="D17" s="295">
        <v>12153</v>
      </c>
      <c r="E17" s="296">
        <v>14.370412196499146</v>
      </c>
      <c r="F17" s="295">
        <v>819822</v>
      </c>
      <c r="G17" s="296">
        <v>8.702316392421011</v>
      </c>
      <c r="H17" s="295">
        <v>2047281</v>
      </c>
      <c r="I17" s="297">
        <v>12.17271240442382</v>
      </c>
      <c r="J17" s="296">
        <v>2.4972262271566268</v>
      </c>
    </row>
    <row r="18" spans="1:10">
      <c r="A18" s="298" t="s">
        <v>2999</v>
      </c>
      <c r="B18" s="293">
        <v>12</v>
      </c>
      <c r="C18" s="294">
        <v>0</v>
      </c>
      <c r="D18" s="295">
        <v>1072</v>
      </c>
      <c r="E18" s="296">
        <v>-2.2789425706472315</v>
      </c>
      <c r="F18" s="295">
        <v>93495</v>
      </c>
      <c r="G18" s="296">
        <v>-0.17510330027013765</v>
      </c>
      <c r="H18" s="295">
        <v>187090</v>
      </c>
      <c r="I18" s="297">
        <v>-0.39026104364215541</v>
      </c>
      <c r="J18" s="296">
        <v>2.0010695759131503</v>
      </c>
    </row>
    <row r="19" spans="1:10">
      <c r="A19" s="301" t="s">
        <v>3000</v>
      </c>
      <c r="B19" s="293">
        <v>313</v>
      </c>
      <c r="C19" s="294">
        <v>-3.98773006134968</v>
      </c>
      <c r="D19" s="295">
        <v>12915</v>
      </c>
      <c r="E19" s="296">
        <v>15.096693699313789</v>
      </c>
      <c r="F19" s="295">
        <v>366440</v>
      </c>
      <c r="G19" s="296">
        <v>4.4521280083005337</v>
      </c>
      <c r="H19" s="295">
        <v>1793977</v>
      </c>
      <c r="I19" s="297">
        <v>6.4124716541182636</v>
      </c>
      <c r="J19" s="296">
        <v>4.8956909726012441</v>
      </c>
    </row>
    <row r="20" spans="1:10">
      <c r="A20" s="302" t="s">
        <v>3001</v>
      </c>
      <c r="B20" s="303">
        <v>2</v>
      </c>
      <c r="C20" s="304" t="s">
        <v>3002</v>
      </c>
      <c r="D20" s="305" t="s">
        <v>3002</v>
      </c>
      <c r="E20" s="306" t="s">
        <v>3002</v>
      </c>
      <c r="F20" s="305" t="s">
        <v>3002</v>
      </c>
      <c r="G20" s="306" t="s">
        <v>3002</v>
      </c>
      <c r="H20" s="305" t="s">
        <v>3002</v>
      </c>
      <c r="I20" s="307" t="s">
        <v>3002</v>
      </c>
      <c r="J20" s="306" t="s">
        <v>3002</v>
      </c>
    </row>
    <row r="21" spans="1:10">
      <c r="A21" s="302" t="s">
        <v>3003</v>
      </c>
      <c r="B21" s="303">
        <v>1</v>
      </c>
      <c r="C21" s="304" t="s">
        <v>3002</v>
      </c>
      <c r="D21" s="305" t="s">
        <v>3002</v>
      </c>
      <c r="E21" s="306" t="s">
        <v>3002</v>
      </c>
      <c r="F21" s="305" t="s">
        <v>3002</v>
      </c>
      <c r="G21" s="306" t="s">
        <v>3002</v>
      </c>
      <c r="H21" s="305" t="s">
        <v>3002</v>
      </c>
      <c r="I21" s="307" t="s">
        <v>3002</v>
      </c>
      <c r="J21" s="306" t="s">
        <v>3002</v>
      </c>
    </row>
    <row r="22" spans="1:10">
      <c r="A22" s="302" t="s">
        <v>3004</v>
      </c>
      <c r="B22" s="303">
        <v>5</v>
      </c>
      <c r="C22" s="304">
        <v>-16.666666666666657</v>
      </c>
      <c r="D22" s="305">
        <v>174</v>
      </c>
      <c r="E22" s="306">
        <v>-8.4210526315789451</v>
      </c>
      <c r="F22" s="305">
        <v>12011</v>
      </c>
      <c r="G22" s="306">
        <v>-6.9852087044064035</v>
      </c>
      <c r="H22" s="305">
        <v>26883</v>
      </c>
      <c r="I22" s="307">
        <v>-5.281516454090621</v>
      </c>
      <c r="J22" s="306">
        <v>2.2381983182083092</v>
      </c>
    </row>
    <row r="23" spans="1:10">
      <c r="A23" s="302" t="s">
        <v>3005</v>
      </c>
      <c r="B23" s="303">
        <v>1</v>
      </c>
      <c r="C23" s="304" t="s">
        <v>3002</v>
      </c>
      <c r="D23" s="305" t="s">
        <v>3002</v>
      </c>
      <c r="E23" s="306" t="s">
        <v>3002</v>
      </c>
      <c r="F23" s="305" t="s">
        <v>3002</v>
      </c>
      <c r="G23" s="306" t="s">
        <v>3002</v>
      </c>
      <c r="H23" s="305" t="s">
        <v>3002</v>
      </c>
      <c r="I23" s="307" t="s">
        <v>3002</v>
      </c>
      <c r="J23" s="306" t="s">
        <v>3002</v>
      </c>
    </row>
    <row r="24" spans="1:10">
      <c r="A24" s="302" t="s">
        <v>3006</v>
      </c>
      <c r="B24" s="303">
        <v>171</v>
      </c>
      <c r="C24" s="304" t="s">
        <v>2979</v>
      </c>
      <c r="D24" s="305">
        <v>8677</v>
      </c>
      <c r="E24" s="304" t="s">
        <v>2979</v>
      </c>
      <c r="F24" s="305">
        <v>236699</v>
      </c>
      <c r="G24" s="304" t="s">
        <v>2979</v>
      </c>
      <c r="H24" s="305">
        <v>1268158</v>
      </c>
      <c r="I24" s="304" t="s">
        <v>2979</v>
      </c>
      <c r="J24" s="306">
        <v>5.3576821194850845</v>
      </c>
    </row>
    <row r="25" spans="1:10">
      <c r="A25" s="302" t="s">
        <v>3007</v>
      </c>
      <c r="B25" s="303">
        <v>14</v>
      </c>
      <c r="C25" s="304" t="s">
        <v>2979</v>
      </c>
      <c r="D25" s="305">
        <v>305</v>
      </c>
      <c r="E25" s="304" t="s">
        <v>2979</v>
      </c>
      <c r="F25" s="305">
        <v>5526</v>
      </c>
      <c r="G25" s="304" t="s">
        <v>2979</v>
      </c>
      <c r="H25" s="305">
        <v>33092</v>
      </c>
      <c r="I25" s="304" t="s">
        <v>2979</v>
      </c>
      <c r="J25" s="306">
        <v>5.9884183858125226</v>
      </c>
    </row>
    <row r="26" spans="1:10">
      <c r="A26" s="302" t="s">
        <v>3008</v>
      </c>
      <c r="B26" s="303">
        <v>3</v>
      </c>
      <c r="C26" s="304">
        <v>0</v>
      </c>
      <c r="D26" s="305">
        <v>64</v>
      </c>
      <c r="E26" s="306">
        <v>0</v>
      </c>
      <c r="F26" s="305">
        <v>2595</v>
      </c>
      <c r="G26" s="306">
        <v>-7.1888412017167411</v>
      </c>
      <c r="H26" s="305">
        <v>7361</v>
      </c>
      <c r="I26" s="307">
        <v>-6.241243153738381</v>
      </c>
      <c r="J26" s="306">
        <v>2.8366088631984585</v>
      </c>
    </row>
    <row r="27" spans="1:10">
      <c r="A27" s="302" t="s">
        <v>3009</v>
      </c>
      <c r="B27" s="303">
        <v>1</v>
      </c>
      <c r="C27" s="304" t="s">
        <v>3002</v>
      </c>
      <c r="D27" s="305" t="s">
        <v>3002</v>
      </c>
      <c r="E27" s="306" t="s">
        <v>3002</v>
      </c>
      <c r="F27" s="305" t="s">
        <v>3002</v>
      </c>
      <c r="G27" s="306" t="s">
        <v>3002</v>
      </c>
      <c r="H27" s="305" t="s">
        <v>3002</v>
      </c>
      <c r="I27" s="307" t="s">
        <v>3002</v>
      </c>
      <c r="J27" s="306" t="s">
        <v>3002</v>
      </c>
    </row>
    <row r="28" spans="1:10">
      <c r="A28" s="302" t="s">
        <v>3010</v>
      </c>
      <c r="B28" s="303">
        <v>28</v>
      </c>
      <c r="C28" s="304">
        <v>-3.4482758620689538</v>
      </c>
      <c r="D28" s="305">
        <v>1020</v>
      </c>
      <c r="E28" s="306">
        <v>9.8135426889115251E-2</v>
      </c>
      <c r="F28" s="305">
        <v>19072</v>
      </c>
      <c r="G28" s="306">
        <v>1.929346373790807</v>
      </c>
      <c r="H28" s="305">
        <v>180939</v>
      </c>
      <c r="I28" s="307">
        <v>0.1743954291788441</v>
      </c>
      <c r="J28" s="306">
        <v>9.4871539429530198</v>
      </c>
    </row>
    <row r="29" spans="1:10">
      <c r="A29" s="302" t="s">
        <v>3011</v>
      </c>
      <c r="B29" s="303">
        <v>6</v>
      </c>
      <c r="C29" s="304">
        <v>0</v>
      </c>
      <c r="D29" s="305">
        <v>142</v>
      </c>
      <c r="E29" s="306">
        <v>0</v>
      </c>
      <c r="F29" s="305">
        <v>1822</v>
      </c>
      <c r="G29" s="306">
        <v>0</v>
      </c>
      <c r="H29" s="305">
        <v>16017</v>
      </c>
      <c r="I29" s="307">
        <v>2.2274700025529768</v>
      </c>
      <c r="J29" s="306">
        <v>8.790889132821075</v>
      </c>
    </row>
    <row r="30" spans="1:10">
      <c r="A30" s="302" t="s">
        <v>3012</v>
      </c>
      <c r="B30" s="303">
        <v>3</v>
      </c>
      <c r="C30" s="304">
        <v>0</v>
      </c>
      <c r="D30" s="305">
        <v>271</v>
      </c>
      <c r="E30" s="306">
        <v>4.2307692307692264</v>
      </c>
      <c r="F30" s="305">
        <v>20744</v>
      </c>
      <c r="G30" s="306">
        <v>1.7610988471915618</v>
      </c>
      <c r="H30" s="305">
        <v>43522</v>
      </c>
      <c r="I30" s="307">
        <v>0.90420105721969435</v>
      </c>
      <c r="J30" s="306">
        <v>2.0980524489008872</v>
      </c>
    </row>
    <row r="31" spans="1:10">
      <c r="A31" s="302" t="s">
        <v>3013</v>
      </c>
      <c r="B31" s="303">
        <v>1</v>
      </c>
      <c r="C31" s="304" t="s">
        <v>3002</v>
      </c>
      <c r="D31" s="305" t="s">
        <v>3002</v>
      </c>
      <c r="E31" s="306" t="s">
        <v>3002</v>
      </c>
      <c r="F31" s="305" t="s">
        <v>3002</v>
      </c>
      <c r="G31" s="306" t="s">
        <v>3002</v>
      </c>
      <c r="H31" s="305" t="s">
        <v>3002</v>
      </c>
      <c r="I31" s="307" t="s">
        <v>3002</v>
      </c>
      <c r="J31" s="306" t="s">
        <v>3002</v>
      </c>
    </row>
    <row r="32" spans="1:10">
      <c r="A32" s="302" t="s">
        <v>3014</v>
      </c>
      <c r="B32" s="303">
        <v>1</v>
      </c>
      <c r="C32" s="304" t="s">
        <v>3002</v>
      </c>
      <c r="D32" s="305" t="s">
        <v>3002</v>
      </c>
      <c r="E32" s="306" t="s">
        <v>3002</v>
      </c>
      <c r="F32" s="305" t="s">
        <v>3002</v>
      </c>
      <c r="G32" s="306" t="s">
        <v>3002</v>
      </c>
      <c r="H32" s="305" t="s">
        <v>3002</v>
      </c>
      <c r="I32" s="307" t="s">
        <v>3002</v>
      </c>
      <c r="J32" s="306" t="s">
        <v>3002</v>
      </c>
    </row>
    <row r="33" spans="1:10">
      <c r="A33" s="302" t="s">
        <v>3015</v>
      </c>
      <c r="B33" s="303">
        <v>2</v>
      </c>
      <c r="C33" s="304" t="s">
        <v>3002</v>
      </c>
      <c r="D33" s="305" t="s">
        <v>3002</v>
      </c>
      <c r="E33" s="306" t="s">
        <v>3002</v>
      </c>
      <c r="F33" s="305" t="s">
        <v>3002</v>
      </c>
      <c r="G33" s="306" t="s">
        <v>3002</v>
      </c>
      <c r="H33" s="305" t="s">
        <v>3002</v>
      </c>
      <c r="I33" s="307" t="s">
        <v>3002</v>
      </c>
      <c r="J33" s="306" t="s">
        <v>3002</v>
      </c>
    </row>
    <row r="34" spans="1:10">
      <c r="A34" s="308" t="s">
        <v>3016</v>
      </c>
      <c r="B34" s="303">
        <v>6</v>
      </c>
      <c r="C34" s="304">
        <v>0</v>
      </c>
      <c r="D34" s="305">
        <v>110</v>
      </c>
      <c r="E34" s="306">
        <v>-1.4210854715202004E-14</v>
      </c>
      <c r="F34" s="305">
        <v>757</v>
      </c>
      <c r="G34" s="306">
        <v>15.220700152207002</v>
      </c>
      <c r="H34" s="305">
        <v>5050</v>
      </c>
      <c r="I34" s="307">
        <v>-3.7545263960358284</v>
      </c>
      <c r="J34" s="306">
        <v>6.6710700132100396</v>
      </c>
    </row>
    <row r="35" spans="1:10">
      <c r="A35" s="308" t="s">
        <v>3017</v>
      </c>
      <c r="B35" s="303">
        <v>1</v>
      </c>
      <c r="C35" s="304" t="s">
        <v>3002</v>
      </c>
      <c r="D35" s="305" t="s">
        <v>3002</v>
      </c>
      <c r="E35" s="306" t="s">
        <v>3002</v>
      </c>
      <c r="F35" s="305" t="s">
        <v>3002</v>
      </c>
      <c r="G35" s="306" t="s">
        <v>3002</v>
      </c>
      <c r="H35" s="305" t="s">
        <v>3002</v>
      </c>
      <c r="I35" s="307" t="s">
        <v>3002</v>
      </c>
      <c r="J35" s="306" t="s">
        <v>3002</v>
      </c>
    </row>
    <row r="36" spans="1:10">
      <c r="A36" s="308" t="s">
        <v>3018</v>
      </c>
      <c r="B36" s="303">
        <v>1</v>
      </c>
      <c r="C36" s="304" t="s">
        <v>3002</v>
      </c>
      <c r="D36" s="305" t="s">
        <v>3002</v>
      </c>
      <c r="E36" s="306" t="s">
        <v>3002</v>
      </c>
      <c r="F36" s="305" t="s">
        <v>3002</v>
      </c>
      <c r="G36" s="306" t="s">
        <v>3002</v>
      </c>
      <c r="H36" s="305" t="s">
        <v>3002</v>
      </c>
      <c r="I36" s="307" t="s">
        <v>3002</v>
      </c>
      <c r="J36" s="306" t="s">
        <v>3002</v>
      </c>
    </row>
    <row r="37" spans="1:10">
      <c r="A37" s="308" t="s">
        <v>3019</v>
      </c>
      <c r="B37" s="303">
        <v>2</v>
      </c>
      <c r="C37" s="304" t="s">
        <v>3002</v>
      </c>
      <c r="D37" s="305" t="s">
        <v>3002</v>
      </c>
      <c r="E37" s="306" t="s">
        <v>3002</v>
      </c>
      <c r="F37" s="305" t="s">
        <v>3002</v>
      </c>
      <c r="G37" s="306" t="s">
        <v>3002</v>
      </c>
      <c r="H37" s="305" t="s">
        <v>3002</v>
      </c>
      <c r="I37" s="307" t="s">
        <v>3002</v>
      </c>
      <c r="J37" s="306" t="s">
        <v>3002</v>
      </c>
    </row>
    <row r="38" spans="1:10">
      <c r="A38" s="308" t="s">
        <v>3020</v>
      </c>
      <c r="B38" s="303">
        <v>1</v>
      </c>
      <c r="C38" s="304" t="s">
        <v>3002</v>
      </c>
      <c r="D38" s="305" t="s">
        <v>3002</v>
      </c>
      <c r="E38" s="306" t="s">
        <v>3002</v>
      </c>
      <c r="F38" s="305" t="s">
        <v>3002</v>
      </c>
      <c r="G38" s="306" t="s">
        <v>3002</v>
      </c>
      <c r="H38" s="305" t="s">
        <v>3002</v>
      </c>
      <c r="I38" s="307" t="s">
        <v>3002</v>
      </c>
      <c r="J38" s="306" t="s">
        <v>3002</v>
      </c>
    </row>
    <row r="39" spans="1:10">
      <c r="A39" s="308" t="s">
        <v>3021</v>
      </c>
      <c r="B39" s="303">
        <v>2</v>
      </c>
      <c r="C39" s="304" t="s">
        <v>3002</v>
      </c>
      <c r="D39" s="305" t="s">
        <v>3002</v>
      </c>
      <c r="E39" s="306" t="s">
        <v>3002</v>
      </c>
      <c r="F39" s="305" t="s">
        <v>3002</v>
      </c>
      <c r="G39" s="306" t="s">
        <v>3002</v>
      </c>
      <c r="H39" s="305" t="s">
        <v>3002</v>
      </c>
      <c r="I39" s="307" t="s">
        <v>3002</v>
      </c>
      <c r="J39" s="306" t="s">
        <v>3002</v>
      </c>
    </row>
    <row r="40" spans="1:10">
      <c r="A40" s="308" t="s">
        <v>3022</v>
      </c>
      <c r="B40" s="303">
        <v>2</v>
      </c>
      <c r="C40" s="304" t="s">
        <v>3002</v>
      </c>
      <c r="D40" s="305" t="s">
        <v>3002</v>
      </c>
      <c r="E40" s="306" t="s">
        <v>3002</v>
      </c>
      <c r="F40" s="305" t="s">
        <v>3002</v>
      </c>
      <c r="G40" s="306" t="s">
        <v>3002</v>
      </c>
      <c r="H40" s="305" t="s">
        <v>3002</v>
      </c>
      <c r="I40" s="307" t="s">
        <v>3002</v>
      </c>
      <c r="J40" s="306" t="s">
        <v>3002</v>
      </c>
    </row>
    <row r="41" spans="1:10">
      <c r="A41" s="308" t="s">
        <v>3023</v>
      </c>
      <c r="B41" s="303">
        <v>5</v>
      </c>
      <c r="C41" s="304">
        <v>25</v>
      </c>
      <c r="D41" s="305">
        <v>195</v>
      </c>
      <c r="E41" s="306">
        <v>140.74074074074073</v>
      </c>
      <c r="F41" s="305">
        <v>5923</v>
      </c>
      <c r="G41" s="306">
        <v>16.755371575004929</v>
      </c>
      <c r="H41" s="305">
        <v>15217</v>
      </c>
      <c r="I41" s="307">
        <v>37.387143373058848</v>
      </c>
      <c r="J41" s="306">
        <v>2.5691372615228771</v>
      </c>
    </row>
    <row r="42" spans="1:10">
      <c r="A42" s="308" t="s">
        <v>3024</v>
      </c>
      <c r="B42" s="303">
        <v>3</v>
      </c>
      <c r="C42" s="304">
        <v>0</v>
      </c>
      <c r="D42" s="305">
        <v>61</v>
      </c>
      <c r="E42" s="306">
        <v>0</v>
      </c>
      <c r="F42" s="305">
        <v>489</v>
      </c>
      <c r="G42" s="306">
        <v>-0.60975609756097526</v>
      </c>
      <c r="H42" s="305">
        <v>4626</v>
      </c>
      <c r="I42" s="307">
        <v>26.566347469220261</v>
      </c>
      <c r="J42" s="306">
        <v>9.4601226993865026</v>
      </c>
    </row>
    <row r="43" spans="1:10">
      <c r="A43" s="308" t="s">
        <v>3025</v>
      </c>
      <c r="B43" s="303">
        <v>2</v>
      </c>
      <c r="C43" s="304" t="s">
        <v>3002</v>
      </c>
      <c r="D43" s="305" t="s">
        <v>3002</v>
      </c>
      <c r="E43" s="306" t="s">
        <v>3002</v>
      </c>
      <c r="F43" s="305" t="s">
        <v>3002</v>
      </c>
      <c r="G43" s="306" t="s">
        <v>3002</v>
      </c>
      <c r="H43" s="305" t="s">
        <v>3002</v>
      </c>
      <c r="I43" s="307" t="s">
        <v>3002</v>
      </c>
      <c r="J43" s="306" t="s">
        <v>3002</v>
      </c>
    </row>
    <row r="44" spans="1:10">
      <c r="A44" s="308" t="s">
        <v>3026</v>
      </c>
      <c r="B44" s="303">
        <v>3</v>
      </c>
      <c r="C44" s="304">
        <v>-25</v>
      </c>
      <c r="D44" s="305">
        <v>56</v>
      </c>
      <c r="E44" s="306">
        <v>-17.64705882352942</v>
      </c>
      <c r="F44" s="305">
        <v>718</v>
      </c>
      <c r="G44" s="306">
        <v>54.408602150537632</v>
      </c>
      <c r="H44" s="305">
        <v>5840</v>
      </c>
      <c r="I44" s="307">
        <v>72.119068670792814</v>
      </c>
      <c r="J44" s="306">
        <v>8.1337047353760443</v>
      </c>
    </row>
    <row r="45" spans="1:10">
      <c r="A45" s="308" t="s">
        <v>3027</v>
      </c>
      <c r="B45" s="303">
        <v>1</v>
      </c>
      <c r="C45" s="304" t="s">
        <v>3002</v>
      </c>
      <c r="D45" s="305" t="s">
        <v>3002</v>
      </c>
      <c r="E45" s="306" t="s">
        <v>3002</v>
      </c>
      <c r="F45" s="305" t="s">
        <v>3002</v>
      </c>
      <c r="G45" s="306" t="s">
        <v>3002</v>
      </c>
      <c r="H45" s="305" t="s">
        <v>3002</v>
      </c>
      <c r="I45" s="307" t="s">
        <v>3002</v>
      </c>
      <c r="J45" s="306" t="s">
        <v>3002</v>
      </c>
    </row>
    <row r="46" spans="1:10">
      <c r="A46" s="308" t="s">
        <v>3028</v>
      </c>
      <c r="B46" s="303">
        <v>1</v>
      </c>
      <c r="C46" s="304" t="s">
        <v>3002</v>
      </c>
      <c r="D46" s="305" t="s">
        <v>3002</v>
      </c>
      <c r="E46" s="306" t="s">
        <v>3002</v>
      </c>
      <c r="F46" s="305" t="s">
        <v>3002</v>
      </c>
      <c r="G46" s="306" t="s">
        <v>3002</v>
      </c>
      <c r="H46" s="305" t="s">
        <v>3002</v>
      </c>
      <c r="I46" s="307" t="s">
        <v>3002</v>
      </c>
      <c r="J46" s="306" t="s">
        <v>3002</v>
      </c>
    </row>
    <row r="47" spans="1:10">
      <c r="A47" s="308" t="s">
        <v>3029</v>
      </c>
      <c r="B47" s="303">
        <v>2</v>
      </c>
      <c r="C47" s="304" t="s">
        <v>3002</v>
      </c>
      <c r="D47" s="305" t="s">
        <v>3002</v>
      </c>
      <c r="E47" s="306" t="s">
        <v>3002</v>
      </c>
      <c r="F47" s="305" t="s">
        <v>3002</v>
      </c>
      <c r="G47" s="306" t="s">
        <v>3002</v>
      </c>
      <c r="H47" s="305" t="s">
        <v>3002</v>
      </c>
      <c r="I47" s="307" t="s">
        <v>3002</v>
      </c>
      <c r="J47" s="306" t="s">
        <v>3002</v>
      </c>
    </row>
    <row r="48" spans="1:10">
      <c r="A48" s="308" t="s">
        <v>3030</v>
      </c>
      <c r="B48" s="303">
        <v>1</v>
      </c>
      <c r="C48" s="304" t="s">
        <v>3002</v>
      </c>
      <c r="D48" s="305" t="s">
        <v>3002</v>
      </c>
      <c r="E48" s="306" t="s">
        <v>3002</v>
      </c>
      <c r="F48" s="305" t="s">
        <v>3002</v>
      </c>
      <c r="G48" s="306" t="s">
        <v>3002</v>
      </c>
      <c r="H48" s="305" t="s">
        <v>3002</v>
      </c>
      <c r="I48" s="307" t="s">
        <v>3002</v>
      </c>
      <c r="J48" s="306" t="s">
        <v>3002</v>
      </c>
    </row>
    <row r="49" spans="1:10">
      <c r="A49" s="308" t="s">
        <v>3031</v>
      </c>
      <c r="B49" s="303">
        <v>1</v>
      </c>
      <c r="C49" s="304" t="s">
        <v>3002</v>
      </c>
      <c r="D49" s="305" t="s">
        <v>3002</v>
      </c>
      <c r="E49" s="306" t="s">
        <v>3002</v>
      </c>
      <c r="F49" s="305" t="s">
        <v>3002</v>
      </c>
      <c r="G49" s="306" t="s">
        <v>3002</v>
      </c>
      <c r="H49" s="305" t="s">
        <v>3002</v>
      </c>
      <c r="I49" s="307" t="s">
        <v>3002</v>
      </c>
      <c r="J49" s="306" t="s">
        <v>3002</v>
      </c>
    </row>
    <row r="50" spans="1:10">
      <c r="A50" s="308" t="s">
        <v>3032</v>
      </c>
      <c r="B50" s="303">
        <v>2</v>
      </c>
      <c r="C50" s="304" t="s">
        <v>3002</v>
      </c>
      <c r="D50" s="305" t="s">
        <v>3002</v>
      </c>
      <c r="E50" s="306" t="s">
        <v>3002</v>
      </c>
      <c r="F50" s="305" t="s">
        <v>3002</v>
      </c>
      <c r="G50" s="306" t="s">
        <v>3002</v>
      </c>
      <c r="H50" s="305" t="s">
        <v>3002</v>
      </c>
      <c r="I50" s="307" t="s">
        <v>3002</v>
      </c>
      <c r="J50" s="306" t="s">
        <v>3002</v>
      </c>
    </row>
    <row r="51" spans="1:10">
      <c r="A51" s="308" t="s">
        <v>3033</v>
      </c>
      <c r="B51" s="303">
        <v>2</v>
      </c>
      <c r="C51" s="304" t="s">
        <v>3002</v>
      </c>
      <c r="D51" s="305" t="s">
        <v>3002</v>
      </c>
      <c r="E51" s="306" t="s">
        <v>3002</v>
      </c>
      <c r="F51" s="305" t="s">
        <v>3002</v>
      </c>
      <c r="G51" s="306" t="s">
        <v>3002</v>
      </c>
      <c r="H51" s="305" t="s">
        <v>3002</v>
      </c>
      <c r="I51" s="307" t="s">
        <v>3002</v>
      </c>
      <c r="J51" s="306" t="s">
        <v>3002</v>
      </c>
    </row>
    <row r="52" spans="1:10">
      <c r="A52" s="308" t="s">
        <v>3034</v>
      </c>
      <c r="B52" s="303">
        <v>3</v>
      </c>
      <c r="C52" s="304">
        <v>0</v>
      </c>
      <c r="D52" s="305">
        <v>171</v>
      </c>
      <c r="E52" s="306">
        <v>0</v>
      </c>
      <c r="F52" s="305">
        <v>5044</v>
      </c>
      <c r="G52" s="306">
        <v>3.2126048700634442</v>
      </c>
      <c r="H52" s="305">
        <v>15824</v>
      </c>
      <c r="I52" s="307">
        <v>-7.9464805119255431</v>
      </c>
      <c r="J52" s="306">
        <v>3.1371927042030134</v>
      </c>
    </row>
    <row r="53" spans="1:10">
      <c r="A53" s="308" t="s">
        <v>3035</v>
      </c>
      <c r="B53" s="303">
        <v>1</v>
      </c>
      <c r="C53" s="304" t="s">
        <v>3002</v>
      </c>
      <c r="D53" s="305" t="s">
        <v>3002</v>
      </c>
      <c r="E53" s="306" t="s">
        <v>3002</v>
      </c>
      <c r="F53" s="305" t="s">
        <v>3002</v>
      </c>
      <c r="G53" s="306" t="s">
        <v>3002</v>
      </c>
      <c r="H53" s="305" t="s">
        <v>3002</v>
      </c>
      <c r="I53" s="307" t="s">
        <v>3002</v>
      </c>
      <c r="J53" s="306" t="s">
        <v>3002</v>
      </c>
    </row>
    <row r="54" spans="1:10">
      <c r="A54" s="308" t="s">
        <v>3036</v>
      </c>
      <c r="B54" s="303">
        <v>1</v>
      </c>
      <c r="C54" s="304" t="s">
        <v>3002</v>
      </c>
      <c r="D54" s="305" t="s">
        <v>3002</v>
      </c>
      <c r="E54" s="306" t="s">
        <v>3002</v>
      </c>
      <c r="F54" s="305" t="s">
        <v>3002</v>
      </c>
      <c r="G54" s="306" t="s">
        <v>3002</v>
      </c>
      <c r="H54" s="305" t="s">
        <v>3002</v>
      </c>
      <c r="I54" s="307" t="s">
        <v>3002</v>
      </c>
      <c r="J54" s="306" t="s">
        <v>3002</v>
      </c>
    </row>
    <row r="55" spans="1:10">
      <c r="A55" s="308" t="s">
        <v>3037</v>
      </c>
      <c r="B55" s="303">
        <v>1</v>
      </c>
      <c r="C55" s="304" t="s">
        <v>3002</v>
      </c>
      <c r="D55" s="305" t="s">
        <v>3002</v>
      </c>
      <c r="E55" s="306" t="s">
        <v>3002</v>
      </c>
      <c r="F55" s="305" t="s">
        <v>3002</v>
      </c>
      <c r="G55" s="306" t="s">
        <v>3002</v>
      </c>
      <c r="H55" s="305" t="s">
        <v>3002</v>
      </c>
      <c r="I55" s="307" t="s">
        <v>3002</v>
      </c>
      <c r="J55" s="306" t="s">
        <v>3002</v>
      </c>
    </row>
    <row r="56" spans="1:10">
      <c r="A56" s="308" t="s">
        <v>3038</v>
      </c>
      <c r="B56" s="303">
        <v>1</v>
      </c>
      <c r="C56" s="304" t="s">
        <v>3002</v>
      </c>
      <c r="D56" s="305" t="s">
        <v>3002</v>
      </c>
      <c r="E56" s="306" t="s">
        <v>3002</v>
      </c>
      <c r="F56" s="305" t="s">
        <v>3002</v>
      </c>
      <c r="G56" s="306" t="s">
        <v>3002</v>
      </c>
      <c r="H56" s="305" t="s">
        <v>3002</v>
      </c>
      <c r="I56" s="307" t="s">
        <v>3002</v>
      </c>
      <c r="J56" s="306" t="s">
        <v>3002</v>
      </c>
    </row>
    <row r="57" spans="1:10">
      <c r="A57" s="308" t="s">
        <v>3039</v>
      </c>
      <c r="B57" s="303">
        <v>1</v>
      </c>
      <c r="C57" s="304" t="s">
        <v>3002</v>
      </c>
      <c r="D57" s="305" t="s">
        <v>3002</v>
      </c>
      <c r="E57" s="306" t="s">
        <v>3002</v>
      </c>
      <c r="F57" s="305" t="s">
        <v>3002</v>
      </c>
      <c r="G57" s="306" t="s">
        <v>3002</v>
      </c>
      <c r="H57" s="305" t="s">
        <v>3002</v>
      </c>
      <c r="I57" s="307" t="s">
        <v>3002</v>
      </c>
      <c r="J57" s="306" t="s">
        <v>3002</v>
      </c>
    </row>
    <row r="58" spans="1:10">
      <c r="A58" s="308" t="s">
        <v>3040</v>
      </c>
      <c r="B58" s="303">
        <v>4</v>
      </c>
      <c r="C58" s="304">
        <v>33.333333333333343</v>
      </c>
      <c r="D58" s="305">
        <v>76</v>
      </c>
      <c r="E58" s="306">
        <v>40.740740740740733</v>
      </c>
      <c r="F58" s="305">
        <v>1730</v>
      </c>
      <c r="G58" s="306">
        <v>26.92589875275128</v>
      </c>
      <c r="H58" s="305">
        <v>5494</v>
      </c>
      <c r="I58" s="307">
        <v>36.124876114965303</v>
      </c>
      <c r="J58" s="306">
        <v>3.1757225433526011</v>
      </c>
    </row>
    <row r="59" spans="1:10">
      <c r="A59" s="308" t="s">
        <v>3041</v>
      </c>
      <c r="B59" s="303">
        <v>1</v>
      </c>
      <c r="C59" s="304" t="s">
        <v>3002</v>
      </c>
      <c r="D59" s="305" t="s">
        <v>3002</v>
      </c>
      <c r="E59" s="306" t="s">
        <v>3002</v>
      </c>
      <c r="F59" s="305" t="s">
        <v>3002</v>
      </c>
      <c r="G59" s="306" t="s">
        <v>3002</v>
      </c>
      <c r="H59" s="305" t="s">
        <v>3002</v>
      </c>
      <c r="I59" s="307" t="s">
        <v>3002</v>
      </c>
      <c r="J59" s="306" t="s">
        <v>3002</v>
      </c>
    </row>
    <row r="60" spans="1:10">
      <c r="A60" s="308" t="s">
        <v>3042</v>
      </c>
      <c r="B60" s="303">
        <v>1</v>
      </c>
      <c r="C60" s="304" t="s">
        <v>3002</v>
      </c>
      <c r="D60" s="305" t="s">
        <v>3002</v>
      </c>
      <c r="E60" s="306" t="s">
        <v>3002</v>
      </c>
      <c r="F60" s="305" t="s">
        <v>3002</v>
      </c>
      <c r="G60" s="306" t="s">
        <v>3002</v>
      </c>
      <c r="H60" s="305" t="s">
        <v>3002</v>
      </c>
      <c r="I60" s="307" t="s">
        <v>3002</v>
      </c>
      <c r="J60" s="306" t="s">
        <v>3002</v>
      </c>
    </row>
    <row r="61" spans="1:10">
      <c r="A61" s="308" t="s">
        <v>3043</v>
      </c>
      <c r="B61" s="303">
        <v>2</v>
      </c>
      <c r="C61" s="304" t="s">
        <v>3002</v>
      </c>
      <c r="D61" s="305" t="s">
        <v>3002</v>
      </c>
      <c r="E61" s="306" t="s">
        <v>3002</v>
      </c>
      <c r="F61" s="305" t="s">
        <v>3002</v>
      </c>
      <c r="G61" s="306" t="s">
        <v>3002</v>
      </c>
      <c r="H61" s="305" t="s">
        <v>3002</v>
      </c>
      <c r="I61" s="307" t="s">
        <v>3002</v>
      </c>
      <c r="J61" s="306" t="s">
        <v>3002</v>
      </c>
    </row>
    <row r="62" spans="1:10">
      <c r="A62" s="308" t="s">
        <v>3044</v>
      </c>
      <c r="B62" s="303">
        <v>2</v>
      </c>
      <c r="C62" s="304" t="s">
        <v>3002</v>
      </c>
      <c r="D62" s="305" t="s">
        <v>3002</v>
      </c>
      <c r="E62" s="306" t="s">
        <v>3002</v>
      </c>
      <c r="F62" s="305" t="s">
        <v>3002</v>
      </c>
      <c r="G62" s="306" t="s">
        <v>3002</v>
      </c>
      <c r="H62" s="305" t="s">
        <v>3002</v>
      </c>
      <c r="I62" s="307" t="s">
        <v>3002</v>
      </c>
      <c r="J62" s="306" t="s">
        <v>3002</v>
      </c>
    </row>
    <row r="63" spans="1:10">
      <c r="A63" s="308" t="s">
        <v>3045</v>
      </c>
      <c r="B63" s="303">
        <v>1</v>
      </c>
      <c r="C63" s="304" t="s">
        <v>3002</v>
      </c>
      <c r="D63" s="305" t="s">
        <v>3002</v>
      </c>
      <c r="E63" s="306" t="s">
        <v>3002</v>
      </c>
      <c r="F63" s="305" t="s">
        <v>3002</v>
      </c>
      <c r="G63" s="306" t="s">
        <v>3002</v>
      </c>
      <c r="H63" s="305" t="s">
        <v>3002</v>
      </c>
      <c r="I63" s="307" t="s">
        <v>3002</v>
      </c>
      <c r="J63" s="306" t="s">
        <v>3002</v>
      </c>
    </row>
    <row r="64" spans="1:10">
      <c r="A64" s="308" t="s">
        <v>3046</v>
      </c>
      <c r="B64" s="303">
        <v>10</v>
      </c>
      <c r="C64" s="304" t="s">
        <v>2979</v>
      </c>
      <c r="D64" s="305">
        <v>269</v>
      </c>
      <c r="E64" s="304" t="s">
        <v>2979</v>
      </c>
      <c r="F64" s="305">
        <v>7111</v>
      </c>
      <c r="G64" s="304" t="s">
        <v>2979</v>
      </c>
      <c r="H64" s="305">
        <v>28616</v>
      </c>
      <c r="I64" s="304" t="s">
        <v>2979</v>
      </c>
      <c r="J64" s="306">
        <v>4.0241878779355931</v>
      </c>
    </row>
    <row r="65" spans="1:10">
      <c r="A65" s="308" t="s">
        <v>3047</v>
      </c>
      <c r="B65" s="303">
        <v>2</v>
      </c>
      <c r="C65" s="304" t="s">
        <v>3002</v>
      </c>
      <c r="D65" s="305" t="s">
        <v>3002</v>
      </c>
      <c r="E65" s="306" t="s">
        <v>3002</v>
      </c>
      <c r="F65" s="305" t="s">
        <v>3002</v>
      </c>
      <c r="G65" s="306" t="s">
        <v>3002</v>
      </c>
      <c r="H65" s="305" t="s">
        <v>3002</v>
      </c>
      <c r="I65" s="307" t="s">
        <v>3002</v>
      </c>
      <c r="J65" s="306" t="s">
        <v>3002</v>
      </c>
    </row>
    <row r="66" spans="1:10">
      <c r="A66" s="308" t="s">
        <v>3048</v>
      </c>
      <c r="B66" s="303">
        <v>3</v>
      </c>
      <c r="C66" s="304">
        <v>0</v>
      </c>
      <c r="D66" s="305">
        <v>60</v>
      </c>
      <c r="E66" s="306">
        <v>-3.2258064516128968</v>
      </c>
      <c r="F66" s="305">
        <v>2738</v>
      </c>
      <c r="G66" s="306">
        <v>11.527494908350306</v>
      </c>
      <c r="H66" s="305">
        <v>6727</v>
      </c>
      <c r="I66" s="307">
        <v>20.060681777619124</v>
      </c>
      <c r="J66" s="306">
        <v>2.4569028487947406</v>
      </c>
    </row>
    <row r="67" spans="1:10">
      <c r="A67" s="308" t="s">
        <v>3049</v>
      </c>
      <c r="B67" s="303">
        <v>1</v>
      </c>
      <c r="C67" s="304" t="s">
        <v>3002</v>
      </c>
      <c r="D67" s="305" t="s">
        <v>3002</v>
      </c>
      <c r="E67" s="306" t="s">
        <v>3002</v>
      </c>
      <c r="F67" s="305" t="s">
        <v>3002</v>
      </c>
      <c r="G67" s="306" t="s">
        <v>3002</v>
      </c>
      <c r="H67" s="305" t="s">
        <v>3002</v>
      </c>
      <c r="I67" s="307" t="s">
        <v>3002</v>
      </c>
      <c r="J67" s="306" t="s">
        <v>3002</v>
      </c>
    </row>
    <row r="68" spans="1:10">
      <c r="A68" s="301" t="s">
        <v>3050</v>
      </c>
      <c r="B68" s="293">
        <v>100</v>
      </c>
      <c r="C68" s="294">
        <v>1.0101010101010104</v>
      </c>
      <c r="D68" s="295">
        <v>4784</v>
      </c>
      <c r="E68" s="296">
        <v>2.8817204301075208</v>
      </c>
      <c r="F68" s="295">
        <v>209784</v>
      </c>
      <c r="G68" s="296">
        <v>2.5482595284766631</v>
      </c>
      <c r="H68" s="295">
        <v>706549</v>
      </c>
      <c r="I68" s="297">
        <v>4.6767173050540691</v>
      </c>
      <c r="J68" s="296">
        <v>3.3679832589711323</v>
      </c>
    </row>
    <row r="69" spans="1:10">
      <c r="A69" s="308" t="s">
        <v>3051</v>
      </c>
      <c r="B69" s="303">
        <v>3</v>
      </c>
      <c r="C69" s="304">
        <v>0</v>
      </c>
      <c r="D69" s="305">
        <v>56</v>
      </c>
      <c r="E69" s="306">
        <v>-1.4210854715202004E-14</v>
      </c>
      <c r="F69" s="305">
        <v>5292</v>
      </c>
      <c r="G69" s="306">
        <v>8.2429944773982413</v>
      </c>
      <c r="H69" s="305">
        <v>7837</v>
      </c>
      <c r="I69" s="307">
        <v>1.3579927573719743</v>
      </c>
      <c r="J69" s="306">
        <v>1.4809145880574452</v>
      </c>
    </row>
    <row r="70" spans="1:10">
      <c r="A70" s="308" t="s">
        <v>3052</v>
      </c>
      <c r="B70" s="303">
        <v>3</v>
      </c>
      <c r="C70" s="304">
        <v>0</v>
      </c>
      <c r="D70" s="305">
        <v>160</v>
      </c>
      <c r="E70" s="306">
        <v>3.2258064516128968</v>
      </c>
      <c r="F70" s="305">
        <v>5180</v>
      </c>
      <c r="G70" s="306">
        <v>7.7371048252911834</v>
      </c>
      <c r="H70" s="305">
        <v>12664</v>
      </c>
      <c r="I70" s="307">
        <v>20.678482942633892</v>
      </c>
      <c r="J70" s="306">
        <v>2.4447876447876449</v>
      </c>
    </row>
    <row r="71" spans="1:10">
      <c r="A71" s="308" t="s">
        <v>3053</v>
      </c>
      <c r="B71" s="303">
        <v>1</v>
      </c>
      <c r="C71" s="304" t="s">
        <v>3002</v>
      </c>
      <c r="D71" s="305" t="s">
        <v>3002</v>
      </c>
      <c r="E71" s="306" t="s">
        <v>3002</v>
      </c>
      <c r="F71" s="305" t="s">
        <v>3002</v>
      </c>
      <c r="G71" s="306" t="s">
        <v>3002</v>
      </c>
      <c r="H71" s="305" t="s">
        <v>3002</v>
      </c>
      <c r="I71" s="307" t="s">
        <v>3002</v>
      </c>
      <c r="J71" s="306" t="s">
        <v>3002</v>
      </c>
    </row>
    <row r="72" spans="1:10">
      <c r="A72" s="308" t="s">
        <v>3054</v>
      </c>
      <c r="B72" s="303">
        <v>4</v>
      </c>
      <c r="C72" s="304">
        <v>0</v>
      </c>
      <c r="D72" s="305">
        <v>90</v>
      </c>
      <c r="E72" s="306">
        <v>1.1235955056179705</v>
      </c>
      <c r="F72" s="305">
        <v>2184</v>
      </c>
      <c r="G72" s="306">
        <v>-15.085536547433904</v>
      </c>
      <c r="H72" s="305">
        <v>8015</v>
      </c>
      <c r="I72" s="307">
        <v>-5.6059356966199516</v>
      </c>
      <c r="J72" s="306">
        <v>3.6698717948717947</v>
      </c>
    </row>
    <row r="73" spans="1:10">
      <c r="A73" s="308" t="s">
        <v>3055</v>
      </c>
      <c r="B73" s="303">
        <v>1</v>
      </c>
      <c r="C73" s="304" t="s">
        <v>3002</v>
      </c>
      <c r="D73" s="305" t="s">
        <v>3002</v>
      </c>
      <c r="E73" s="306" t="s">
        <v>3002</v>
      </c>
      <c r="F73" s="305" t="s">
        <v>3002</v>
      </c>
      <c r="G73" s="306" t="s">
        <v>3002</v>
      </c>
      <c r="H73" s="305" t="s">
        <v>3002</v>
      </c>
      <c r="I73" s="307" t="s">
        <v>3002</v>
      </c>
      <c r="J73" s="306" t="s">
        <v>3002</v>
      </c>
    </row>
    <row r="74" spans="1:10">
      <c r="A74" s="308" t="s">
        <v>3056</v>
      </c>
      <c r="B74" s="303">
        <v>1</v>
      </c>
      <c r="C74" s="304" t="s">
        <v>3002</v>
      </c>
      <c r="D74" s="305" t="s">
        <v>3002</v>
      </c>
      <c r="E74" s="306" t="s">
        <v>3002</v>
      </c>
      <c r="F74" s="305" t="s">
        <v>3002</v>
      </c>
      <c r="G74" s="306" t="s">
        <v>3002</v>
      </c>
      <c r="H74" s="305" t="s">
        <v>3002</v>
      </c>
      <c r="I74" s="307" t="s">
        <v>3002</v>
      </c>
      <c r="J74" s="306" t="s">
        <v>3002</v>
      </c>
    </row>
    <row r="75" spans="1:10">
      <c r="A75" s="308" t="s">
        <v>3057</v>
      </c>
      <c r="B75" s="303">
        <v>1</v>
      </c>
      <c r="C75" s="304" t="s">
        <v>3002</v>
      </c>
      <c r="D75" s="305" t="s">
        <v>3002</v>
      </c>
      <c r="E75" s="306" t="s">
        <v>3002</v>
      </c>
      <c r="F75" s="305" t="s">
        <v>3002</v>
      </c>
      <c r="G75" s="306" t="s">
        <v>3002</v>
      </c>
      <c r="H75" s="305" t="s">
        <v>3002</v>
      </c>
      <c r="I75" s="307" t="s">
        <v>3002</v>
      </c>
      <c r="J75" s="306" t="s">
        <v>3002</v>
      </c>
    </row>
    <row r="76" spans="1:10">
      <c r="A76" s="308" t="s">
        <v>3058</v>
      </c>
      <c r="B76" s="303">
        <v>1</v>
      </c>
      <c r="C76" s="304" t="s">
        <v>3002</v>
      </c>
      <c r="D76" s="305" t="s">
        <v>3002</v>
      </c>
      <c r="E76" s="306" t="s">
        <v>3002</v>
      </c>
      <c r="F76" s="305" t="s">
        <v>3002</v>
      </c>
      <c r="G76" s="306" t="s">
        <v>3002</v>
      </c>
      <c r="H76" s="305" t="s">
        <v>3002</v>
      </c>
      <c r="I76" s="307" t="s">
        <v>3002</v>
      </c>
      <c r="J76" s="306" t="s">
        <v>3002</v>
      </c>
    </row>
    <row r="77" spans="1:10">
      <c r="A77" s="308" t="s">
        <v>3059</v>
      </c>
      <c r="B77" s="303">
        <v>1</v>
      </c>
      <c r="C77" s="304" t="s">
        <v>3002</v>
      </c>
      <c r="D77" s="305" t="s">
        <v>3002</v>
      </c>
      <c r="E77" s="306" t="s">
        <v>3002</v>
      </c>
      <c r="F77" s="305" t="s">
        <v>3002</v>
      </c>
      <c r="G77" s="306" t="s">
        <v>3002</v>
      </c>
      <c r="H77" s="305" t="s">
        <v>3002</v>
      </c>
      <c r="I77" s="307" t="s">
        <v>3002</v>
      </c>
      <c r="J77" s="306" t="s">
        <v>3002</v>
      </c>
    </row>
    <row r="78" spans="1:10">
      <c r="A78" s="308" t="s">
        <v>3060</v>
      </c>
      <c r="B78" s="303">
        <v>10</v>
      </c>
      <c r="C78" s="304">
        <v>11.111111111111114</v>
      </c>
      <c r="D78" s="305">
        <v>406</v>
      </c>
      <c r="E78" s="306">
        <v>42.957746478873247</v>
      </c>
      <c r="F78" s="305">
        <v>22657</v>
      </c>
      <c r="G78" s="306">
        <v>30.74614807548042</v>
      </c>
      <c r="H78" s="305">
        <v>46282</v>
      </c>
      <c r="I78" s="307">
        <v>50.222337628615037</v>
      </c>
      <c r="J78" s="306">
        <v>2.0427241029262482</v>
      </c>
    </row>
    <row r="79" spans="1:10">
      <c r="A79" s="308" t="s">
        <v>3061</v>
      </c>
      <c r="B79" s="303">
        <v>1</v>
      </c>
      <c r="C79" s="304" t="s">
        <v>3002</v>
      </c>
      <c r="D79" s="305" t="s">
        <v>3002</v>
      </c>
      <c r="E79" s="306" t="s">
        <v>3002</v>
      </c>
      <c r="F79" s="305" t="s">
        <v>3002</v>
      </c>
      <c r="G79" s="306" t="s">
        <v>3002</v>
      </c>
      <c r="H79" s="305" t="s">
        <v>3002</v>
      </c>
      <c r="I79" s="307" t="s">
        <v>3002</v>
      </c>
      <c r="J79" s="306" t="s">
        <v>3002</v>
      </c>
    </row>
    <row r="80" spans="1:10">
      <c r="A80" s="308" t="s">
        <v>3062</v>
      </c>
      <c r="B80" s="303">
        <v>3</v>
      </c>
      <c r="C80" s="304">
        <v>0</v>
      </c>
      <c r="D80" s="305">
        <v>60</v>
      </c>
      <c r="E80" s="306">
        <v>0</v>
      </c>
      <c r="F80" s="305">
        <v>3339</v>
      </c>
      <c r="G80" s="306">
        <v>23.758339510748698</v>
      </c>
      <c r="H80" s="305">
        <v>6757</v>
      </c>
      <c r="I80" s="307">
        <v>21.485077310320037</v>
      </c>
      <c r="J80" s="306">
        <v>2.0236597783767594</v>
      </c>
    </row>
    <row r="81" spans="1:10">
      <c r="A81" s="308" t="s">
        <v>3063</v>
      </c>
      <c r="B81" s="303">
        <v>1</v>
      </c>
      <c r="C81" s="304" t="s">
        <v>3002</v>
      </c>
      <c r="D81" s="305" t="s">
        <v>3002</v>
      </c>
      <c r="E81" s="306" t="s">
        <v>3002</v>
      </c>
      <c r="F81" s="305" t="s">
        <v>3002</v>
      </c>
      <c r="G81" s="306" t="s">
        <v>3002</v>
      </c>
      <c r="H81" s="305" t="s">
        <v>3002</v>
      </c>
      <c r="I81" s="307" t="s">
        <v>3002</v>
      </c>
      <c r="J81" s="306" t="s">
        <v>3002</v>
      </c>
    </row>
    <row r="82" spans="1:10">
      <c r="A82" s="308" t="s">
        <v>3064</v>
      </c>
      <c r="B82" s="303">
        <v>3</v>
      </c>
      <c r="C82" s="304">
        <v>0</v>
      </c>
      <c r="D82" s="305">
        <v>120</v>
      </c>
      <c r="E82" s="306">
        <v>-1.6393442622950829</v>
      </c>
      <c r="F82" s="305">
        <v>4972</v>
      </c>
      <c r="G82" s="306">
        <v>-7.4804614812058077</v>
      </c>
      <c r="H82" s="305">
        <v>8791</v>
      </c>
      <c r="I82" s="307">
        <v>5.6991703739329012</v>
      </c>
      <c r="J82" s="306">
        <v>1.7681013676588897</v>
      </c>
    </row>
    <row r="83" spans="1:10">
      <c r="A83" s="308" t="s">
        <v>3065</v>
      </c>
      <c r="B83" s="303">
        <v>1</v>
      </c>
      <c r="C83" s="304" t="s">
        <v>3002</v>
      </c>
      <c r="D83" s="305" t="s">
        <v>3002</v>
      </c>
      <c r="E83" s="306" t="s">
        <v>3002</v>
      </c>
      <c r="F83" s="305" t="s">
        <v>3002</v>
      </c>
      <c r="G83" s="306" t="s">
        <v>3002</v>
      </c>
      <c r="H83" s="305" t="s">
        <v>3002</v>
      </c>
      <c r="I83" s="307" t="s">
        <v>3002</v>
      </c>
      <c r="J83" s="306" t="s">
        <v>3002</v>
      </c>
    </row>
    <row r="84" spans="1:10">
      <c r="A84" s="308" t="s">
        <v>3066</v>
      </c>
      <c r="B84" s="303">
        <v>1</v>
      </c>
      <c r="C84" s="304" t="s">
        <v>3002</v>
      </c>
      <c r="D84" s="305" t="s">
        <v>3002</v>
      </c>
      <c r="E84" s="306" t="s">
        <v>3002</v>
      </c>
      <c r="F84" s="305" t="s">
        <v>3002</v>
      </c>
      <c r="G84" s="306" t="s">
        <v>3002</v>
      </c>
      <c r="H84" s="305" t="s">
        <v>3002</v>
      </c>
      <c r="I84" s="307" t="s">
        <v>3002</v>
      </c>
      <c r="J84" s="306" t="s">
        <v>3002</v>
      </c>
    </row>
    <row r="85" spans="1:10">
      <c r="A85" s="308" t="s">
        <v>3067</v>
      </c>
      <c r="B85" s="303">
        <v>1</v>
      </c>
      <c r="C85" s="304" t="s">
        <v>3002</v>
      </c>
      <c r="D85" s="305" t="s">
        <v>3002</v>
      </c>
      <c r="E85" s="306" t="s">
        <v>3002</v>
      </c>
      <c r="F85" s="305" t="s">
        <v>3002</v>
      </c>
      <c r="G85" s="306" t="s">
        <v>3002</v>
      </c>
      <c r="H85" s="305" t="s">
        <v>3002</v>
      </c>
      <c r="I85" s="307" t="s">
        <v>3002</v>
      </c>
      <c r="J85" s="306" t="s">
        <v>3002</v>
      </c>
    </row>
    <row r="86" spans="1:10">
      <c r="A86" s="308" t="s">
        <v>3068</v>
      </c>
      <c r="B86" s="303">
        <v>1</v>
      </c>
      <c r="C86" s="304" t="s">
        <v>3002</v>
      </c>
      <c r="D86" s="305" t="s">
        <v>3002</v>
      </c>
      <c r="E86" s="306" t="s">
        <v>3002</v>
      </c>
      <c r="F86" s="305" t="s">
        <v>3002</v>
      </c>
      <c r="G86" s="306" t="s">
        <v>3002</v>
      </c>
      <c r="H86" s="305" t="s">
        <v>3002</v>
      </c>
      <c r="I86" s="307" t="s">
        <v>3002</v>
      </c>
      <c r="J86" s="306" t="s">
        <v>3002</v>
      </c>
    </row>
    <row r="87" spans="1:10">
      <c r="A87" s="308" t="s">
        <v>3069</v>
      </c>
      <c r="B87" s="303">
        <v>1</v>
      </c>
      <c r="C87" s="304" t="s">
        <v>3002</v>
      </c>
      <c r="D87" s="305" t="s">
        <v>3002</v>
      </c>
      <c r="E87" s="306" t="s">
        <v>3002</v>
      </c>
      <c r="F87" s="305" t="s">
        <v>3002</v>
      </c>
      <c r="G87" s="306" t="s">
        <v>3002</v>
      </c>
      <c r="H87" s="305" t="s">
        <v>3002</v>
      </c>
      <c r="I87" s="307" t="s">
        <v>3002</v>
      </c>
      <c r="J87" s="306" t="s">
        <v>3002</v>
      </c>
    </row>
    <row r="88" spans="1:10">
      <c r="A88" s="308" t="s">
        <v>3070</v>
      </c>
      <c r="B88" s="303">
        <v>2</v>
      </c>
      <c r="C88" s="304" t="s">
        <v>3002</v>
      </c>
      <c r="D88" s="305" t="s">
        <v>3002</v>
      </c>
      <c r="E88" s="306" t="s">
        <v>3002</v>
      </c>
      <c r="F88" s="305" t="s">
        <v>3002</v>
      </c>
      <c r="G88" s="306" t="s">
        <v>3002</v>
      </c>
      <c r="H88" s="305" t="s">
        <v>3002</v>
      </c>
      <c r="I88" s="307" t="s">
        <v>3002</v>
      </c>
      <c r="J88" s="306" t="s">
        <v>3002</v>
      </c>
    </row>
    <row r="89" spans="1:10">
      <c r="A89" s="308" t="s">
        <v>3071</v>
      </c>
      <c r="B89" s="303">
        <v>2</v>
      </c>
      <c r="C89" s="304" t="s">
        <v>3002</v>
      </c>
      <c r="D89" s="305" t="s">
        <v>3002</v>
      </c>
      <c r="E89" s="306" t="s">
        <v>3002</v>
      </c>
      <c r="F89" s="305" t="s">
        <v>3002</v>
      </c>
      <c r="G89" s="306" t="s">
        <v>3002</v>
      </c>
      <c r="H89" s="305" t="s">
        <v>3002</v>
      </c>
      <c r="I89" s="307" t="s">
        <v>3002</v>
      </c>
      <c r="J89" s="306" t="s">
        <v>3002</v>
      </c>
    </row>
    <row r="90" spans="1:10">
      <c r="A90" s="308" t="s">
        <v>3072</v>
      </c>
      <c r="B90" s="303">
        <v>2</v>
      </c>
      <c r="C90" s="304" t="s">
        <v>3002</v>
      </c>
      <c r="D90" s="305" t="s">
        <v>3002</v>
      </c>
      <c r="E90" s="306" t="s">
        <v>3002</v>
      </c>
      <c r="F90" s="305" t="s">
        <v>3002</v>
      </c>
      <c r="G90" s="306" t="s">
        <v>3002</v>
      </c>
      <c r="H90" s="305" t="s">
        <v>3002</v>
      </c>
      <c r="I90" s="307" t="s">
        <v>3002</v>
      </c>
      <c r="J90" s="306" t="s">
        <v>3002</v>
      </c>
    </row>
    <row r="91" spans="1:10">
      <c r="A91" s="308" t="s">
        <v>3073</v>
      </c>
      <c r="B91" s="303">
        <v>1</v>
      </c>
      <c r="C91" s="304" t="s">
        <v>3002</v>
      </c>
      <c r="D91" s="305" t="s">
        <v>3002</v>
      </c>
      <c r="E91" s="306" t="s">
        <v>3002</v>
      </c>
      <c r="F91" s="305" t="s">
        <v>3002</v>
      </c>
      <c r="G91" s="306" t="s">
        <v>3002</v>
      </c>
      <c r="H91" s="305" t="s">
        <v>3002</v>
      </c>
      <c r="I91" s="307" t="s">
        <v>3002</v>
      </c>
      <c r="J91" s="306" t="s">
        <v>3002</v>
      </c>
    </row>
    <row r="92" spans="1:10">
      <c r="A92" s="308" t="s">
        <v>3074</v>
      </c>
      <c r="B92" s="303">
        <v>6</v>
      </c>
      <c r="C92" s="304">
        <v>0</v>
      </c>
      <c r="D92" s="305">
        <v>384</v>
      </c>
      <c r="E92" s="306">
        <v>0</v>
      </c>
      <c r="F92" s="305">
        <v>21453</v>
      </c>
      <c r="G92" s="306">
        <v>-3.0679559009578838</v>
      </c>
      <c r="H92" s="305">
        <v>41578</v>
      </c>
      <c r="I92" s="307">
        <v>-3.3002302486220003</v>
      </c>
      <c r="J92" s="306">
        <v>1.9380972358178343</v>
      </c>
    </row>
    <row r="93" spans="1:10">
      <c r="A93" s="308" t="s">
        <v>3075</v>
      </c>
      <c r="B93" s="303">
        <v>2</v>
      </c>
      <c r="C93" s="304" t="s">
        <v>3002</v>
      </c>
      <c r="D93" s="305" t="s">
        <v>3002</v>
      </c>
      <c r="E93" s="306" t="s">
        <v>3002</v>
      </c>
      <c r="F93" s="305" t="s">
        <v>3002</v>
      </c>
      <c r="G93" s="306" t="s">
        <v>3002</v>
      </c>
      <c r="H93" s="305" t="s">
        <v>3002</v>
      </c>
      <c r="I93" s="307" t="s">
        <v>3002</v>
      </c>
      <c r="J93" s="306" t="s">
        <v>3002</v>
      </c>
    </row>
    <row r="94" spans="1:10">
      <c r="A94" s="308" t="s">
        <v>3076</v>
      </c>
      <c r="B94" s="303">
        <v>1</v>
      </c>
      <c r="C94" s="304" t="s">
        <v>3002</v>
      </c>
      <c r="D94" s="305" t="s">
        <v>3002</v>
      </c>
      <c r="E94" s="306" t="s">
        <v>3002</v>
      </c>
      <c r="F94" s="305" t="s">
        <v>3002</v>
      </c>
      <c r="G94" s="306" t="s">
        <v>3002</v>
      </c>
      <c r="H94" s="305" t="s">
        <v>3002</v>
      </c>
      <c r="I94" s="307" t="s">
        <v>3002</v>
      </c>
      <c r="J94" s="306" t="s">
        <v>3002</v>
      </c>
    </row>
    <row r="95" spans="1:10">
      <c r="A95" s="308" t="s">
        <v>3077</v>
      </c>
      <c r="B95" s="303">
        <v>14</v>
      </c>
      <c r="C95" s="304">
        <v>-6.6666666666666572</v>
      </c>
      <c r="D95" s="305">
        <v>953</v>
      </c>
      <c r="E95" s="306">
        <v>0.95338983050848469</v>
      </c>
      <c r="F95" s="305">
        <v>43380</v>
      </c>
      <c r="G95" s="306">
        <v>2.5386470004254704</v>
      </c>
      <c r="H95" s="305">
        <v>220150</v>
      </c>
      <c r="I95" s="307">
        <v>1.6934276898061711</v>
      </c>
      <c r="J95" s="306">
        <v>5.0749193176579066</v>
      </c>
    </row>
    <row r="96" spans="1:10">
      <c r="A96" s="308" t="s">
        <v>3078</v>
      </c>
      <c r="B96" s="303">
        <v>1</v>
      </c>
      <c r="C96" s="304" t="s">
        <v>3002</v>
      </c>
      <c r="D96" s="305" t="s">
        <v>3002</v>
      </c>
      <c r="E96" s="306" t="s">
        <v>3002</v>
      </c>
      <c r="F96" s="305" t="s">
        <v>3002</v>
      </c>
      <c r="G96" s="306" t="s">
        <v>3002</v>
      </c>
      <c r="H96" s="305" t="s">
        <v>3002</v>
      </c>
      <c r="I96" s="307" t="s">
        <v>3002</v>
      </c>
      <c r="J96" s="306" t="s">
        <v>3002</v>
      </c>
    </row>
    <row r="97" spans="1:10">
      <c r="A97" s="308" t="s">
        <v>3079</v>
      </c>
      <c r="B97" s="303">
        <v>9</v>
      </c>
      <c r="C97" s="304">
        <v>0</v>
      </c>
      <c r="D97" s="305">
        <v>807</v>
      </c>
      <c r="E97" s="306">
        <v>4.1290322580645125</v>
      </c>
      <c r="F97" s="305">
        <v>37742</v>
      </c>
      <c r="G97" s="306">
        <v>3.9953708806348516</v>
      </c>
      <c r="H97" s="305">
        <v>174399</v>
      </c>
      <c r="I97" s="307">
        <v>5.7681577798262964</v>
      </c>
      <c r="J97" s="306">
        <v>4.6208203062900743</v>
      </c>
    </row>
    <row r="98" spans="1:10">
      <c r="A98" s="308" t="s">
        <v>3080</v>
      </c>
      <c r="B98" s="303">
        <v>1</v>
      </c>
      <c r="C98" s="304" t="s">
        <v>3002</v>
      </c>
      <c r="D98" s="305" t="s">
        <v>3002</v>
      </c>
      <c r="E98" s="306" t="s">
        <v>3002</v>
      </c>
      <c r="F98" s="305" t="s">
        <v>3002</v>
      </c>
      <c r="G98" s="306" t="s">
        <v>3002</v>
      </c>
      <c r="H98" s="305" t="s">
        <v>3002</v>
      </c>
      <c r="I98" s="307" t="s">
        <v>3002</v>
      </c>
      <c r="J98" s="306" t="s">
        <v>3002</v>
      </c>
    </row>
    <row r="99" spans="1:10">
      <c r="A99" s="308" t="s">
        <v>3081</v>
      </c>
      <c r="B99" s="303">
        <v>4</v>
      </c>
      <c r="C99" s="304">
        <v>100</v>
      </c>
      <c r="D99" s="305">
        <v>139</v>
      </c>
      <c r="E99" s="306">
        <v>12.096774193548384</v>
      </c>
      <c r="F99" s="305">
        <v>1825</v>
      </c>
      <c r="G99" s="306">
        <v>-20.961455175400602</v>
      </c>
      <c r="H99" s="305">
        <v>8191</v>
      </c>
      <c r="I99" s="307">
        <v>6.4180849681694241</v>
      </c>
      <c r="J99" s="306">
        <v>4.4882191780821916</v>
      </c>
    </row>
    <row r="100" spans="1:10">
      <c r="A100" s="308" t="s">
        <v>3082</v>
      </c>
      <c r="B100" s="303">
        <v>2</v>
      </c>
      <c r="C100" s="304" t="s">
        <v>3002</v>
      </c>
      <c r="D100" s="305" t="s">
        <v>3002</v>
      </c>
      <c r="E100" s="306" t="s">
        <v>3002</v>
      </c>
      <c r="F100" s="305" t="s">
        <v>3002</v>
      </c>
      <c r="G100" s="306" t="s">
        <v>3002</v>
      </c>
      <c r="H100" s="305" t="s">
        <v>3002</v>
      </c>
      <c r="I100" s="307" t="s">
        <v>3002</v>
      </c>
      <c r="J100" s="306" t="s">
        <v>3002</v>
      </c>
    </row>
    <row r="101" spans="1:10">
      <c r="A101" s="308" t="s">
        <v>3083</v>
      </c>
      <c r="B101" s="303">
        <v>2</v>
      </c>
      <c r="C101" s="304" t="s">
        <v>3002</v>
      </c>
      <c r="D101" s="305" t="s">
        <v>3002</v>
      </c>
      <c r="E101" s="306" t="s">
        <v>3002</v>
      </c>
      <c r="F101" s="305" t="s">
        <v>3002</v>
      </c>
      <c r="G101" s="306" t="s">
        <v>3002</v>
      </c>
      <c r="H101" s="305" t="s">
        <v>3002</v>
      </c>
      <c r="I101" s="307" t="s">
        <v>3002</v>
      </c>
      <c r="J101" s="306" t="s">
        <v>3002</v>
      </c>
    </row>
    <row r="102" spans="1:10">
      <c r="A102" s="308" t="s">
        <v>3084</v>
      </c>
      <c r="B102" s="303">
        <v>1</v>
      </c>
      <c r="C102" s="304" t="s">
        <v>3002</v>
      </c>
      <c r="D102" s="305" t="s">
        <v>3002</v>
      </c>
      <c r="E102" s="306" t="s">
        <v>3002</v>
      </c>
      <c r="F102" s="305" t="s">
        <v>3002</v>
      </c>
      <c r="G102" s="306" t="s">
        <v>3002</v>
      </c>
      <c r="H102" s="305" t="s">
        <v>3002</v>
      </c>
      <c r="I102" s="307" t="s">
        <v>3002</v>
      </c>
      <c r="J102" s="306" t="s">
        <v>3002</v>
      </c>
    </row>
    <row r="103" spans="1:10">
      <c r="A103" s="308" t="s">
        <v>3085</v>
      </c>
      <c r="B103" s="303">
        <v>3</v>
      </c>
      <c r="C103" s="304">
        <v>-25</v>
      </c>
      <c r="D103" s="305">
        <v>109</v>
      </c>
      <c r="E103" s="306">
        <v>-26.351351351351354</v>
      </c>
      <c r="F103" s="305">
        <v>4997</v>
      </c>
      <c r="G103" s="306">
        <v>-21.03350189633376</v>
      </c>
      <c r="H103" s="305">
        <v>15289</v>
      </c>
      <c r="I103" s="307">
        <v>-21.562692386620142</v>
      </c>
      <c r="J103" s="306">
        <v>3.0596357814688813</v>
      </c>
    </row>
    <row r="104" spans="1:10">
      <c r="A104" s="308" t="s">
        <v>3086</v>
      </c>
      <c r="B104" s="303">
        <v>5</v>
      </c>
      <c r="C104" s="304">
        <v>0</v>
      </c>
      <c r="D104" s="305">
        <v>156</v>
      </c>
      <c r="E104" s="306">
        <v>4</v>
      </c>
      <c r="F104" s="305">
        <v>4104</v>
      </c>
      <c r="G104" s="306">
        <v>2.8313705838135945</v>
      </c>
      <c r="H104" s="305">
        <v>10882</v>
      </c>
      <c r="I104" s="307">
        <v>5.069035434971525</v>
      </c>
      <c r="J104" s="306">
        <v>2.651559454191033</v>
      </c>
    </row>
    <row r="105" spans="1:10">
      <c r="A105" s="308" t="s">
        <v>3087</v>
      </c>
      <c r="B105" s="303">
        <v>1</v>
      </c>
      <c r="C105" s="304" t="s">
        <v>3002</v>
      </c>
      <c r="D105" s="305" t="s">
        <v>3002</v>
      </c>
      <c r="E105" s="306" t="s">
        <v>3002</v>
      </c>
      <c r="F105" s="305" t="s">
        <v>3002</v>
      </c>
      <c r="G105" s="306" t="s">
        <v>3002</v>
      </c>
      <c r="H105" s="305" t="s">
        <v>3002</v>
      </c>
      <c r="I105" s="307" t="s">
        <v>3002</v>
      </c>
      <c r="J105" s="306" t="s">
        <v>3002</v>
      </c>
    </row>
    <row r="106" spans="1:10">
      <c r="A106" s="308" t="s">
        <v>3088</v>
      </c>
      <c r="B106" s="303">
        <v>1</v>
      </c>
      <c r="C106" s="304" t="s">
        <v>3002</v>
      </c>
      <c r="D106" s="305" t="s">
        <v>3002</v>
      </c>
      <c r="E106" s="306" t="s">
        <v>3002</v>
      </c>
      <c r="F106" s="305" t="s">
        <v>3002</v>
      </c>
      <c r="G106" s="306" t="s">
        <v>3002</v>
      </c>
      <c r="H106" s="305" t="s">
        <v>3002</v>
      </c>
      <c r="I106" s="307" t="s">
        <v>3002</v>
      </c>
      <c r="J106" s="306" t="s">
        <v>3002</v>
      </c>
    </row>
    <row r="107" spans="1:10">
      <c r="A107" s="308" t="s">
        <v>3089</v>
      </c>
      <c r="B107" s="303">
        <v>1</v>
      </c>
      <c r="C107" s="304" t="s">
        <v>3002</v>
      </c>
      <c r="D107" s="305" t="s">
        <v>3002</v>
      </c>
      <c r="E107" s="306" t="s">
        <v>3002</v>
      </c>
      <c r="F107" s="305" t="s">
        <v>3002</v>
      </c>
      <c r="G107" s="306" t="s">
        <v>3002</v>
      </c>
      <c r="H107" s="305" t="s">
        <v>3002</v>
      </c>
      <c r="I107" s="307" t="s">
        <v>3002</v>
      </c>
      <c r="J107" s="306" t="s">
        <v>3002</v>
      </c>
    </row>
    <row r="108" spans="1:10">
      <c r="A108" s="301" t="s">
        <v>3090</v>
      </c>
      <c r="B108" s="293">
        <v>1304</v>
      </c>
      <c r="C108" s="294">
        <v>-2.9761904761904674</v>
      </c>
      <c r="D108" s="295">
        <v>76067</v>
      </c>
      <c r="E108" s="296">
        <v>5.1520597179983412</v>
      </c>
      <c r="F108" s="295">
        <v>1703289</v>
      </c>
      <c r="G108" s="296">
        <v>3.9858339524823236</v>
      </c>
      <c r="H108" s="295">
        <v>10089424</v>
      </c>
      <c r="I108" s="297">
        <v>4.3038601764665572</v>
      </c>
      <c r="J108" s="296">
        <v>5.9234950733551379</v>
      </c>
    </row>
    <row r="109" spans="1:10">
      <c r="A109" s="308" t="s">
        <v>3091</v>
      </c>
      <c r="B109" s="303">
        <v>1</v>
      </c>
      <c r="C109" s="304" t="s">
        <v>3002</v>
      </c>
      <c r="D109" s="305" t="s">
        <v>3002</v>
      </c>
      <c r="E109" s="306" t="s">
        <v>3002</v>
      </c>
      <c r="F109" s="305" t="s">
        <v>3002</v>
      </c>
      <c r="G109" s="306" t="s">
        <v>3002</v>
      </c>
      <c r="H109" s="305" t="s">
        <v>3002</v>
      </c>
      <c r="I109" s="307" t="s">
        <v>3002</v>
      </c>
      <c r="J109" s="306" t="s">
        <v>3002</v>
      </c>
    </row>
    <row r="110" spans="1:10">
      <c r="A110" s="308" t="s">
        <v>3092</v>
      </c>
      <c r="B110" s="303">
        <v>10</v>
      </c>
      <c r="C110" s="304">
        <v>-9.0909090909090935</v>
      </c>
      <c r="D110" s="305">
        <v>222</v>
      </c>
      <c r="E110" s="306">
        <v>-11.904761904761912</v>
      </c>
      <c r="F110" s="305">
        <v>1890</v>
      </c>
      <c r="G110" s="306">
        <v>-37.747035573122531</v>
      </c>
      <c r="H110" s="305">
        <v>14882</v>
      </c>
      <c r="I110" s="307">
        <v>-27.82385178718657</v>
      </c>
      <c r="J110" s="306">
        <v>7.8740740740740742</v>
      </c>
    </row>
    <row r="111" spans="1:10">
      <c r="A111" s="308" t="s">
        <v>3093</v>
      </c>
      <c r="B111" s="303">
        <v>2</v>
      </c>
      <c r="C111" s="304" t="s">
        <v>3002</v>
      </c>
      <c r="D111" s="305" t="s">
        <v>3002</v>
      </c>
      <c r="E111" s="306" t="s">
        <v>3002</v>
      </c>
      <c r="F111" s="305" t="s">
        <v>3002</v>
      </c>
      <c r="G111" s="306" t="s">
        <v>3002</v>
      </c>
      <c r="H111" s="305" t="s">
        <v>3002</v>
      </c>
      <c r="I111" s="307" t="s">
        <v>3002</v>
      </c>
      <c r="J111" s="306" t="s">
        <v>3002</v>
      </c>
    </row>
    <row r="112" spans="1:10">
      <c r="A112" s="308" t="s">
        <v>3094</v>
      </c>
      <c r="B112" s="303">
        <v>1</v>
      </c>
      <c r="C112" s="304" t="s">
        <v>3002</v>
      </c>
      <c r="D112" s="305" t="s">
        <v>3002</v>
      </c>
      <c r="E112" s="306" t="s">
        <v>3002</v>
      </c>
      <c r="F112" s="305" t="s">
        <v>3002</v>
      </c>
      <c r="G112" s="306" t="s">
        <v>3002</v>
      </c>
      <c r="H112" s="305" t="s">
        <v>3002</v>
      </c>
      <c r="I112" s="307" t="s">
        <v>3002</v>
      </c>
      <c r="J112" s="306" t="s">
        <v>3002</v>
      </c>
    </row>
    <row r="113" spans="1:10">
      <c r="A113" s="308" t="s">
        <v>3095</v>
      </c>
      <c r="B113" s="303">
        <v>1</v>
      </c>
      <c r="C113" s="304" t="s">
        <v>3002</v>
      </c>
      <c r="D113" s="305" t="s">
        <v>3002</v>
      </c>
      <c r="E113" s="306" t="s">
        <v>3002</v>
      </c>
      <c r="F113" s="305" t="s">
        <v>3002</v>
      </c>
      <c r="G113" s="306" t="s">
        <v>3002</v>
      </c>
      <c r="H113" s="305" t="s">
        <v>3002</v>
      </c>
      <c r="I113" s="307" t="s">
        <v>3002</v>
      </c>
      <c r="J113" s="306" t="s">
        <v>3002</v>
      </c>
    </row>
    <row r="114" spans="1:10">
      <c r="A114" s="308" t="s">
        <v>3096</v>
      </c>
      <c r="B114" s="303">
        <v>3</v>
      </c>
      <c r="C114" s="304">
        <v>0</v>
      </c>
      <c r="D114" s="305">
        <v>495</v>
      </c>
      <c r="E114" s="306">
        <v>0</v>
      </c>
      <c r="F114" s="305">
        <v>8552</v>
      </c>
      <c r="G114" s="306">
        <v>1.6401236035179494</v>
      </c>
      <c r="H114" s="305">
        <v>134324</v>
      </c>
      <c r="I114" s="307">
        <v>0.28370065101833575</v>
      </c>
      <c r="J114" s="306">
        <v>15.706735266604303</v>
      </c>
    </row>
    <row r="115" spans="1:10">
      <c r="A115" s="308" t="s">
        <v>3097</v>
      </c>
      <c r="B115" s="303">
        <v>10</v>
      </c>
      <c r="C115" s="304">
        <v>-9.0909090909090935</v>
      </c>
      <c r="D115" s="305">
        <v>235</v>
      </c>
      <c r="E115" s="306">
        <v>-16.370106761565836</v>
      </c>
      <c r="F115" s="305">
        <v>2143</v>
      </c>
      <c r="G115" s="306">
        <v>-23.162423807816424</v>
      </c>
      <c r="H115" s="305">
        <v>16721</v>
      </c>
      <c r="I115" s="307">
        <v>-25.209106767455381</v>
      </c>
      <c r="J115" s="306">
        <v>7.8026131591227248</v>
      </c>
    </row>
    <row r="116" spans="1:10">
      <c r="A116" s="308" t="s">
        <v>3098</v>
      </c>
      <c r="B116" s="303">
        <v>3</v>
      </c>
      <c r="C116" s="304">
        <v>0</v>
      </c>
      <c r="D116" s="305">
        <v>112</v>
      </c>
      <c r="E116" s="306">
        <v>-1.4210854715202004E-14</v>
      </c>
      <c r="F116" s="305">
        <v>5694</v>
      </c>
      <c r="G116" s="306">
        <v>-1.9628099173553721</v>
      </c>
      <c r="H116" s="305">
        <v>18128</v>
      </c>
      <c r="I116" s="307">
        <v>-1.9790202227749489</v>
      </c>
      <c r="J116" s="306">
        <v>3.1837021426062524</v>
      </c>
    </row>
    <row r="117" spans="1:10">
      <c r="A117" s="308" t="s">
        <v>3099</v>
      </c>
      <c r="B117" s="303">
        <v>3</v>
      </c>
      <c r="C117" s="304">
        <v>0</v>
      </c>
      <c r="D117" s="305">
        <v>152</v>
      </c>
      <c r="E117" s="306">
        <v>-3.7974683544303787</v>
      </c>
      <c r="F117" s="305">
        <v>8112</v>
      </c>
      <c r="G117" s="306">
        <v>12.870460553777647</v>
      </c>
      <c r="H117" s="305">
        <v>18105</v>
      </c>
      <c r="I117" s="307">
        <v>3.2859832277939489</v>
      </c>
      <c r="J117" s="306">
        <v>2.2318786982248522</v>
      </c>
    </row>
    <row r="118" spans="1:10">
      <c r="A118" s="308" t="s">
        <v>3100</v>
      </c>
      <c r="B118" s="303">
        <v>18</v>
      </c>
      <c r="C118" s="304">
        <v>-10</v>
      </c>
      <c r="D118" s="305">
        <v>1086</v>
      </c>
      <c r="E118" s="306">
        <v>-3.380782918149464</v>
      </c>
      <c r="F118" s="305">
        <v>40132</v>
      </c>
      <c r="G118" s="306">
        <v>6.3634677056001721</v>
      </c>
      <c r="H118" s="305">
        <v>155831</v>
      </c>
      <c r="I118" s="307">
        <v>11.441587047313931</v>
      </c>
      <c r="J118" s="306">
        <v>3.8829612279477725</v>
      </c>
    </row>
    <row r="119" spans="1:10">
      <c r="A119" s="308" t="s">
        <v>3101</v>
      </c>
      <c r="B119" s="303">
        <v>2</v>
      </c>
      <c r="C119" s="304" t="s">
        <v>3002</v>
      </c>
      <c r="D119" s="305" t="s">
        <v>3002</v>
      </c>
      <c r="E119" s="306" t="s">
        <v>3002</v>
      </c>
      <c r="F119" s="305" t="s">
        <v>3002</v>
      </c>
      <c r="G119" s="306" t="s">
        <v>3002</v>
      </c>
      <c r="H119" s="305" t="s">
        <v>3002</v>
      </c>
      <c r="I119" s="307" t="s">
        <v>3002</v>
      </c>
      <c r="J119" s="306" t="s">
        <v>3002</v>
      </c>
    </row>
    <row r="120" spans="1:10">
      <c r="A120" s="308" t="s">
        <v>3102</v>
      </c>
      <c r="B120" s="303">
        <v>1</v>
      </c>
      <c r="C120" s="304" t="s">
        <v>3002</v>
      </c>
      <c r="D120" s="305" t="s">
        <v>3002</v>
      </c>
      <c r="E120" s="306" t="s">
        <v>3002</v>
      </c>
      <c r="F120" s="305" t="s">
        <v>3002</v>
      </c>
      <c r="G120" s="306" t="s">
        <v>3002</v>
      </c>
      <c r="H120" s="305" t="s">
        <v>3002</v>
      </c>
      <c r="I120" s="307" t="s">
        <v>3002</v>
      </c>
      <c r="J120" s="306" t="s">
        <v>3002</v>
      </c>
    </row>
    <row r="121" spans="1:10">
      <c r="A121" s="308" t="s">
        <v>3103</v>
      </c>
      <c r="B121" s="303">
        <v>9</v>
      </c>
      <c r="C121" s="304">
        <v>0</v>
      </c>
      <c r="D121" s="305">
        <v>178</v>
      </c>
      <c r="E121" s="306">
        <v>-7.2916666666666572</v>
      </c>
      <c r="F121" s="305">
        <v>2029</v>
      </c>
      <c r="G121" s="306">
        <v>-7.7727272727272663</v>
      </c>
      <c r="H121" s="305">
        <v>11933</v>
      </c>
      <c r="I121" s="307">
        <v>-4.635179413410043</v>
      </c>
      <c r="J121" s="306">
        <v>5.8812222769837357</v>
      </c>
    </row>
    <row r="122" spans="1:10">
      <c r="A122" s="308" t="s">
        <v>3104</v>
      </c>
      <c r="B122" s="303">
        <v>9</v>
      </c>
      <c r="C122" s="304">
        <v>0</v>
      </c>
      <c r="D122" s="305">
        <v>368</v>
      </c>
      <c r="E122" s="306">
        <v>0.27247956403269313</v>
      </c>
      <c r="F122" s="305">
        <v>25616</v>
      </c>
      <c r="G122" s="306">
        <v>4.9277024536107774</v>
      </c>
      <c r="H122" s="305">
        <v>58725</v>
      </c>
      <c r="I122" s="307">
        <v>2.7037898529180353</v>
      </c>
      <c r="J122" s="306">
        <v>2.2925124921923796</v>
      </c>
    </row>
    <row r="123" spans="1:10">
      <c r="A123" s="308" t="s">
        <v>3105</v>
      </c>
      <c r="B123" s="303">
        <v>1</v>
      </c>
      <c r="C123" s="304" t="s">
        <v>3002</v>
      </c>
      <c r="D123" s="305" t="s">
        <v>3002</v>
      </c>
      <c r="E123" s="306" t="s">
        <v>3002</v>
      </c>
      <c r="F123" s="305" t="s">
        <v>3002</v>
      </c>
      <c r="G123" s="306" t="s">
        <v>3002</v>
      </c>
      <c r="H123" s="305" t="s">
        <v>3002</v>
      </c>
      <c r="I123" s="307" t="s">
        <v>3002</v>
      </c>
      <c r="J123" s="306" t="s">
        <v>3002</v>
      </c>
    </row>
    <row r="124" spans="1:10">
      <c r="A124" s="308" t="s">
        <v>3106</v>
      </c>
      <c r="B124" s="303">
        <v>1</v>
      </c>
      <c r="C124" s="304" t="s">
        <v>3002</v>
      </c>
      <c r="D124" s="305" t="s">
        <v>3002</v>
      </c>
      <c r="E124" s="306" t="s">
        <v>3002</v>
      </c>
      <c r="F124" s="305" t="s">
        <v>3002</v>
      </c>
      <c r="G124" s="306" t="s">
        <v>3002</v>
      </c>
      <c r="H124" s="305" t="s">
        <v>3002</v>
      </c>
      <c r="I124" s="307" t="s">
        <v>3002</v>
      </c>
      <c r="J124" s="306" t="s">
        <v>3002</v>
      </c>
    </row>
    <row r="125" spans="1:10">
      <c r="A125" s="308" t="s">
        <v>3107</v>
      </c>
      <c r="B125" s="303">
        <v>1</v>
      </c>
      <c r="C125" s="304" t="s">
        <v>3002</v>
      </c>
      <c r="D125" s="305" t="s">
        <v>3002</v>
      </c>
      <c r="E125" s="306" t="s">
        <v>3002</v>
      </c>
      <c r="F125" s="305" t="s">
        <v>3002</v>
      </c>
      <c r="G125" s="306" t="s">
        <v>3002</v>
      </c>
      <c r="H125" s="305" t="s">
        <v>3002</v>
      </c>
      <c r="I125" s="307" t="s">
        <v>3002</v>
      </c>
      <c r="J125" s="306" t="s">
        <v>3002</v>
      </c>
    </row>
    <row r="126" spans="1:10">
      <c r="A126" s="308" t="s">
        <v>3108</v>
      </c>
      <c r="B126" s="303">
        <v>1</v>
      </c>
      <c r="C126" s="304" t="s">
        <v>3002</v>
      </c>
      <c r="D126" s="305" t="s">
        <v>3002</v>
      </c>
      <c r="E126" s="306" t="s">
        <v>3002</v>
      </c>
      <c r="F126" s="305" t="s">
        <v>3002</v>
      </c>
      <c r="G126" s="306" t="s">
        <v>3002</v>
      </c>
      <c r="H126" s="305" t="s">
        <v>3002</v>
      </c>
      <c r="I126" s="307" t="s">
        <v>3002</v>
      </c>
      <c r="J126" s="306" t="s">
        <v>3002</v>
      </c>
    </row>
    <row r="127" spans="1:10">
      <c r="A127" s="308" t="s">
        <v>3109</v>
      </c>
      <c r="B127" s="303">
        <v>1</v>
      </c>
      <c r="C127" s="304" t="s">
        <v>3002</v>
      </c>
      <c r="D127" s="305" t="s">
        <v>3002</v>
      </c>
      <c r="E127" s="306" t="s">
        <v>3002</v>
      </c>
      <c r="F127" s="305" t="s">
        <v>3002</v>
      </c>
      <c r="G127" s="306" t="s">
        <v>3002</v>
      </c>
      <c r="H127" s="305" t="s">
        <v>3002</v>
      </c>
      <c r="I127" s="307" t="s">
        <v>3002</v>
      </c>
      <c r="J127" s="306" t="s">
        <v>3002</v>
      </c>
    </row>
    <row r="128" spans="1:10">
      <c r="A128" s="308" t="s">
        <v>3110</v>
      </c>
      <c r="B128" s="303">
        <v>1</v>
      </c>
      <c r="C128" s="304" t="s">
        <v>3002</v>
      </c>
      <c r="D128" s="305" t="s">
        <v>3002</v>
      </c>
      <c r="E128" s="306" t="s">
        <v>3002</v>
      </c>
      <c r="F128" s="305" t="s">
        <v>3002</v>
      </c>
      <c r="G128" s="306" t="s">
        <v>3002</v>
      </c>
      <c r="H128" s="305" t="s">
        <v>3002</v>
      </c>
      <c r="I128" s="307" t="s">
        <v>3002</v>
      </c>
      <c r="J128" s="306" t="s">
        <v>3002</v>
      </c>
    </row>
    <row r="129" spans="1:10">
      <c r="A129" s="308" t="s">
        <v>3111</v>
      </c>
      <c r="B129" s="303">
        <v>1</v>
      </c>
      <c r="C129" s="304" t="s">
        <v>3002</v>
      </c>
      <c r="D129" s="305" t="s">
        <v>3002</v>
      </c>
      <c r="E129" s="306" t="s">
        <v>3002</v>
      </c>
      <c r="F129" s="305" t="s">
        <v>3002</v>
      </c>
      <c r="G129" s="306" t="s">
        <v>3002</v>
      </c>
      <c r="H129" s="305" t="s">
        <v>3002</v>
      </c>
      <c r="I129" s="307" t="s">
        <v>3002</v>
      </c>
      <c r="J129" s="306" t="s">
        <v>3002</v>
      </c>
    </row>
    <row r="130" spans="1:10">
      <c r="A130" s="308" t="s">
        <v>3112</v>
      </c>
      <c r="B130" s="303">
        <v>1</v>
      </c>
      <c r="C130" s="304" t="s">
        <v>3002</v>
      </c>
      <c r="D130" s="305" t="s">
        <v>3002</v>
      </c>
      <c r="E130" s="306" t="s">
        <v>3002</v>
      </c>
      <c r="F130" s="305" t="s">
        <v>3002</v>
      </c>
      <c r="G130" s="306" t="s">
        <v>3002</v>
      </c>
      <c r="H130" s="305" t="s">
        <v>3002</v>
      </c>
      <c r="I130" s="307" t="s">
        <v>3002</v>
      </c>
      <c r="J130" s="306" t="s">
        <v>3002</v>
      </c>
    </row>
    <row r="131" spans="1:10">
      <c r="A131" s="308" t="s">
        <v>3113</v>
      </c>
      <c r="B131" s="303">
        <v>2</v>
      </c>
      <c r="C131" s="304" t="s">
        <v>3002</v>
      </c>
      <c r="D131" s="305" t="s">
        <v>3002</v>
      </c>
      <c r="E131" s="306" t="s">
        <v>3002</v>
      </c>
      <c r="F131" s="305" t="s">
        <v>3002</v>
      </c>
      <c r="G131" s="306" t="s">
        <v>3002</v>
      </c>
      <c r="H131" s="305" t="s">
        <v>3002</v>
      </c>
      <c r="I131" s="307" t="s">
        <v>3002</v>
      </c>
      <c r="J131" s="306" t="s">
        <v>3002</v>
      </c>
    </row>
    <row r="132" spans="1:10">
      <c r="A132" s="308" t="s">
        <v>3114</v>
      </c>
      <c r="B132" s="303">
        <v>4</v>
      </c>
      <c r="C132" s="304" t="s">
        <v>2979</v>
      </c>
      <c r="D132" s="305">
        <v>96</v>
      </c>
      <c r="E132" s="304" t="s">
        <v>2979</v>
      </c>
      <c r="F132" s="305">
        <v>1432</v>
      </c>
      <c r="G132" s="304" t="s">
        <v>2979</v>
      </c>
      <c r="H132" s="305">
        <v>10688</v>
      </c>
      <c r="I132" s="304" t="s">
        <v>2979</v>
      </c>
      <c r="J132" s="306">
        <v>7.4636871508379885</v>
      </c>
    </row>
    <row r="133" spans="1:10">
      <c r="A133" s="308" t="s">
        <v>3115</v>
      </c>
      <c r="B133" s="303">
        <v>6</v>
      </c>
      <c r="C133" s="304" t="s">
        <v>2979</v>
      </c>
      <c r="D133" s="305">
        <v>148</v>
      </c>
      <c r="E133" s="304" t="s">
        <v>2979</v>
      </c>
      <c r="F133" s="305">
        <v>2680</v>
      </c>
      <c r="G133" s="304" t="s">
        <v>2979</v>
      </c>
      <c r="H133" s="305">
        <v>10825</v>
      </c>
      <c r="I133" s="304" t="s">
        <v>2979</v>
      </c>
      <c r="J133" s="306">
        <v>4.0391791044776122</v>
      </c>
    </row>
    <row r="134" spans="1:10">
      <c r="A134" s="308" t="s">
        <v>3116</v>
      </c>
      <c r="B134" s="303">
        <v>2</v>
      </c>
      <c r="C134" s="304" t="s">
        <v>3002</v>
      </c>
      <c r="D134" s="305" t="s">
        <v>3002</v>
      </c>
      <c r="E134" s="306" t="s">
        <v>3002</v>
      </c>
      <c r="F134" s="305" t="s">
        <v>3002</v>
      </c>
      <c r="G134" s="306" t="s">
        <v>3002</v>
      </c>
      <c r="H134" s="305" t="s">
        <v>3002</v>
      </c>
      <c r="I134" s="307" t="s">
        <v>3002</v>
      </c>
      <c r="J134" s="306" t="s">
        <v>3002</v>
      </c>
    </row>
    <row r="135" spans="1:10">
      <c r="A135" s="308" t="s">
        <v>3117</v>
      </c>
      <c r="B135" s="303">
        <v>9</v>
      </c>
      <c r="C135" s="304">
        <v>-10</v>
      </c>
      <c r="D135" s="305">
        <v>345</v>
      </c>
      <c r="E135" s="306">
        <v>-2.2662889518413607</v>
      </c>
      <c r="F135" s="305">
        <v>6690</v>
      </c>
      <c r="G135" s="306">
        <v>0.95065640561340103</v>
      </c>
      <c r="H135" s="305">
        <v>32825</v>
      </c>
      <c r="I135" s="307">
        <v>-2.8443734091043638</v>
      </c>
      <c r="J135" s="306">
        <v>4.9065769805680119</v>
      </c>
    </row>
    <row r="136" spans="1:10">
      <c r="A136" s="308" t="s">
        <v>3118</v>
      </c>
      <c r="B136" s="303">
        <v>1</v>
      </c>
      <c r="C136" s="304" t="s">
        <v>3002</v>
      </c>
      <c r="D136" s="305" t="s">
        <v>3002</v>
      </c>
      <c r="E136" s="306" t="s">
        <v>3002</v>
      </c>
      <c r="F136" s="305" t="s">
        <v>3002</v>
      </c>
      <c r="G136" s="306" t="s">
        <v>3002</v>
      </c>
      <c r="H136" s="305" t="s">
        <v>3002</v>
      </c>
      <c r="I136" s="307" t="s">
        <v>3002</v>
      </c>
      <c r="J136" s="306" t="s">
        <v>3002</v>
      </c>
    </row>
    <row r="137" spans="1:10">
      <c r="A137" s="308" t="s">
        <v>3119</v>
      </c>
      <c r="B137" s="303">
        <v>2</v>
      </c>
      <c r="C137" s="304" t="s">
        <v>3002</v>
      </c>
      <c r="D137" s="305" t="s">
        <v>3002</v>
      </c>
      <c r="E137" s="306" t="s">
        <v>3002</v>
      </c>
      <c r="F137" s="305" t="s">
        <v>3002</v>
      </c>
      <c r="G137" s="306" t="s">
        <v>3002</v>
      </c>
      <c r="H137" s="305" t="s">
        <v>3002</v>
      </c>
      <c r="I137" s="307" t="s">
        <v>3002</v>
      </c>
      <c r="J137" s="306" t="s">
        <v>3002</v>
      </c>
    </row>
    <row r="138" spans="1:10">
      <c r="A138" s="308" t="s">
        <v>3120</v>
      </c>
      <c r="B138" s="303">
        <v>43</v>
      </c>
      <c r="C138" s="304">
        <v>2.3809523809523796</v>
      </c>
      <c r="D138" s="305">
        <v>3461</v>
      </c>
      <c r="E138" s="306">
        <v>13.178548070634406</v>
      </c>
      <c r="F138" s="305">
        <v>53707</v>
      </c>
      <c r="G138" s="306">
        <v>-1.0519915988061399</v>
      </c>
      <c r="H138" s="305">
        <v>348431</v>
      </c>
      <c r="I138" s="307">
        <v>7.9937391519960244</v>
      </c>
      <c r="J138" s="306">
        <v>6.4876273111512468</v>
      </c>
    </row>
    <row r="139" spans="1:10">
      <c r="A139" s="308" t="s">
        <v>3121</v>
      </c>
      <c r="B139" s="303">
        <v>2</v>
      </c>
      <c r="C139" s="304" t="s">
        <v>3002</v>
      </c>
      <c r="D139" s="305" t="s">
        <v>3002</v>
      </c>
      <c r="E139" s="306" t="s">
        <v>3002</v>
      </c>
      <c r="F139" s="305" t="s">
        <v>3002</v>
      </c>
      <c r="G139" s="306" t="s">
        <v>3002</v>
      </c>
      <c r="H139" s="305" t="s">
        <v>3002</v>
      </c>
      <c r="I139" s="307" t="s">
        <v>3002</v>
      </c>
      <c r="J139" s="306" t="s">
        <v>3002</v>
      </c>
    </row>
    <row r="140" spans="1:10">
      <c r="A140" s="308" t="s">
        <v>3122</v>
      </c>
      <c r="B140" s="303">
        <v>21</v>
      </c>
      <c r="C140" s="304">
        <v>0</v>
      </c>
      <c r="D140" s="305">
        <v>1336</v>
      </c>
      <c r="E140" s="306">
        <v>-0.5212211466865142</v>
      </c>
      <c r="F140" s="305">
        <v>85361</v>
      </c>
      <c r="G140" s="306">
        <v>6.2708530451670725</v>
      </c>
      <c r="H140" s="305">
        <v>215040</v>
      </c>
      <c r="I140" s="307">
        <v>7.6534903280067255</v>
      </c>
      <c r="J140" s="306">
        <v>2.5191832335609941</v>
      </c>
    </row>
    <row r="141" spans="1:10">
      <c r="A141" s="308" t="s">
        <v>3123</v>
      </c>
      <c r="B141" s="303">
        <v>2</v>
      </c>
      <c r="C141" s="304" t="s">
        <v>3002</v>
      </c>
      <c r="D141" s="305" t="s">
        <v>3002</v>
      </c>
      <c r="E141" s="306" t="s">
        <v>3002</v>
      </c>
      <c r="F141" s="305" t="s">
        <v>3002</v>
      </c>
      <c r="G141" s="306" t="s">
        <v>3002</v>
      </c>
      <c r="H141" s="305" t="s">
        <v>3002</v>
      </c>
      <c r="I141" s="307" t="s">
        <v>3002</v>
      </c>
      <c r="J141" s="306" t="s">
        <v>3002</v>
      </c>
    </row>
    <row r="142" spans="1:10">
      <c r="A142" s="308" t="s">
        <v>3124</v>
      </c>
      <c r="B142" s="303">
        <v>27</v>
      </c>
      <c r="C142" s="304" t="s">
        <v>2979</v>
      </c>
      <c r="D142" s="305">
        <v>1997</v>
      </c>
      <c r="E142" s="304" t="s">
        <v>2979</v>
      </c>
      <c r="F142" s="305">
        <v>26679</v>
      </c>
      <c r="G142" s="304" t="s">
        <v>2979</v>
      </c>
      <c r="H142" s="305">
        <v>174754</v>
      </c>
      <c r="I142" s="304" t="s">
        <v>2979</v>
      </c>
      <c r="J142" s="306">
        <v>6.5502455114509539</v>
      </c>
    </row>
    <row r="143" spans="1:10">
      <c r="A143" s="308" t="s">
        <v>3125</v>
      </c>
      <c r="B143" s="303">
        <v>3</v>
      </c>
      <c r="C143" s="304">
        <v>50</v>
      </c>
      <c r="D143" s="305">
        <v>60</v>
      </c>
      <c r="E143" s="306">
        <v>50</v>
      </c>
      <c r="F143" s="305">
        <v>589</v>
      </c>
      <c r="G143" s="306">
        <v>284.96732026143792</v>
      </c>
      <c r="H143" s="305">
        <v>3049</v>
      </c>
      <c r="I143" s="307">
        <v>185.75445173383321</v>
      </c>
      <c r="J143" s="306">
        <v>5.1765704584040746</v>
      </c>
    </row>
    <row r="144" spans="1:10">
      <c r="A144" s="308" t="s">
        <v>3126</v>
      </c>
      <c r="B144" s="303">
        <v>3</v>
      </c>
      <c r="C144" s="304">
        <v>0</v>
      </c>
      <c r="D144" s="305">
        <v>38</v>
      </c>
      <c r="E144" s="306">
        <v>0</v>
      </c>
      <c r="F144" s="305">
        <v>518</v>
      </c>
      <c r="G144" s="306">
        <v>4.2253521126760631</v>
      </c>
      <c r="H144" s="305">
        <v>3559</v>
      </c>
      <c r="I144" s="307">
        <v>2.861271676300575</v>
      </c>
      <c r="J144" s="306">
        <v>6.8706563706563708</v>
      </c>
    </row>
    <row r="145" spans="1:10">
      <c r="A145" s="308" t="s">
        <v>3127</v>
      </c>
      <c r="B145" s="303">
        <v>8</v>
      </c>
      <c r="C145" s="304">
        <v>0</v>
      </c>
      <c r="D145" s="305">
        <v>175</v>
      </c>
      <c r="E145" s="306">
        <v>0</v>
      </c>
      <c r="F145" s="305">
        <v>4997</v>
      </c>
      <c r="G145" s="306">
        <v>3.7798546209761241</v>
      </c>
      <c r="H145" s="305">
        <v>18168</v>
      </c>
      <c r="I145" s="307">
        <v>2.1018320782286111</v>
      </c>
      <c r="J145" s="306">
        <v>3.6357814688813286</v>
      </c>
    </row>
    <row r="146" spans="1:10">
      <c r="A146" s="308" t="s">
        <v>3128</v>
      </c>
      <c r="B146" s="303">
        <v>1</v>
      </c>
      <c r="C146" s="304" t="s">
        <v>3002</v>
      </c>
      <c r="D146" s="305" t="s">
        <v>3002</v>
      </c>
      <c r="E146" s="306" t="s">
        <v>3002</v>
      </c>
      <c r="F146" s="305" t="s">
        <v>3002</v>
      </c>
      <c r="G146" s="306" t="s">
        <v>3002</v>
      </c>
      <c r="H146" s="305" t="s">
        <v>3002</v>
      </c>
      <c r="I146" s="307" t="s">
        <v>3002</v>
      </c>
      <c r="J146" s="306" t="s">
        <v>3002</v>
      </c>
    </row>
    <row r="147" spans="1:10">
      <c r="A147" s="308" t="s">
        <v>3129</v>
      </c>
      <c r="B147" s="303">
        <v>1</v>
      </c>
      <c r="C147" s="304" t="s">
        <v>3002</v>
      </c>
      <c r="D147" s="305" t="s">
        <v>3002</v>
      </c>
      <c r="E147" s="306" t="s">
        <v>3002</v>
      </c>
      <c r="F147" s="305" t="s">
        <v>3002</v>
      </c>
      <c r="G147" s="306" t="s">
        <v>3002</v>
      </c>
      <c r="H147" s="305" t="s">
        <v>3002</v>
      </c>
      <c r="I147" s="307" t="s">
        <v>3002</v>
      </c>
      <c r="J147" s="306" t="s">
        <v>3002</v>
      </c>
    </row>
    <row r="148" spans="1:10">
      <c r="A148" s="308" t="s">
        <v>3130</v>
      </c>
      <c r="B148" s="303">
        <v>28</v>
      </c>
      <c r="C148" s="304">
        <v>-1.4210854715202004E-14</v>
      </c>
      <c r="D148" s="305">
        <v>2790</v>
      </c>
      <c r="E148" s="306">
        <v>3.448275862068968</v>
      </c>
      <c r="F148" s="305">
        <v>59545</v>
      </c>
      <c r="G148" s="306">
        <v>4.2673530853820694</v>
      </c>
      <c r="H148" s="305">
        <v>372302</v>
      </c>
      <c r="I148" s="307">
        <v>3.9894530737195453</v>
      </c>
      <c r="J148" s="306">
        <v>6.2524477286086153</v>
      </c>
    </row>
    <row r="149" spans="1:10">
      <c r="A149" s="308" t="s">
        <v>3131</v>
      </c>
      <c r="B149" s="303">
        <v>7</v>
      </c>
      <c r="C149" s="304">
        <v>-1.4210854715202004E-14</v>
      </c>
      <c r="D149" s="305">
        <v>171</v>
      </c>
      <c r="E149" s="306">
        <v>-5</v>
      </c>
      <c r="F149" s="305">
        <v>1256</v>
      </c>
      <c r="G149" s="306">
        <v>-15.986622073578587</v>
      </c>
      <c r="H149" s="305">
        <v>10353</v>
      </c>
      <c r="I149" s="307">
        <v>-22.796420581655482</v>
      </c>
      <c r="J149" s="306">
        <v>8.2428343949044578</v>
      </c>
    </row>
    <row r="150" spans="1:10">
      <c r="A150" s="308" t="s">
        <v>3132</v>
      </c>
      <c r="B150" s="303">
        <v>77</v>
      </c>
      <c r="C150" s="304">
        <v>-2.5316455696202524</v>
      </c>
      <c r="D150" s="305">
        <v>2087</v>
      </c>
      <c r="E150" s="306">
        <v>2.0537897310513529</v>
      </c>
      <c r="F150" s="305">
        <v>30281</v>
      </c>
      <c r="G150" s="306">
        <v>4.5578536652739814</v>
      </c>
      <c r="H150" s="305">
        <v>301324</v>
      </c>
      <c r="I150" s="307">
        <v>2.0264848191400375</v>
      </c>
      <c r="J150" s="306">
        <v>9.9509263234371392</v>
      </c>
    </row>
    <row r="151" spans="1:10">
      <c r="A151" s="308" t="s">
        <v>3133</v>
      </c>
      <c r="B151" s="303">
        <v>2</v>
      </c>
      <c r="C151" s="304" t="s">
        <v>3002</v>
      </c>
      <c r="D151" s="305" t="s">
        <v>3002</v>
      </c>
      <c r="E151" s="306" t="s">
        <v>3002</v>
      </c>
      <c r="F151" s="305" t="s">
        <v>3002</v>
      </c>
      <c r="G151" s="306" t="s">
        <v>3002</v>
      </c>
      <c r="H151" s="305" t="s">
        <v>3002</v>
      </c>
      <c r="I151" s="307" t="s">
        <v>3002</v>
      </c>
      <c r="J151" s="306" t="s">
        <v>3002</v>
      </c>
    </row>
    <row r="152" spans="1:10">
      <c r="A152" s="308" t="s">
        <v>3134</v>
      </c>
      <c r="B152" s="303">
        <v>38</v>
      </c>
      <c r="C152" s="304">
        <v>-5</v>
      </c>
      <c r="D152" s="305">
        <v>2339</v>
      </c>
      <c r="E152" s="306">
        <v>3.6331413380593744</v>
      </c>
      <c r="F152" s="305">
        <v>24746</v>
      </c>
      <c r="G152" s="306">
        <v>0.18217885915549914</v>
      </c>
      <c r="H152" s="305">
        <v>186280</v>
      </c>
      <c r="I152" s="307">
        <v>3.005905642432154</v>
      </c>
      <c r="J152" s="306">
        <v>7.5276812414127532</v>
      </c>
    </row>
    <row r="153" spans="1:10">
      <c r="A153" s="308" t="s">
        <v>3135</v>
      </c>
      <c r="B153" s="303">
        <v>3</v>
      </c>
      <c r="C153" s="304">
        <v>-25</v>
      </c>
      <c r="D153" s="305">
        <v>424</v>
      </c>
      <c r="E153" s="306">
        <v>-3.4168564920273212</v>
      </c>
      <c r="F153" s="305">
        <v>26535</v>
      </c>
      <c r="G153" s="306">
        <v>-10.932465091299676</v>
      </c>
      <c r="H153" s="305">
        <v>78100</v>
      </c>
      <c r="I153" s="307">
        <v>-0.95494147337450386</v>
      </c>
      <c r="J153" s="306">
        <v>2.9432824571320899</v>
      </c>
    </row>
    <row r="154" spans="1:10">
      <c r="A154" s="308" t="s">
        <v>3136</v>
      </c>
      <c r="B154" s="303">
        <v>74</v>
      </c>
      <c r="C154" s="304">
        <v>-3.8961038961038952</v>
      </c>
      <c r="D154" s="305">
        <v>2474</v>
      </c>
      <c r="E154" s="306">
        <v>-5.1380368098159437</v>
      </c>
      <c r="F154" s="305">
        <v>46362</v>
      </c>
      <c r="G154" s="306">
        <v>-9.0566703936915189</v>
      </c>
      <c r="H154" s="305">
        <v>362452</v>
      </c>
      <c r="I154" s="307">
        <v>-1.9180602911728073</v>
      </c>
      <c r="J154" s="306">
        <v>7.8178680816185668</v>
      </c>
    </row>
    <row r="155" spans="1:10">
      <c r="A155" s="308" t="s">
        <v>3137</v>
      </c>
      <c r="B155" s="303">
        <v>1</v>
      </c>
      <c r="C155" s="304" t="s">
        <v>3002</v>
      </c>
      <c r="D155" s="305" t="s">
        <v>3002</v>
      </c>
      <c r="E155" s="306" t="s">
        <v>3002</v>
      </c>
      <c r="F155" s="305" t="s">
        <v>3002</v>
      </c>
      <c r="G155" s="306" t="s">
        <v>3002</v>
      </c>
      <c r="H155" s="305" t="s">
        <v>3002</v>
      </c>
      <c r="I155" s="307" t="s">
        <v>3002</v>
      </c>
      <c r="J155" s="306" t="s">
        <v>3002</v>
      </c>
    </row>
    <row r="156" spans="1:10">
      <c r="A156" s="308" t="s">
        <v>3138</v>
      </c>
      <c r="B156" s="303">
        <v>27</v>
      </c>
      <c r="C156" s="304">
        <v>-10</v>
      </c>
      <c r="D156" s="305">
        <v>515</v>
      </c>
      <c r="E156" s="306">
        <v>-10.899653979238764</v>
      </c>
      <c r="F156" s="305">
        <v>8702</v>
      </c>
      <c r="G156" s="306">
        <v>-2.4658148397220288</v>
      </c>
      <c r="H156" s="305">
        <v>50298</v>
      </c>
      <c r="I156" s="307">
        <v>-7.0346000295726725</v>
      </c>
      <c r="J156" s="306">
        <v>5.7800505630889454</v>
      </c>
    </row>
    <row r="157" spans="1:10">
      <c r="A157" s="308" t="s">
        <v>3139</v>
      </c>
      <c r="B157" s="303">
        <v>2</v>
      </c>
      <c r="C157" s="304" t="s">
        <v>3002</v>
      </c>
      <c r="D157" s="305" t="s">
        <v>3002</v>
      </c>
      <c r="E157" s="306" t="s">
        <v>3002</v>
      </c>
      <c r="F157" s="305" t="s">
        <v>3002</v>
      </c>
      <c r="G157" s="306" t="s">
        <v>3002</v>
      </c>
      <c r="H157" s="305" t="s">
        <v>3002</v>
      </c>
      <c r="I157" s="307" t="s">
        <v>3002</v>
      </c>
      <c r="J157" s="306" t="s">
        <v>3002</v>
      </c>
    </row>
    <row r="158" spans="1:10">
      <c r="A158" s="308" t="s">
        <v>3140</v>
      </c>
      <c r="B158" s="303">
        <v>12</v>
      </c>
      <c r="C158" s="304">
        <v>0</v>
      </c>
      <c r="D158" s="305">
        <v>330</v>
      </c>
      <c r="E158" s="306">
        <v>0</v>
      </c>
      <c r="F158" s="305">
        <v>5797</v>
      </c>
      <c r="G158" s="306">
        <v>2.911414876619915</v>
      </c>
      <c r="H158" s="305">
        <v>32930</v>
      </c>
      <c r="I158" s="307">
        <v>-3.7021873903380396</v>
      </c>
      <c r="J158" s="306">
        <v>5.6805244091771607</v>
      </c>
    </row>
    <row r="159" spans="1:10">
      <c r="A159" s="308" t="s">
        <v>3141</v>
      </c>
      <c r="B159" s="303">
        <v>10</v>
      </c>
      <c r="C159" s="304">
        <v>0</v>
      </c>
      <c r="D159" s="305">
        <v>211</v>
      </c>
      <c r="E159" s="306">
        <v>3.9408866995074021</v>
      </c>
      <c r="F159" s="305">
        <v>3272</v>
      </c>
      <c r="G159" s="306">
        <v>9.946236559139777</v>
      </c>
      <c r="H159" s="305">
        <v>22693</v>
      </c>
      <c r="I159" s="307">
        <v>12.236015628863939</v>
      </c>
      <c r="J159" s="306">
        <v>6.9355134474327631</v>
      </c>
    </row>
    <row r="160" spans="1:10">
      <c r="A160" s="308" t="s">
        <v>3142</v>
      </c>
      <c r="B160" s="303">
        <v>14</v>
      </c>
      <c r="C160" s="304">
        <v>-6.6666666666666572</v>
      </c>
      <c r="D160" s="305">
        <v>405</v>
      </c>
      <c r="E160" s="306">
        <v>8.288770053475929</v>
      </c>
      <c r="F160" s="305">
        <v>3356</v>
      </c>
      <c r="G160" s="306">
        <v>-5.9153350154191173</v>
      </c>
      <c r="H160" s="305">
        <v>26515</v>
      </c>
      <c r="I160" s="307">
        <v>-13.241934428375103</v>
      </c>
      <c r="J160" s="306">
        <v>7.9007747318235992</v>
      </c>
    </row>
    <row r="161" spans="1:10">
      <c r="A161" s="308" t="s">
        <v>3143</v>
      </c>
      <c r="B161" s="303">
        <v>5</v>
      </c>
      <c r="C161" s="304" t="s">
        <v>2979</v>
      </c>
      <c r="D161" s="305">
        <v>94</v>
      </c>
      <c r="E161" s="304" t="s">
        <v>2979</v>
      </c>
      <c r="F161" s="305">
        <v>1451</v>
      </c>
      <c r="G161" s="304" t="s">
        <v>2979</v>
      </c>
      <c r="H161" s="305">
        <v>9551</v>
      </c>
      <c r="I161" s="304" t="s">
        <v>2979</v>
      </c>
      <c r="J161" s="306">
        <v>6.5823569951757408</v>
      </c>
    </row>
    <row r="162" spans="1:10">
      <c r="A162" s="308" t="s">
        <v>3144</v>
      </c>
      <c r="B162" s="303">
        <v>26</v>
      </c>
      <c r="C162" s="304" t="s">
        <v>2979</v>
      </c>
      <c r="D162" s="305">
        <v>883</v>
      </c>
      <c r="E162" s="304" t="s">
        <v>2979</v>
      </c>
      <c r="F162" s="305">
        <v>14865</v>
      </c>
      <c r="G162" s="304" t="s">
        <v>2979</v>
      </c>
      <c r="H162" s="305">
        <v>106818</v>
      </c>
      <c r="I162" s="304" t="s">
        <v>2979</v>
      </c>
      <c r="J162" s="306">
        <v>7.1858728557013114</v>
      </c>
    </row>
    <row r="163" spans="1:10">
      <c r="A163" s="308" t="s">
        <v>3145</v>
      </c>
      <c r="B163" s="303">
        <v>4</v>
      </c>
      <c r="C163" s="304">
        <v>0</v>
      </c>
      <c r="D163" s="305">
        <v>65</v>
      </c>
      <c r="E163" s="306">
        <v>32.65306122448979</v>
      </c>
      <c r="F163" s="305">
        <v>577</v>
      </c>
      <c r="G163" s="306">
        <v>44.611528822055135</v>
      </c>
      <c r="H163" s="305">
        <v>3761</v>
      </c>
      <c r="I163" s="307">
        <v>19.056663501107948</v>
      </c>
      <c r="J163" s="306">
        <v>6.5181975736568454</v>
      </c>
    </row>
    <row r="164" spans="1:10">
      <c r="A164" s="308" t="s">
        <v>3146</v>
      </c>
      <c r="B164" s="303">
        <v>1</v>
      </c>
      <c r="C164" s="304" t="s">
        <v>3002</v>
      </c>
      <c r="D164" s="305" t="s">
        <v>3002</v>
      </c>
      <c r="E164" s="306" t="s">
        <v>3002</v>
      </c>
      <c r="F164" s="305" t="s">
        <v>3002</v>
      </c>
      <c r="G164" s="306" t="s">
        <v>3002</v>
      </c>
      <c r="H164" s="305" t="s">
        <v>3002</v>
      </c>
      <c r="I164" s="307" t="s">
        <v>3002</v>
      </c>
      <c r="J164" s="306" t="s">
        <v>3002</v>
      </c>
    </row>
    <row r="165" spans="1:10">
      <c r="A165" s="308" t="s">
        <v>3147</v>
      </c>
      <c r="B165" s="303">
        <v>3</v>
      </c>
      <c r="C165" s="304">
        <v>0</v>
      </c>
      <c r="D165" s="305">
        <v>86</v>
      </c>
      <c r="E165" s="306">
        <v>4.8780487804878163</v>
      </c>
      <c r="F165" s="305">
        <v>2396</v>
      </c>
      <c r="G165" s="306">
        <v>21.501014198782968</v>
      </c>
      <c r="H165" s="305">
        <v>13934</v>
      </c>
      <c r="I165" s="307">
        <v>23.309734513274336</v>
      </c>
      <c r="J165" s="306">
        <v>5.815525876460768</v>
      </c>
    </row>
    <row r="166" spans="1:10">
      <c r="A166" s="308" t="s">
        <v>3148</v>
      </c>
      <c r="B166" s="303">
        <v>3</v>
      </c>
      <c r="C166" s="304">
        <v>0</v>
      </c>
      <c r="D166" s="305">
        <v>62</v>
      </c>
      <c r="E166" s="306">
        <v>0</v>
      </c>
      <c r="F166" s="305">
        <v>566</v>
      </c>
      <c r="G166" s="306">
        <v>-24.128686327077745</v>
      </c>
      <c r="H166" s="305">
        <v>3138</v>
      </c>
      <c r="I166" s="307">
        <v>-16.564743419303369</v>
      </c>
      <c r="J166" s="306">
        <v>5.5441696113074208</v>
      </c>
    </row>
    <row r="167" spans="1:10">
      <c r="A167" s="308" t="s">
        <v>3149</v>
      </c>
      <c r="B167" s="303">
        <v>157</v>
      </c>
      <c r="C167" s="304" t="s">
        <v>2979</v>
      </c>
      <c r="D167" s="305">
        <v>10896</v>
      </c>
      <c r="E167" s="304" t="s">
        <v>2979</v>
      </c>
      <c r="F167" s="305">
        <v>306657</v>
      </c>
      <c r="G167" s="304" t="s">
        <v>2979</v>
      </c>
      <c r="H167" s="305">
        <v>1617211</v>
      </c>
      <c r="I167" s="304" t="s">
        <v>2979</v>
      </c>
      <c r="J167" s="306">
        <v>5.2736803660115372</v>
      </c>
    </row>
    <row r="168" spans="1:10">
      <c r="A168" s="308" t="s">
        <v>3150</v>
      </c>
      <c r="B168" s="303">
        <v>1</v>
      </c>
      <c r="C168" s="304" t="s">
        <v>3002</v>
      </c>
      <c r="D168" s="305" t="s">
        <v>3002</v>
      </c>
      <c r="E168" s="306" t="s">
        <v>3002</v>
      </c>
      <c r="F168" s="305" t="s">
        <v>3002</v>
      </c>
      <c r="G168" s="306" t="s">
        <v>3002</v>
      </c>
      <c r="H168" s="305" t="s">
        <v>3002</v>
      </c>
      <c r="I168" s="307" t="s">
        <v>3002</v>
      </c>
      <c r="J168" s="306" t="s">
        <v>3002</v>
      </c>
    </row>
    <row r="169" spans="1:10">
      <c r="A169" s="308" t="s">
        <v>3151</v>
      </c>
      <c r="B169" s="303">
        <v>1</v>
      </c>
      <c r="C169" s="304" t="s">
        <v>3002</v>
      </c>
      <c r="D169" s="305" t="s">
        <v>3002</v>
      </c>
      <c r="E169" s="306" t="s">
        <v>3002</v>
      </c>
      <c r="F169" s="305" t="s">
        <v>3002</v>
      </c>
      <c r="G169" s="306" t="s">
        <v>3002</v>
      </c>
      <c r="H169" s="305" t="s">
        <v>3002</v>
      </c>
      <c r="I169" s="307" t="s">
        <v>3002</v>
      </c>
      <c r="J169" s="306" t="s">
        <v>3002</v>
      </c>
    </row>
    <row r="170" spans="1:10">
      <c r="A170" s="308" t="s">
        <v>3152</v>
      </c>
      <c r="B170" s="303">
        <v>4</v>
      </c>
      <c r="C170" s="304">
        <v>0</v>
      </c>
      <c r="D170" s="305">
        <v>156</v>
      </c>
      <c r="E170" s="306">
        <v>-9.3023255813953512</v>
      </c>
      <c r="F170" s="305">
        <v>5119</v>
      </c>
      <c r="G170" s="306">
        <v>6.5126924677486357</v>
      </c>
      <c r="H170" s="305">
        <v>20133</v>
      </c>
      <c r="I170" s="307">
        <v>8.9271222204187524</v>
      </c>
      <c r="J170" s="306">
        <v>3.9329947255323305</v>
      </c>
    </row>
    <row r="171" spans="1:10">
      <c r="A171" s="308" t="s">
        <v>3153</v>
      </c>
      <c r="B171" s="303">
        <v>2</v>
      </c>
      <c r="C171" s="304" t="s">
        <v>3002</v>
      </c>
      <c r="D171" s="305" t="s">
        <v>3002</v>
      </c>
      <c r="E171" s="306" t="s">
        <v>3002</v>
      </c>
      <c r="F171" s="305" t="s">
        <v>3002</v>
      </c>
      <c r="G171" s="306" t="s">
        <v>3002</v>
      </c>
      <c r="H171" s="305" t="s">
        <v>3002</v>
      </c>
      <c r="I171" s="307" t="s">
        <v>3002</v>
      </c>
      <c r="J171" s="306" t="s">
        <v>3002</v>
      </c>
    </row>
    <row r="172" spans="1:10">
      <c r="A172" s="308" t="s">
        <v>3154</v>
      </c>
      <c r="B172" s="303">
        <v>1</v>
      </c>
      <c r="C172" s="304" t="s">
        <v>3002</v>
      </c>
      <c r="D172" s="305" t="s">
        <v>3002</v>
      </c>
      <c r="E172" s="306" t="s">
        <v>3002</v>
      </c>
      <c r="F172" s="305" t="s">
        <v>3002</v>
      </c>
      <c r="G172" s="306" t="s">
        <v>3002</v>
      </c>
      <c r="H172" s="305" t="s">
        <v>3002</v>
      </c>
      <c r="I172" s="307" t="s">
        <v>3002</v>
      </c>
      <c r="J172" s="306" t="s">
        <v>3002</v>
      </c>
    </row>
    <row r="173" spans="1:10">
      <c r="A173" s="308" t="s">
        <v>3155</v>
      </c>
      <c r="B173" s="303">
        <v>5</v>
      </c>
      <c r="C173" s="304">
        <v>0</v>
      </c>
      <c r="D173" s="305">
        <v>131</v>
      </c>
      <c r="E173" s="306">
        <v>1.5503875968992276</v>
      </c>
      <c r="F173" s="305">
        <v>2385</v>
      </c>
      <c r="G173" s="306">
        <v>6.0471320586927533</v>
      </c>
      <c r="H173" s="305">
        <v>12738</v>
      </c>
      <c r="I173" s="307">
        <v>-3.2948679016094786</v>
      </c>
      <c r="J173" s="306">
        <v>5.3408805031446542</v>
      </c>
    </row>
    <row r="174" spans="1:10">
      <c r="A174" s="308" t="s">
        <v>3156</v>
      </c>
      <c r="B174" s="303">
        <v>6</v>
      </c>
      <c r="C174" s="304">
        <v>0</v>
      </c>
      <c r="D174" s="305">
        <v>191</v>
      </c>
      <c r="E174" s="306">
        <v>-0.5208333333333286</v>
      </c>
      <c r="F174" s="305">
        <v>7609</v>
      </c>
      <c r="G174" s="306">
        <v>8.9646283832163789</v>
      </c>
      <c r="H174" s="305">
        <v>17170</v>
      </c>
      <c r="I174" s="307">
        <v>4.8421566831531919</v>
      </c>
      <c r="J174" s="306">
        <v>2.2565383098961758</v>
      </c>
    </row>
    <row r="175" spans="1:10">
      <c r="A175" s="308" t="s">
        <v>3157</v>
      </c>
      <c r="B175" s="303">
        <v>1</v>
      </c>
      <c r="C175" s="304" t="s">
        <v>3002</v>
      </c>
      <c r="D175" s="305" t="s">
        <v>3002</v>
      </c>
      <c r="E175" s="306" t="s">
        <v>3002</v>
      </c>
      <c r="F175" s="305" t="s">
        <v>3002</v>
      </c>
      <c r="G175" s="306" t="s">
        <v>3002</v>
      </c>
      <c r="H175" s="305" t="s">
        <v>3002</v>
      </c>
      <c r="I175" s="307" t="s">
        <v>3002</v>
      </c>
      <c r="J175" s="306" t="s">
        <v>3002</v>
      </c>
    </row>
    <row r="176" spans="1:10">
      <c r="A176" s="308" t="s">
        <v>3158</v>
      </c>
      <c r="B176" s="303">
        <v>1</v>
      </c>
      <c r="C176" s="304" t="s">
        <v>3002</v>
      </c>
      <c r="D176" s="305" t="s">
        <v>3002</v>
      </c>
      <c r="E176" s="306" t="s">
        <v>3002</v>
      </c>
      <c r="F176" s="305" t="s">
        <v>3002</v>
      </c>
      <c r="G176" s="306" t="s">
        <v>3002</v>
      </c>
      <c r="H176" s="305" t="s">
        <v>3002</v>
      </c>
      <c r="I176" s="307" t="s">
        <v>3002</v>
      </c>
      <c r="J176" s="306" t="s">
        <v>3002</v>
      </c>
    </row>
    <row r="177" spans="1:10">
      <c r="A177" s="308" t="s">
        <v>3159</v>
      </c>
      <c r="B177" s="303">
        <v>1</v>
      </c>
      <c r="C177" s="304" t="s">
        <v>3002</v>
      </c>
      <c r="D177" s="305" t="s">
        <v>3002</v>
      </c>
      <c r="E177" s="306" t="s">
        <v>3002</v>
      </c>
      <c r="F177" s="305" t="s">
        <v>3002</v>
      </c>
      <c r="G177" s="306" t="s">
        <v>3002</v>
      </c>
      <c r="H177" s="305" t="s">
        <v>3002</v>
      </c>
      <c r="I177" s="307" t="s">
        <v>3002</v>
      </c>
      <c r="J177" s="306" t="s">
        <v>3002</v>
      </c>
    </row>
    <row r="178" spans="1:10">
      <c r="A178" s="308" t="s">
        <v>3160</v>
      </c>
      <c r="B178" s="303">
        <v>265</v>
      </c>
      <c r="C178" s="304" t="s">
        <v>2979</v>
      </c>
      <c r="D178" s="305">
        <v>21499</v>
      </c>
      <c r="E178" s="304" t="s">
        <v>2979</v>
      </c>
      <c r="F178" s="305">
        <v>497406</v>
      </c>
      <c r="G178" s="304" t="s">
        <v>2979</v>
      </c>
      <c r="H178" s="305">
        <v>3113925</v>
      </c>
      <c r="I178" s="304" t="s">
        <v>2979</v>
      </c>
      <c r="J178" s="306">
        <v>6.2603285846974099</v>
      </c>
    </row>
    <row r="179" spans="1:10">
      <c r="A179" s="308" t="s">
        <v>3161</v>
      </c>
      <c r="B179" s="303">
        <v>14</v>
      </c>
      <c r="C179" s="304" t="s">
        <v>2979</v>
      </c>
      <c r="D179" s="305">
        <v>406</v>
      </c>
      <c r="E179" s="304" t="s">
        <v>2979</v>
      </c>
      <c r="F179" s="305">
        <v>7416</v>
      </c>
      <c r="G179" s="304" t="s">
        <v>2979</v>
      </c>
      <c r="H179" s="305">
        <v>31808</v>
      </c>
      <c r="I179" s="304" t="s">
        <v>2979</v>
      </c>
      <c r="J179" s="306">
        <v>4.289104638619202</v>
      </c>
    </row>
    <row r="180" spans="1:10">
      <c r="A180" s="308" t="s">
        <v>3162</v>
      </c>
      <c r="B180" s="303">
        <v>6</v>
      </c>
      <c r="C180" s="304" t="s">
        <v>2979</v>
      </c>
      <c r="D180" s="305">
        <v>102</v>
      </c>
      <c r="E180" s="304" t="s">
        <v>2979</v>
      </c>
      <c r="F180" s="305">
        <v>1550</v>
      </c>
      <c r="G180" s="304" t="s">
        <v>2979</v>
      </c>
      <c r="H180" s="305">
        <v>8321</v>
      </c>
      <c r="I180" s="304" t="s">
        <v>2979</v>
      </c>
      <c r="J180" s="306">
        <v>5.3683870967741933</v>
      </c>
    </row>
    <row r="181" spans="1:10">
      <c r="A181" s="308" t="s">
        <v>3163</v>
      </c>
      <c r="B181" s="303">
        <v>17</v>
      </c>
      <c r="C181" s="304" t="s">
        <v>2979</v>
      </c>
      <c r="D181" s="305">
        <v>793</v>
      </c>
      <c r="E181" s="304" t="s">
        <v>2979</v>
      </c>
      <c r="F181" s="305">
        <v>29159</v>
      </c>
      <c r="G181" s="304" t="s">
        <v>2979</v>
      </c>
      <c r="H181" s="305">
        <v>93255</v>
      </c>
      <c r="I181" s="304" t="s">
        <v>2979</v>
      </c>
      <c r="J181" s="306">
        <v>3.1981549435851711</v>
      </c>
    </row>
    <row r="182" spans="1:10">
      <c r="A182" s="308" t="s">
        <v>3164</v>
      </c>
      <c r="B182" s="303">
        <v>15</v>
      </c>
      <c r="C182" s="304" t="s">
        <v>2979</v>
      </c>
      <c r="D182" s="305">
        <v>305</v>
      </c>
      <c r="E182" s="304" t="s">
        <v>2979</v>
      </c>
      <c r="F182" s="305">
        <v>3625</v>
      </c>
      <c r="G182" s="304" t="s">
        <v>2979</v>
      </c>
      <c r="H182" s="305">
        <v>29311</v>
      </c>
      <c r="I182" s="304" t="s">
        <v>2979</v>
      </c>
      <c r="J182" s="306">
        <v>8.0857931034482764</v>
      </c>
    </row>
    <row r="183" spans="1:10">
      <c r="A183" s="308" t="s">
        <v>3165</v>
      </c>
      <c r="B183" s="303">
        <v>5</v>
      </c>
      <c r="C183" s="304">
        <v>0</v>
      </c>
      <c r="D183" s="305">
        <v>58</v>
      </c>
      <c r="E183" s="306">
        <v>-1.6949152542372872</v>
      </c>
      <c r="F183" s="305">
        <v>885</v>
      </c>
      <c r="G183" s="306">
        <v>21.733149931224219</v>
      </c>
      <c r="H183" s="305">
        <v>6483</v>
      </c>
      <c r="I183" s="307">
        <v>31.341166936790927</v>
      </c>
      <c r="J183" s="306">
        <v>7.3254237288135595</v>
      </c>
    </row>
    <row r="184" spans="1:10">
      <c r="A184" s="308" t="s">
        <v>3166</v>
      </c>
      <c r="B184" s="303">
        <v>30</v>
      </c>
      <c r="C184" s="304">
        <v>-3.2258064516128968</v>
      </c>
      <c r="D184" s="305">
        <v>924</v>
      </c>
      <c r="E184" s="306">
        <v>-3.5490605427974913</v>
      </c>
      <c r="F184" s="305">
        <v>14343</v>
      </c>
      <c r="G184" s="306">
        <v>5.3625211195181066</v>
      </c>
      <c r="H184" s="305">
        <v>147315</v>
      </c>
      <c r="I184" s="307">
        <v>0.95807890787227734</v>
      </c>
      <c r="J184" s="306">
        <v>10.27086383601757</v>
      </c>
    </row>
    <row r="185" spans="1:10">
      <c r="A185" s="308" t="s">
        <v>3167</v>
      </c>
      <c r="B185" s="303">
        <v>8</v>
      </c>
      <c r="C185" s="304" t="s">
        <v>2979</v>
      </c>
      <c r="D185" s="305">
        <v>197</v>
      </c>
      <c r="E185" s="304" t="s">
        <v>2979</v>
      </c>
      <c r="F185" s="305">
        <v>2796</v>
      </c>
      <c r="G185" s="304" t="s">
        <v>2979</v>
      </c>
      <c r="H185" s="305">
        <v>23846</v>
      </c>
      <c r="I185" s="304" t="s">
        <v>2979</v>
      </c>
      <c r="J185" s="306">
        <v>8.5286123032904158</v>
      </c>
    </row>
    <row r="186" spans="1:10">
      <c r="A186" s="308" t="s">
        <v>3168</v>
      </c>
      <c r="B186" s="303">
        <v>5</v>
      </c>
      <c r="C186" s="304" t="s">
        <v>2979</v>
      </c>
      <c r="D186" s="305">
        <v>122</v>
      </c>
      <c r="E186" s="304" t="s">
        <v>2979</v>
      </c>
      <c r="F186" s="305">
        <v>2042</v>
      </c>
      <c r="G186" s="304" t="s">
        <v>2979</v>
      </c>
      <c r="H186" s="305">
        <v>10636</v>
      </c>
      <c r="I186" s="304" t="s">
        <v>2979</v>
      </c>
      <c r="J186" s="306">
        <v>5.2086190009794322</v>
      </c>
    </row>
    <row r="187" spans="1:10">
      <c r="A187" s="308" t="s">
        <v>3169</v>
      </c>
      <c r="B187" s="303">
        <v>58</v>
      </c>
      <c r="C187" s="304" t="s">
        <v>2979</v>
      </c>
      <c r="D187" s="305">
        <v>6094</v>
      </c>
      <c r="E187" s="304" t="s">
        <v>2979</v>
      </c>
      <c r="F187" s="305">
        <v>120684</v>
      </c>
      <c r="G187" s="304" t="s">
        <v>2979</v>
      </c>
      <c r="H187" s="305">
        <v>817426</v>
      </c>
      <c r="I187" s="304" t="s">
        <v>2979</v>
      </c>
      <c r="J187" s="306">
        <v>6.7732756620595937</v>
      </c>
    </row>
    <row r="188" spans="1:10">
      <c r="A188" s="308" t="s">
        <v>3170</v>
      </c>
      <c r="B188" s="303">
        <v>8</v>
      </c>
      <c r="C188" s="304">
        <v>-11.111111111111114</v>
      </c>
      <c r="D188" s="305">
        <v>207</v>
      </c>
      <c r="E188" s="306">
        <v>-8.8105726872246635</v>
      </c>
      <c r="F188" s="305">
        <v>4355</v>
      </c>
      <c r="G188" s="306">
        <v>-8.929318276871598</v>
      </c>
      <c r="H188" s="305">
        <v>20915</v>
      </c>
      <c r="I188" s="307">
        <v>0.78061003228448556</v>
      </c>
      <c r="J188" s="306">
        <v>4.8025258323765785</v>
      </c>
    </row>
    <row r="189" spans="1:10">
      <c r="A189" s="308" t="s">
        <v>3171</v>
      </c>
      <c r="B189" s="303">
        <v>1</v>
      </c>
      <c r="C189" s="304" t="s">
        <v>3002</v>
      </c>
      <c r="D189" s="305" t="s">
        <v>3002</v>
      </c>
      <c r="E189" s="306" t="s">
        <v>3002</v>
      </c>
      <c r="F189" s="305" t="s">
        <v>3002</v>
      </c>
      <c r="G189" s="306" t="s">
        <v>3002</v>
      </c>
      <c r="H189" s="305" t="s">
        <v>3002</v>
      </c>
      <c r="I189" s="307" t="s">
        <v>3002</v>
      </c>
      <c r="J189" s="306" t="s">
        <v>3002</v>
      </c>
    </row>
    <row r="190" spans="1:10">
      <c r="A190" s="308" t="s">
        <v>3172</v>
      </c>
      <c r="B190" s="303">
        <v>1</v>
      </c>
      <c r="C190" s="304" t="s">
        <v>3002</v>
      </c>
      <c r="D190" s="305" t="s">
        <v>3002</v>
      </c>
      <c r="E190" s="306" t="s">
        <v>3002</v>
      </c>
      <c r="F190" s="305" t="s">
        <v>3002</v>
      </c>
      <c r="G190" s="306" t="s">
        <v>3002</v>
      </c>
      <c r="H190" s="305" t="s">
        <v>3002</v>
      </c>
      <c r="I190" s="307" t="s">
        <v>3002</v>
      </c>
      <c r="J190" s="306" t="s">
        <v>3002</v>
      </c>
    </row>
    <row r="191" spans="1:10">
      <c r="A191" s="308" t="s">
        <v>3173</v>
      </c>
      <c r="B191" s="303">
        <v>2</v>
      </c>
      <c r="C191" s="304" t="s">
        <v>3002</v>
      </c>
      <c r="D191" s="305" t="s">
        <v>3002</v>
      </c>
      <c r="E191" s="306" t="s">
        <v>3002</v>
      </c>
      <c r="F191" s="305" t="s">
        <v>3002</v>
      </c>
      <c r="G191" s="306" t="s">
        <v>3002</v>
      </c>
      <c r="H191" s="305" t="s">
        <v>3002</v>
      </c>
      <c r="I191" s="307" t="s">
        <v>3002</v>
      </c>
      <c r="J191" s="306" t="s">
        <v>3002</v>
      </c>
    </row>
    <row r="192" spans="1:10">
      <c r="A192" s="308" t="s">
        <v>3174</v>
      </c>
      <c r="B192" s="303">
        <v>37</v>
      </c>
      <c r="C192" s="304">
        <v>0</v>
      </c>
      <c r="D192" s="305">
        <v>1627</v>
      </c>
      <c r="E192" s="306">
        <v>3.3015873015873041</v>
      </c>
      <c r="F192" s="305">
        <v>24457</v>
      </c>
      <c r="G192" s="306">
        <v>3.0158797017817278</v>
      </c>
      <c r="H192" s="305">
        <v>195032</v>
      </c>
      <c r="I192" s="307">
        <v>2.9877385491144537</v>
      </c>
      <c r="J192" s="306">
        <v>7.9744858322770575</v>
      </c>
    </row>
    <row r="193" spans="1:10">
      <c r="A193" s="308" t="s">
        <v>3175</v>
      </c>
      <c r="B193" s="303">
        <v>11</v>
      </c>
      <c r="C193" s="304">
        <v>-21.428571428571431</v>
      </c>
      <c r="D193" s="305">
        <v>422</v>
      </c>
      <c r="E193" s="306">
        <v>3.9408866995074021</v>
      </c>
      <c r="F193" s="305">
        <v>4395</v>
      </c>
      <c r="G193" s="306">
        <v>-10.324423587023048</v>
      </c>
      <c r="H193" s="305">
        <v>33653</v>
      </c>
      <c r="I193" s="307">
        <v>-12.591880730370633</v>
      </c>
      <c r="J193" s="306">
        <v>7.6571103526734925</v>
      </c>
    </row>
    <row r="194" spans="1:10">
      <c r="A194" s="308" t="s">
        <v>3176</v>
      </c>
      <c r="B194" s="303">
        <v>86</v>
      </c>
      <c r="C194" s="304">
        <v>-5.4945054945055034</v>
      </c>
      <c r="D194" s="305">
        <v>7437</v>
      </c>
      <c r="E194" s="306">
        <v>5.8949167022639841</v>
      </c>
      <c r="F194" s="305">
        <v>124125</v>
      </c>
      <c r="G194" s="306">
        <v>12.268340554083281</v>
      </c>
      <c r="H194" s="305">
        <v>948652</v>
      </c>
      <c r="I194" s="307">
        <v>6.2833237542419624</v>
      </c>
      <c r="J194" s="306">
        <v>7.6427150050352468</v>
      </c>
    </row>
    <row r="195" spans="1:10">
      <c r="A195" s="301" t="s">
        <v>3177</v>
      </c>
      <c r="B195" s="293">
        <v>862</v>
      </c>
      <c r="C195" s="294">
        <v>-2.8184892897406968</v>
      </c>
      <c r="D195" s="295">
        <v>69278</v>
      </c>
      <c r="E195" s="296">
        <v>2.9543765789864835</v>
      </c>
      <c r="F195" s="295">
        <v>1840805</v>
      </c>
      <c r="G195" s="296">
        <v>2.9663721289000335</v>
      </c>
      <c r="H195" s="295">
        <v>8986379</v>
      </c>
      <c r="I195" s="297">
        <v>3.7120444468039437</v>
      </c>
      <c r="J195" s="296">
        <v>4.8817658578719634</v>
      </c>
    </row>
    <row r="196" spans="1:10">
      <c r="A196" s="308" t="s">
        <v>3178</v>
      </c>
      <c r="B196" s="303">
        <v>3</v>
      </c>
      <c r="C196" s="304">
        <v>0</v>
      </c>
      <c r="D196" s="305">
        <v>67</v>
      </c>
      <c r="E196" s="306">
        <v>0</v>
      </c>
      <c r="F196" s="305">
        <v>716</v>
      </c>
      <c r="G196" s="306">
        <v>-4.5333333333333314</v>
      </c>
      <c r="H196" s="305">
        <v>1716</v>
      </c>
      <c r="I196" s="307">
        <v>19.832402234636874</v>
      </c>
      <c r="J196" s="306">
        <v>2.3966480446927374</v>
      </c>
    </row>
    <row r="197" spans="1:10">
      <c r="A197" s="308" t="s">
        <v>3179</v>
      </c>
      <c r="B197" s="303">
        <v>1</v>
      </c>
      <c r="C197" s="304" t="s">
        <v>3002</v>
      </c>
      <c r="D197" s="305" t="s">
        <v>3002</v>
      </c>
      <c r="E197" s="306" t="s">
        <v>3002</v>
      </c>
      <c r="F197" s="305" t="s">
        <v>3002</v>
      </c>
      <c r="G197" s="306" t="s">
        <v>3002</v>
      </c>
      <c r="H197" s="305" t="s">
        <v>3002</v>
      </c>
      <c r="I197" s="307" t="s">
        <v>3002</v>
      </c>
      <c r="J197" s="306" t="s">
        <v>3002</v>
      </c>
    </row>
    <row r="198" spans="1:10">
      <c r="A198" s="308" t="s">
        <v>3180</v>
      </c>
      <c r="B198" s="303">
        <v>7</v>
      </c>
      <c r="C198" s="304">
        <v>16.666666666666671</v>
      </c>
      <c r="D198" s="305">
        <v>413</v>
      </c>
      <c r="E198" s="306">
        <v>4.0302267002518875</v>
      </c>
      <c r="F198" s="305">
        <v>13121</v>
      </c>
      <c r="G198" s="306">
        <v>5.8486608583414039</v>
      </c>
      <c r="H198" s="305">
        <v>114567</v>
      </c>
      <c r="I198" s="307">
        <v>-0.75881603908422335</v>
      </c>
      <c r="J198" s="306">
        <v>8.7315753372456371</v>
      </c>
    </row>
    <row r="199" spans="1:10">
      <c r="A199" s="308" t="s">
        <v>3181</v>
      </c>
      <c r="B199" s="303">
        <v>1</v>
      </c>
      <c r="C199" s="304" t="s">
        <v>3002</v>
      </c>
      <c r="D199" s="305" t="s">
        <v>3002</v>
      </c>
      <c r="E199" s="306" t="s">
        <v>3002</v>
      </c>
      <c r="F199" s="305" t="s">
        <v>3002</v>
      </c>
      <c r="G199" s="306" t="s">
        <v>3002</v>
      </c>
      <c r="H199" s="305" t="s">
        <v>3002</v>
      </c>
      <c r="I199" s="307" t="s">
        <v>3002</v>
      </c>
      <c r="J199" s="306" t="s">
        <v>3002</v>
      </c>
    </row>
    <row r="200" spans="1:10">
      <c r="A200" s="308" t="s">
        <v>3182</v>
      </c>
      <c r="B200" s="303">
        <v>10</v>
      </c>
      <c r="C200" s="304">
        <v>0</v>
      </c>
      <c r="D200" s="305">
        <v>404</v>
      </c>
      <c r="E200" s="306">
        <v>-1.9417475728155296</v>
      </c>
      <c r="F200" s="305">
        <v>13836</v>
      </c>
      <c r="G200" s="306">
        <v>1.8851251840942496</v>
      </c>
      <c r="H200" s="305">
        <v>44394</v>
      </c>
      <c r="I200" s="307">
        <v>-7.4179891973055874</v>
      </c>
      <c r="J200" s="306">
        <v>3.2085862966175194</v>
      </c>
    </row>
    <row r="201" spans="1:10">
      <c r="A201" s="308" t="s">
        <v>3183</v>
      </c>
      <c r="B201" s="303">
        <v>75</v>
      </c>
      <c r="C201" s="304" t="s">
        <v>2979</v>
      </c>
      <c r="D201" s="305">
        <v>5403</v>
      </c>
      <c r="E201" s="304" t="s">
        <v>2979</v>
      </c>
      <c r="F201" s="305">
        <v>62001</v>
      </c>
      <c r="G201" s="304" t="s">
        <v>2979</v>
      </c>
      <c r="H201" s="305">
        <v>429053</v>
      </c>
      <c r="I201" s="304" t="s">
        <v>2979</v>
      </c>
      <c r="J201" s="306">
        <v>6.9200980629344686</v>
      </c>
    </row>
    <row r="202" spans="1:10">
      <c r="A202" s="308" t="s">
        <v>3184</v>
      </c>
      <c r="B202" s="303">
        <v>8</v>
      </c>
      <c r="C202" s="304">
        <v>-11.111111111111114</v>
      </c>
      <c r="D202" s="305">
        <v>266</v>
      </c>
      <c r="E202" s="306">
        <v>-12.211221122112207</v>
      </c>
      <c r="F202" s="305">
        <v>10527</v>
      </c>
      <c r="G202" s="306">
        <v>-24.774903530084316</v>
      </c>
      <c r="H202" s="305">
        <v>25245</v>
      </c>
      <c r="I202" s="307">
        <v>-22.668096186245975</v>
      </c>
      <c r="J202" s="306">
        <v>2.3981191222570533</v>
      </c>
    </row>
    <row r="203" spans="1:10">
      <c r="A203" s="308" t="s">
        <v>3185</v>
      </c>
      <c r="B203" s="303">
        <v>210</v>
      </c>
      <c r="C203" s="304" t="s">
        <v>2979</v>
      </c>
      <c r="D203" s="305">
        <v>10725</v>
      </c>
      <c r="E203" s="304" t="s">
        <v>2979</v>
      </c>
      <c r="F203" s="305">
        <v>246864</v>
      </c>
      <c r="G203" s="304" t="s">
        <v>2979</v>
      </c>
      <c r="H203" s="305">
        <v>1295101</v>
      </c>
      <c r="I203" s="304" t="s">
        <v>2979</v>
      </c>
      <c r="J203" s="306">
        <v>5.2462124894678848</v>
      </c>
    </row>
    <row r="204" spans="1:10">
      <c r="A204" s="308" t="s">
        <v>3186</v>
      </c>
      <c r="B204" s="303">
        <v>1</v>
      </c>
      <c r="C204" s="304" t="s">
        <v>3002</v>
      </c>
      <c r="D204" s="305" t="s">
        <v>3002</v>
      </c>
      <c r="E204" s="306" t="s">
        <v>3002</v>
      </c>
      <c r="F204" s="305" t="s">
        <v>3002</v>
      </c>
      <c r="G204" s="306" t="s">
        <v>3002</v>
      </c>
      <c r="H204" s="305" t="s">
        <v>3002</v>
      </c>
      <c r="I204" s="307" t="s">
        <v>3002</v>
      </c>
      <c r="J204" s="306" t="s">
        <v>3002</v>
      </c>
    </row>
    <row r="205" spans="1:10">
      <c r="A205" s="308" t="s">
        <v>3187</v>
      </c>
      <c r="B205" s="303">
        <v>3</v>
      </c>
      <c r="C205" s="304">
        <v>0</v>
      </c>
      <c r="D205" s="305">
        <v>282</v>
      </c>
      <c r="E205" s="306">
        <v>0</v>
      </c>
      <c r="F205" s="305">
        <v>12804</v>
      </c>
      <c r="G205" s="306">
        <v>1.8453706649697779</v>
      </c>
      <c r="H205" s="305">
        <v>28196</v>
      </c>
      <c r="I205" s="307">
        <v>-5.0671694555738895</v>
      </c>
      <c r="J205" s="306">
        <v>2.2021243361449545</v>
      </c>
    </row>
    <row r="206" spans="1:10">
      <c r="A206" s="308" t="s">
        <v>3188</v>
      </c>
      <c r="B206" s="303">
        <v>125</v>
      </c>
      <c r="C206" s="304" t="s">
        <v>2979</v>
      </c>
      <c r="D206" s="305">
        <v>11140</v>
      </c>
      <c r="E206" s="304" t="s">
        <v>2979</v>
      </c>
      <c r="F206" s="305">
        <v>240304</v>
      </c>
      <c r="G206" s="304" t="s">
        <v>2979</v>
      </c>
      <c r="H206" s="305">
        <v>1355433</v>
      </c>
      <c r="I206" s="304" t="s">
        <v>2979</v>
      </c>
      <c r="J206" s="306">
        <v>5.6404928756907919</v>
      </c>
    </row>
    <row r="207" spans="1:10">
      <c r="A207" s="308" t="s">
        <v>3189</v>
      </c>
      <c r="B207" s="303">
        <v>18</v>
      </c>
      <c r="C207" s="304">
        <v>-5.2631578947368496</v>
      </c>
      <c r="D207" s="305">
        <v>2472</v>
      </c>
      <c r="E207" s="306">
        <v>-6.5759637188208586</v>
      </c>
      <c r="F207" s="305">
        <v>44078</v>
      </c>
      <c r="G207" s="306">
        <v>-0.28053029274693131</v>
      </c>
      <c r="H207" s="305">
        <v>353886</v>
      </c>
      <c r="I207" s="307">
        <v>3.3714626223915047</v>
      </c>
      <c r="J207" s="306">
        <v>8.0286310631153857</v>
      </c>
    </row>
    <row r="208" spans="1:10">
      <c r="A208" s="308" t="s">
        <v>3190</v>
      </c>
      <c r="B208" s="303">
        <v>5</v>
      </c>
      <c r="C208" s="304">
        <v>0</v>
      </c>
      <c r="D208" s="305">
        <v>137</v>
      </c>
      <c r="E208" s="306">
        <v>-0.72463768115940752</v>
      </c>
      <c r="F208" s="305">
        <v>1657</v>
      </c>
      <c r="G208" s="306">
        <v>9.3007915567282282</v>
      </c>
      <c r="H208" s="305">
        <v>13101</v>
      </c>
      <c r="I208" s="307">
        <v>48.959636156907322</v>
      </c>
      <c r="J208" s="306">
        <v>7.9064574532287262</v>
      </c>
    </row>
    <row r="209" spans="1:10">
      <c r="A209" s="308" t="s">
        <v>3191</v>
      </c>
      <c r="B209" s="303">
        <v>1</v>
      </c>
      <c r="C209" s="304" t="s">
        <v>3002</v>
      </c>
      <c r="D209" s="305" t="s">
        <v>3002</v>
      </c>
      <c r="E209" s="306" t="s">
        <v>3002</v>
      </c>
      <c r="F209" s="305" t="s">
        <v>3002</v>
      </c>
      <c r="G209" s="306" t="s">
        <v>3002</v>
      </c>
      <c r="H209" s="305" t="s">
        <v>3002</v>
      </c>
      <c r="I209" s="307" t="s">
        <v>3002</v>
      </c>
      <c r="J209" s="306" t="s">
        <v>3002</v>
      </c>
    </row>
    <row r="210" spans="1:10">
      <c r="A210" s="308" t="s">
        <v>3192</v>
      </c>
      <c r="B210" s="303">
        <v>29</v>
      </c>
      <c r="C210" s="304">
        <v>-3.3333333333333286</v>
      </c>
      <c r="D210" s="305">
        <v>6256</v>
      </c>
      <c r="E210" s="306">
        <v>1.1479385610347634</v>
      </c>
      <c r="F210" s="305">
        <v>161298</v>
      </c>
      <c r="G210" s="306">
        <v>4.5563269354179994</v>
      </c>
      <c r="H210" s="305">
        <v>677881</v>
      </c>
      <c r="I210" s="307">
        <v>7.7681401804081815</v>
      </c>
      <c r="J210" s="306">
        <v>4.2026621532815041</v>
      </c>
    </row>
    <row r="211" spans="1:10">
      <c r="A211" s="308" t="s">
        <v>3193</v>
      </c>
      <c r="B211" s="303">
        <v>7</v>
      </c>
      <c r="C211" s="304">
        <v>-1.4210854715202004E-14</v>
      </c>
      <c r="D211" s="305">
        <v>454</v>
      </c>
      <c r="E211" s="306">
        <v>-9.7415506958250546</v>
      </c>
      <c r="F211" s="305">
        <v>7708</v>
      </c>
      <c r="G211" s="306">
        <v>4.9564270152505543</v>
      </c>
      <c r="H211" s="305">
        <v>57275</v>
      </c>
      <c r="I211" s="307">
        <v>4.6099614618911033</v>
      </c>
      <c r="J211" s="306">
        <v>7.4305915931499742</v>
      </c>
    </row>
    <row r="212" spans="1:10">
      <c r="A212" s="308" t="s">
        <v>3194</v>
      </c>
      <c r="B212" s="303">
        <v>1</v>
      </c>
      <c r="C212" s="304" t="s">
        <v>3002</v>
      </c>
      <c r="D212" s="305" t="s">
        <v>3002</v>
      </c>
      <c r="E212" s="306" t="s">
        <v>3002</v>
      </c>
      <c r="F212" s="305" t="s">
        <v>3002</v>
      </c>
      <c r="G212" s="306" t="s">
        <v>3002</v>
      </c>
      <c r="H212" s="305" t="s">
        <v>3002</v>
      </c>
      <c r="I212" s="307" t="s">
        <v>3002</v>
      </c>
      <c r="J212" s="306" t="s">
        <v>3002</v>
      </c>
    </row>
    <row r="213" spans="1:10">
      <c r="A213" s="308" t="s">
        <v>3195</v>
      </c>
      <c r="B213" s="303">
        <v>2</v>
      </c>
      <c r="C213" s="304" t="s">
        <v>3002</v>
      </c>
      <c r="D213" s="305" t="s">
        <v>3002</v>
      </c>
      <c r="E213" s="306" t="s">
        <v>3002</v>
      </c>
      <c r="F213" s="305" t="s">
        <v>3002</v>
      </c>
      <c r="G213" s="306" t="s">
        <v>3002</v>
      </c>
      <c r="H213" s="305" t="s">
        <v>3002</v>
      </c>
      <c r="I213" s="307" t="s">
        <v>3002</v>
      </c>
      <c r="J213" s="306" t="s">
        <v>3002</v>
      </c>
    </row>
    <row r="214" spans="1:10">
      <c r="A214" s="308" t="s">
        <v>3196</v>
      </c>
      <c r="B214" s="303">
        <v>59</v>
      </c>
      <c r="C214" s="304" t="s">
        <v>2979</v>
      </c>
      <c r="D214" s="305">
        <v>4866</v>
      </c>
      <c r="E214" s="304" t="s">
        <v>2979</v>
      </c>
      <c r="F214" s="305">
        <v>59580</v>
      </c>
      <c r="G214" s="304" t="s">
        <v>2979</v>
      </c>
      <c r="H214" s="305">
        <v>456003</v>
      </c>
      <c r="I214" s="304" t="s">
        <v>2979</v>
      </c>
      <c r="J214" s="306">
        <v>7.6536253776435048</v>
      </c>
    </row>
    <row r="215" spans="1:10">
      <c r="A215" s="308" t="s">
        <v>3197</v>
      </c>
      <c r="B215" s="303">
        <v>35</v>
      </c>
      <c r="C215" s="304">
        <v>-14.634146341463406</v>
      </c>
      <c r="D215" s="305">
        <v>1838</v>
      </c>
      <c r="E215" s="306">
        <v>-10.385177961969774</v>
      </c>
      <c r="F215" s="305">
        <v>65824</v>
      </c>
      <c r="G215" s="306">
        <v>-11.214222126305003</v>
      </c>
      <c r="H215" s="305">
        <v>361159</v>
      </c>
      <c r="I215" s="307">
        <v>-5.7161504222631265</v>
      </c>
      <c r="J215" s="306">
        <v>5.4867373602333496</v>
      </c>
    </row>
    <row r="216" spans="1:10">
      <c r="A216" s="308" t="s">
        <v>3198</v>
      </c>
      <c r="B216" s="303">
        <v>1</v>
      </c>
      <c r="C216" s="304" t="s">
        <v>3002</v>
      </c>
      <c r="D216" s="305" t="s">
        <v>3002</v>
      </c>
      <c r="E216" s="306" t="s">
        <v>3002</v>
      </c>
      <c r="F216" s="305" t="s">
        <v>3002</v>
      </c>
      <c r="G216" s="306" t="s">
        <v>3002</v>
      </c>
      <c r="H216" s="305" t="s">
        <v>3002</v>
      </c>
      <c r="I216" s="307" t="s">
        <v>3002</v>
      </c>
      <c r="J216" s="306" t="s">
        <v>3002</v>
      </c>
    </row>
    <row r="217" spans="1:10">
      <c r="A217" s="308" t="s">
        <v>3199</v>
      </c>
      <c r="B217" s="303">
        <v>5</v>
      </c>
      <c r="C217" s="304">
        <v>0</v>
      </c>
      <c r="D217" s="305">
        <v>199</v>
      </c>
      <c r="E217" s="306">
        <v>0.50505050505050519</v>
      </c>
      <c r="F217" s="305">
        <v>2019</v>
      </c>
      <c r="G217" s="306">
        <v>1.1016524787180799</v>
      </c>
      <c r="H217" s="305">
        <v>14930</v>
      </c>
      <c r="I217" s="307">
        <v>1.2821382538498085</v>
      </c>
      <c r="J217" s="306">
        <v>7.3947498761763253</v>
      </c>
    </row>
    <row r="218" spans="1:10">
      <c r="A218" s="308" t="s">
        <v>3200</v>
      </c>
      <c r="B218" s="303">
        <v>26</v>
      </c>
      <c r="C218" s="304">
        <v>-7.142857142857153</v>
      </c>
      <c r="D218" s="305">
        <v>2097</v>
      </c>
      <c r="E218" s="306">
        <v>-4.2902784116841701</v>
      </c>
      <c r="F218" s="305">
        <v>76032</v>
      </c>
      <c r="G218" s="306">
        <v>22.715387843377769</v>
      </c>
      <c r="H218" s="305">
        <v>339800</v>
      </c>
      <c r="I218" s="307">
        <v>11.187097323067562</v>
      </c>
      <c r="J218" s="306">
        <v>4.4691708754208754</v>
      </c>
    </row>
    <row r="219" spans="1:10">
      <c r="A219" s="308" t="s">
        <v>3201</v>
      </c>
      <c r="B219" s="303">
        <v>4</v>
      </c>
      <c r="C219" s="304">
        <v>0</v>
      </c>
      <c r="D219" s="305">
        <v>91</v>
      </c>
      <c r="E219" s="306">
        <v>4.5977011494252906</v>
      </c>
      <c r="F219" s="305">
        <v>6194</v>
      </c>
      <c r="G219" s="306">
        <v>-6.1515151515151558</v>
      </c>
      <c r="H219" s="305">
        <v>10673</v>
      </c>
      <c r="I219" s="307">
        <v>-0.79933079282461961</v>
      </c>
      <c r="J219" s="306">
        <v>1.723119147562157</v>
      </c>
    </row>
    <row r="220" spans="1:10">
      <c r="A220" s="308" t="s">
        <v>3202</v>
      </c>
      <c r="B220" s="303">
        <v>14</v>
      </c>
      <c r="C220" s="304">
        <v>-6.6666666666666572</v>
      </c>
      <c r="D220" s="305">
        <v>714</v>
      </c>
      <c r="E220" s="306">
        <v>-4.9267643142476629</v>
      </c>
      <c r="F220" s="305">
        <v>17764</v>
      </c>
      <c r="G220" s="306">
        <v>1.0351495848026389</v>
      </c>
      <c r="H220" s="305">
        <v>64363</v>
      </c>
      <c r="I220" s="307">
        <v>-5.0693215339233006</v>
      </c>
      <c r="J220" s="306">
        <v>3.623226750731817</v>
      </c>
    </row>
    <row r="221" spans="1:10">
      <c r="A221" s="309" t="s">
        <v>3203</v>
      </c>
      <c r="B221" s="310">
        <v>5</v>
      </c>
      <c r="C221" s="304">
        <v>0</v>
      </c>
      <c r="D221" s="305">
        <v>110</v>
      </c>
      <c r="E221" s="306">
        <v>4.7619047619047592</v>
      </c>
      <c r="F221" s="305">
        <v>1046</v>
      </c>
      <c r="G221" s="306">
        <v>-16.719745222929944</v>
      </c>
      <c r="H221" s="305">
        <v>5263</v>
      </c>
      <c r="I221" s="307">
        <v>20.104974897307159</v>
      </c>
      <c r="J221" s="306">
        <v>5.0315487571701718</v>
      </c>
    </row>
    <row r="222" spans="1:10">
      <c r="A222" s="309" t="s">
        <v>3204</v>
      </c>
      <c r="B222" s="310">
        <v>67</v>
      </c>
      <c r="C222" s="304" t="s">
        <v>2979</v>
      </c>
      <c r="D222" s="310">
        <v>6628</v>
      </c>
      <c r="E222" s="304" t="s">
        <v>2979</v>
      </c>
      <c r="F222" s="310">
        <v>183102</v>
      </c>
      <c r="G222" s="304" t="s">
        <v>2979</v>
      </c>
      <c r="H222" s="310">
        <v>837630</v>
      </c>
      <c r="I222" s="304" t="s">
        <v>2979</v>
      </c>
      <c r="J222" s="311">
        <v>4.5746633024216008</v>
      </c>
    </row>
    <row r="223" spans="1:10">
      <c r="A223" s="309" t="s">
        <v>3205</v>
      </c>
      <c r="B223" s="310">
        <v>10</v>
      </c>
      <c r="C223" s="304">
        <v>0</v>
      </c>
      <c r="D223" s="310">
        <v>430</v>
      </c>
      <c r="E223" s="311">
        <v>-1.8264840182648356</v>
      </c>
      <c r="F223" s="310">
        <v>7897</v>
      </c>
      <c r="G223" s="311">
        <v>-1.7663888543351192</v>
      </c>
      <c r="H223" s="310">
        <v>57084</v>
      </c>
      <c r="I223" s="304">
        <v>-3.1160896130346316</v>
      </c>
      <c r="J223" s="311">
        <v>7.2285678105609721</v>
      </c>
    </row>
    <row r="224" spans="1:10">
      <c r="A224" s="309" t="s">
        <v>3206</v>
      </c>
      <c r="B224" s="305">
        <v>7</v>
      </c>
      <c r="C224" s="307">
        <v>-1.4210854715202004E-14</v>
      </c>
      <c r="D224" s="305">
        <v>195</v>
      </c>
      <c r="E224" s="306">
        <v>-0.51020408163265074</v>
      </c>
      <c r="F224" s="305">
        <v>2221</v>
      </c>
      <c r="G224" s="306">
        <v>-4.5141874462596832</v>
      </c>
      <c r="H224" s="305">
        <v>12600</v>
      </c>
      <c r="I224" s="307">
        <v>-2.8976572133168901</v>
      </c>
      <c r="J224" s="306">
        <v>5.673120216118865</v>
      </c>
    </row>
    <row r="225" spans="1:10">
      <c r="A225" s="309" t="s">
        <v>3207</v>
      </c>
      <c r="B225" s="305">
        <v>17</v>
      </c>
      <c r="C225" s="307">
        <v>-1.4210854715202004E-14</v>
      </c>
      <c r="D225" s="305">
        <v>1281</v>
      </c>
      <c r="E225" s="306">
        <v>6.75</v>
      </c>
      <c r="F225" s="305">
        <v>26608</v>
      </c>
      <c r="G225" s="306">
        <v>6.4916353157768327</v>
      </c>
      <c r="H225" s="305">
        <v>146109</v>
      </c>
      <c r="I225" s="307">
        <v>7.4180812974657897</v>
      </c>
      <c r="J225" s="306">
        <v>5.4911680697534573</v>
      </c>
    </row>
    <row r="226" spans="1:10">
      <c r="A226" s="309" t="s">
        <v>3208</v>
      </c>
      <c r="B226" s="305">
        <v>2</v>
      </c>
      <c r="C226" s="307" t="s">
        <v>3002</v>
      </c>
      <c r="D226" s="305" t="s">
        <v>3002</v>
      </c>
      <c r="E226" s="306" t="s">
        <v>3002</v>
      </c>
      <c r="F226" s="305" t="s">
        <v>3002</v>
      </c>
      <c r="G226" s="306" t="s">
        <v>3002</v>
      </c>
      <c r="H226" s="305" t="s">
        <v>3002</v>
      </c>
      <c r="I226" s="307" t="s">
        <v>3002</v>
      </c>
      <c r="J226" s="306" t="s">
        <v>3002</v>
      </c>
    </row>
    <row r="227" spans="1:10">
      <c r="A227" s="309" t="s">
        <v>3209</v>
      </c>
      <c r="B227" s="305">
        <v>4</v>
      </c>
      <c r="C227" s="307">
        <v>0</v>
      </c>
      <c r="D227" s="305">
        <v>159</v>
      </c>
      <c r="E227" s="306">
        <v>8.1632653061224545</v>
      </c>
      <c r="F227" s="305">
        <v>4617</v>
      </c>
      <c r="G227" s="306">
        <v>11.038961038961048</v>
      </c>
      <c r="H227" s="305">
        <v>18192</v>
      </c>
      <c r="I227" s="307">
        <v>6.1129258049463431</v>
      </c>
      <c r="J227" s="306">
        <v>3.9402209226770628</v>
      </c>
    </row>
    <row r="228" spans="1:10">
      <c r="A228" s="309" t="s">
        <v>3210</v>
      </c>
      <c r="B228" s="305">
        <v>95</v>
      </c>
      <c r="C228" s="307">
        <v>-1.0416666666666572</v>
      </c>
      <c r="D228" s="305">
        <v>8027</v>
      </c>
      <c r="E228" s="306">
        <v>13.088193857424613</v>
      </c>
      <c r="F228" s="305">
        <v>317962</v>
      </c>
      <c r="G228" s="306">
        <v>-0.72250184216113666</v>
      </c>
      <c r="H228" s="305">
        <v>1302975</v>
      </c>
      <c r="I228" s="307">
        <v>0.32902082232875784</v>
      </c>
      <c r="J228" s="306">
        <v>4.0978953459847407</v>
      </c>
    </row>
    <row r="229" spans="1:10">
      <c r="A229" s="309" t="s">
        <v>3211</v>
      </c>
      <c r="B229" s="305">
        <v>4</v>
      </c>
      <c r="C229" s="307" t="s">
        <v>3002</v>
      </c>
      <c r="D229" s="305" t="s">
        <v>3002</v>
      </c>
      <c r="E229" s="306" t="s">
        <v>3002</v>
      </c>
      <c r="F229" s="305" t="s">
        <v>3002</v>
      </c>
      <c r="G229" s="306" t="s">
        <v>3002</v>
      </c>
      <c r="H229" s="305" t="s">
        <v>3002</v>
      </c>
      <c r="I229" s="307" t="s">
        <v>3002</v>
      </c>
      <c r="J229" s="306" t="s">
        <v>3002</v>
      </c>
    </row>
    <row r="230" spans="1:10">
      <c r="A230" s="312" t="s">
        <v>3212</v>
      </c>
      <c r="B230" s="313">
        <v>89</v>
      </c>
      <c r="C230" s="294">
        <v>-3.2608695652173907</v>
      </c>
      <c r="D230" s="295">
        <v>4713</v>
      </c>
      <c r="E230" s="296">
        <v>-0.31725888324872642</v>
      </c>
      <c r="F230" s="295">
        <v>275005</v>
      </c>
      <c r="G230" s="296">
        <v>-1.5899201282528423</v>
      </c>
      <c r="H230" s="295">
        <v>651450</v>
      </c>
      <c r="I230" s="297">
        <v>2.8102575109328143</v>
      </c>
      <c r="J230" s="296">
        <v>2.3688660206178072</v>
      </c>
    </row>
    <row r="231" spans="1:10">
      <c r="A231" s="309" t="s">
        <v>3213</v>
      </c>
      <c r="B231" s="305">
        <v>1</v>
      </c>
      <c r="C231" s="307" t="s">
        <v>3002</v>
      </c>
      <c r="D231" s="305" t="s">
        <v>3002</v>
      </c>
      <c r="E231" s="306" t="s">
        <v>3002</v>
      </c>
      <c r="F231" s="305" t="s">
        <v>3002</v>
      </c>
      <c r="G231" s="306" t="s">
        <v>3002</v>
      </c>
      <c r="H231" s="305" t="s">
        <v>3002</v>
      </c>
      <c r="I231" s="307" t="s">
        <v>3002</v>
      </c>
      <c r="J231" s="306" t="s">
        <v>3002</v>
      </c>
    </row>
    <row r="232" spans="1:10">
      <c r="A232" s="309" t="s">
        <v>3214</v>
      </c>
      <c r="B232" s="305">
        <v>2</v>
      </c>
      <c r="C232" s="307" t="s">
        <v>3002</v>
      </c>
      <c r="D232" s="305" t="s">
        <v>3002</v>
      </c>
      <c r="E232" s="306" t="s">
        <v>3002</v>
      </c>
      <c r="F232" s="305" t="s">
        <v>3002</v>
      </c>
      <c r="G232" s="306" t="s">
        <v>3002</v>
      </c>
      <c r="H232" s="305" t="s">
        <v>3002</v>
      </c>
      <c r="I232" s="307" t="s">
        <v>3002</v>
      </c>
      <c r="J232" s="306" t="s">
        <v>3002</v>
      </c>
    </row>
    <row r="233" spans="1:10">
      <c r="A233" s="309" t="s">
        <v>3215</v>
      </c>
      <c r="B233" s="305">
        <v>2</v>
      </c>
      <c r="C233" s="307" t="s">
        <v>3002</v>
      </c>
      <c r="D233" s="305" t="s">
        <v>3002</v>
      </c>
      <c r="E233" s="306" t="s">
        <v>3002</v>
      </c>
      <c r="F233" s="305" t="s">
        <v>3002</v>
      </c>
      <c r="G233" s="306" t="s">
        <v>3002</v>
      </c>
      <c r="H233" s="305" t="s">
        <v>3002</v>
      </c>
      <c r="I233" s="307" t="s">
        <v>3002</v>
      </c>
      <c r="J233" s="306" t="s">
        <v>3002</v>
      </c>
    </row>
    <row r="234" spans="1:10">
      <c r="A234" s="309" t="s">
        <v>3216</v>
      </c>
      <c r="B234" s="305">
        <v>1</v>
      </c>
      <c r="C234" s="307" t="s">
        <v>3002</v>
      </c>
      <c r="D234" s="305" t="s">
        <v>3002</v>
      </c>
      <c r="E234" s="306" t="s">
        <v>3002</v>
      </c>
      <c r="F234" s="305" t="s">
        <v>3002</v>
      </c>
      <c r="G234" s="306" t="s">
        <v>3002</v>
      </c>
      <c r="H234" s="305" t="s">
        <v>3002</v>
      </c>
      <c r="I234" s="307" t="s">
        <v>3002</v>
      </c>
      <c r="J234" s="306" t="s">
        <v>3002</v>
      </c>
    </row>
    <row r="235" spans="1:10">
      <c r="A235" s="309" t="s">
        <v>3217</v>
      </c>
      <c r="B235" s="305">
        <v>7</v>
      </c>
      <c r="C235" s="307">
        <v>-1.4210854715202004E-14</v>
      </c>
      <c r="D235" s="305">
        <v>440</v>
      </c>
      <c r="E235" s="306">
        <v>1.1494252873563369</v>
      </c>
      <c r="F235" s="305">
        <v>25797</v>
      </c>
      <c r="G235" s="306">
        <v>-4.9238934139239916</v>
      </c>
      <c r="H235" s="305">
        <v>57085</v>
      </c>
      <c r="I235" s="307">
        <v>2.2845368213581736</v>
      </c>
      <c r="J235" s="306">
        <v>2.2128542078536264</v>
      </c>
    </row>
    <row r="236" spans="1:10">
      <c r="A236" s="309" t="s">
        <v>3218</v>
      </c>
      <c r="B236" s="305">
        <v>1</v>
      </c>
      <c r="C236" s="307" t="s">
        <v>3002</v>
      </c>
      <c r="D236" s="305" t="s">
        <v>3002</v>
      </c>
      <c r="E236" s="306" t="s">
        <v>3002</v>
      </c>
      <c r="F236" s="305" t="s">
        <v>3002</v>
      </c>
      <c r="G236" s="306" t="s">
        <v>3002</v>
      </c>
      <c r="H236" s="305" t="s">
        <v>3002</v>
      </c>
      <c r="I236" s="307" t="s">
        <v>3002</v>
      </c>
      <c r="J236" s="306" t="s">
        <v>3002</v>
      </c>
    </row>
    <row r="237" spans="1:10">
      <c r="A237" s="309" t="s">
        <v>3219</v>
      </c>
      <c r="B237" s="305">
        <v>2</v>
      </c>
      <c r="C237" s="307" t="s">
        <v>3002</v>
      </c>
      <c r="D237" s="305" t="s">
        <v>3002</v>
      </c>
      <c r="E237" s="306" t="s">
        <v>3002</v>
      </c>
      <c r="F237" s="305" t="s">
        <v>3002</v>
      </c>
      <c r="G237" s="306" t="s">
        <v>3002</v>
      </c>
      <c r="H237" s="305" t="s">
        <v>3002</v>
      </c>
      <c r="I237" s="307" t="s">
        <v>3002</v>
      </c>
      <c r="J237" s="306" t="s">
        <v>3002</v>
      </c>
    </row>
    <row r="238" spans="1:10">
      <c r="A238" s="309" t="s">
        <v>3220</v>
      </c>
      <c r="B238" s="305">
        <v>40</v>
      </c>
      <c r="C238" s="307">
        <v>-2.4390243902439011</v>
      </c>
      <c r="D238" s="305">
        <v>1661</v>
      </c>
      <c r="E238" s="306">
        <v>-3.2051282051282044</v>
      </c>
      <c r="F238" s="305">
        <v>75423</v>
      </c>
      <c r="G238" s="306">
        <v>0.20593080724877666</v>
      </c>
      <c r="H238" s="305">
        <v>239710</v>
      </c>
      <c r="I238" s="307">
        <v>3.6785536644968602</v>
      </c>
      <c r="J238" s="306">
        <v>3.1782082388661284</v>
      </c>
    </row>
    <row r="239" spans="1:10">
      <c r="A239" s="309" t="s">
        <v>3221</v>
      </c>
      <c r="B239" s="305">
        <v>1</v>
      </c>
      <c r="C239" s="307" t="s">
        <v>3002</v>
      </c>
      <c r="D239" s="305" t="s">
        <v>3002</v>
      </c>
      <c r="E239" s="306" t="s">
        <v>3002</v>
      </c>
      <c r="F239" s="305" t="s">
        <v>3002</v>
      </c>
      <c r="G239" s="306" t="s">
        <v>3002</v>
      </c>
      <c r="H239" s="305" t="s">
        <v>3002</v>
      </c>
      <c r="I239" s="307" t="s">
        <v>3002</v>
      </c>
      <c r="J239" s="306" t="s">
        <v>3002</v>
      </c>
    </row>
    <row r="240" spans="1:10">
      <c r="A240" s="309" t="s">
        <v>3222</v>
      </c>
      <c r="B240" s="305">
        <v>1</v>
      </c>
      <c r="C240" s="307" t="s">
        <v>3002</v>
      </c>
      <c r="D240" s="305" t="s">
        <v>3002</v>
      </c>
      <c r="E240" s="306" t="s">
        <v>3002</v>
      </c>
      <c r="F240" s="305" t="s">
        <v>3002</v>
      </c>
      <c r="G240" s="306" t="s">
        <v>3002</v>
      </c>
      <c r="H240" s="305" t="s">
        <v>3002</v>
      </c>
      <c r="I240" s="307" t="s">
        <v>3002</v>
      </c>
      <c r="J240" s="306" t="s">
        <v>3002</v>
      </c>
    </row>
    <row r="241" spans="1:10">
      <c r="A241" s="309" t="s">
        <v>3223</v>
      </c>
      <c r="B241" s="305">
        <v>1</v>
      </c>
      <c r="C241" s="307" t="s">
        <v>3002</v>
      </c>
      <c r="D241" s="305" t="s">
        <v>3002</v>
      </c>
      <c r="E241" s="306" t="s">
        <v>3002</v>
      </c>
      <c r="F241" s="305" t="s">
        <v>3002</v>
      </c>
      <c r="G241" s="306" t="s">
        <v>3002</v>
      </c>
      <c r="H241" s="305" t="s">
        <v>3002</v>
      </c>
      <c r="I241" s="307" t="s">
        <v>3002</v>
      </c>
      <c r="J241" s="306" t="s">
        <v>3002</v>
      </c>
    </row>
    <row r="242" spans="1:10">
      <c r="A242" s="309" t="s">
        <v>3224</v>
      </c>
      <c r="B242" s="305">
        <v>1</v>
      </c>
      <c r="C242" s="307" t="s">
        <v>3002</v>
      </c>
      <c r="D242" s="305" t="s">
        <v>3002</v>
      </c>
      <c r="E242" s="306" t="s">
        <v>3002</v>
      </c>
      <c r="F242" s="305" t="s">
        <v>3002</v>
      </c>
      <c r="G242" s="306" t="s">
        <v>3002</v>
      </c>
      <c r="H242" s="305" t="s">
        <v>3002</v>
      </c>
      <c r="I242" s="307" t="s">
        <v>3002</v>
      </c>
      <c r="J242" s="306" t="s">
        <v>3002</v>
      </c>
    </row>
    <row r="243" spans="1:10">
      <c r="A243" s="309" t="s">
        <v>3225</v>
      </c>
      <c r="B243" s="305">
        <v>6</v>
      </c>
      <c r="C243" s="307">
        <v>0</v>
      </c>
      <c r="D243" s="305">
        <v>263</v>
      </c>
      <c r="E243" s="306">
        <v>2.734375</v>
      </c>
      <c r="F243" s="305">
        <v>19102</v>
      </c>
      <c r="G243" s="306">
        <v>-0.62945429953700227</v>
      </c>
      <c r="H243" s="305">
        <v>36122</v>
      </c>
      <c r="I243" s="307">
        <v>-2.1243158294044377</v>
      </c>
      <c r="J243" s="306">
        <v>1.8910061773636269</v>
      </c>
    </row>
    <row r="244" spans="1:10">
      <c r="A244" s="309" t="s">
        <v>3226</v>
      </c>
      <c r="B244" s="305">
        <v>1</v>
      </c>
      <c r="C244" s="307" t="s">
        <v>3002</v>
      </c>
      <c r="D244" s="305" t="s">
        <v>3002</v>
      </c>
      <c r="E244" s="306" t="s">
        <v>3002</v>
      </c>
      <c r="F244" s="305" t="s">
        <v>3002</v>
      </c>
      <c r="G244" s="306" t="s">
        <v>3002</v>
      </c>
      <c r="H244" s="305" t="s">
        <v>3002</v>
      </c>
      <c r="I244" s="307" t="s">
        <v>3002</v>
      </c>
      <c r="J244" s="306" t="s">
        <v>3002</v>
      </c>
    </row>
    <row r="245" spans="1:10">
      <c r="A245" s="309" t="s">
        <v>3227</v>
      </c>
      <c r="B245" s="305">
        <v>6</v>
      </c>
      <c r="C245" s="307">
        <v>0</v>
      </c>
      <c r="D245" s="305">
        <v>751</v>
      </c>
      <c r="E245" s="306">
        <v>12.762762762762762</v>
      </c>
      <c r="F245" s="305">
        <v>48092</v>
      </c>
      <c r="G245" s="306">
        <v>1.1696398519017066</v>
      </c>
      <c r="H245" s="305">
        <v>100975</v>
      </c>
      <c r="I245" s="307">
        <v>18.885029728616004</v>
      </c>
      <c r="J245" s="306">
        <v>2.0996215586791984</v>
      </c>
    </row>
    <row r="246" spans="1:10">
      <c r="A246" s="309" t="s">
        <v>3228</v>
      </c>
      <c r="B246" s="305">
        <v>3</v>
      </c>
      <c r="C246" s="307">
        <v>0</v>
      </c>
      <c r="D246" s="305">
        <v>196</v>
      </c>
      <c r="E246" s="306">
        <v>0</v>
      </c>
      <c r="F246" s="305">
        <v>13320</v>
      </c>
      <c r="G246" s="306">
        <v>-9.9939185080072974</v>
      </c>
      <c r="H246" s="305">
        <v>26585</v>
      </c>
      <c r="I246" s="307">
        <v>-3.8308493705686573</v>
      </c>
      <c r="J246" s="306">
        <v>1.9958708708708708</v>
      </c>
    </row>
    <row r="247" spans="1:10">
      <c r="A247" s="309" t="s">
        <v>3229</v>
      </c>
      <c r="B247" s="305">
        <v>2</v>
      </c>
      <c r="C247" s="307" t="s">
        <v>3002</v>
      </c>
      <c r="D247" s="305" t="s">
        <v>3002</v>
      </c>
      <c r="E247" s="306" t="s">
        <v>3002</v>
      </c>
      <c r="F247" s="305" t="s">
        <v>3002</v>
      </c>
      <c r="G247" s="306" t="s">
        <v>3002</v>
      </c>
      <c r="H247" s="305" t="s">
        <v>3002</v>
      </c>
      <c r="I247" s="307" t="s">
        <v>3002</v>
      </c>
      <c r="J247" s="306" t="s">
        <v>3002</v>
      </c>
    </row>
    <row r="248" spans="1:10">
      <c r="A248" s="309" t="s">
        <v>3230</v>
      </c>
      <c r="B248" s="305">
        <v>2</v>
      </c>
      <c r="C248" s="307" t="s">
        <v>3002</v>
      </c>
      <c r="D248" s="305" t="s">
        <v>3002</v>
      </c>
      <c r="E248" s="306" t="s">
        <v>3002</v>
      </c>
      <c r="F248" s="305" t="s">
        <v>3002</v>
      </c>
      <c r="G248" s="306" t="s">
        <v>3002</v>
      </c>
      <c r="H248" s="305" t="s">
        <v>3002</v>
      </c>
      <c r="I248" s="307" t="s">
        <v>3002</v>
      </c>
      <c r="J248" s="306" t="s">
        <v>3002</v>
      </c>
    </row>
    <row r="249" spans="1:10">
      <c r="A249" s="309" t="s">
        <v>3231</v>
      </c>
      <c r="B249" s="305">
        <v>2</v>
      </c>
      <c r="C249" s="307" t="s">
        <v>3002</v>
      </c>
      <c r="D249" s="305" t="s">
        <v>3002</v>
      </c>
      <c r="E249" s="306" t="s">
        <v>3002</v>
      </c>
      <c r="F249" s="305" t="s">
        <v>3002</v>
      </c>
      <c r="G249" s="306" t="s">
        <v>3002</v>
      </c>
      <c r="H249" s="305" t="s">
        <v>3002</v>
      </c>
      <c r="I249" s="307" t="s">
        <v>3002</v>
      </c>
      <c r="J249" s="306" t="s">
        <v>3002</v>
      </c>
    </row>
    <row r="250" spans="1:10">
      <c r="A250" s="309" t="s">
        <v>3232</v>
      </c>
      <c r="B250" s="305">
        <v>2</v>
      </c>
      <c r="C250" s="307" t="s">
        <v>3002</v>
      </c>
      <c r="D250" s="305" t="s">
        <v>3002</v>
      </c>
      <c r="E250" s="306" t="s">
        <v>3002</v>
      </c>
      <c r="F250" s="305" t="s">
        <v>3002</v>
      </c>
      <c r="G250" s="306" t="s">
        <v>3002</v>
      </c>
      <c r="H250" s="305" t="s">
        <v>3002</v>
      </c>
      <c r="I250" s="307" t="s">
        <v>3002</v>
      </c>
      <c r="J250" s="306" t="s">
        <v>3002</v>
      </c>
    </row>
    <row r="251" spans="1:10">
      <c r="A251" s="309" t="s">
        <v>3233</v>
      </c>
      <c r="B251" s="305">
        <v>4</v>
      </c>
      <c r="C251" s="307">
        <v>0</v>
      </c>
      <c r="D251" s="305">
        <v>341</v>
      </c>
      <c r="E251" s="306">
        <v>0.58997050147492303</v>
      </c>
      <c r="F251" s="305">
        <v>27466</v>
      </c>
      <c r="G251" s="306">
        <v>-4.2362539660402376</v>
      </c>
      <c r="H251" s="305">
        <v>56142</v>
      </c>
      <c r="I251" s="307">
        <v>-3.956889915319465</v>
      </c>
      <c r="J251" s="306">
        <v>2.0440544673414403</v>
      </c>
    </row>
    <row r="252" spans="1:10">
      <c r="A252" s="312" t="s">
        <v>3234</v>
      </c>
      <c r="B252" s="313">
        <v>214</v>
      </c>
      <c r="C252" s="294">
        <v>-2.2831050228310517</v>
      </c>
      <c r="D252" s="295">
        <v>12281</v>
      </c>
      <c r="E252" s="296">
        <v>3.2190284081358129</v>
      </c>
      <c r="F252" s="295">
        <v>297745</v>
      </c>
      <c r="G252" s="296">
        <v>2.2019702742594234</v>
      </c>
      <c r="H252" s="295">
        <v>1389040</v>
      </c>
      <c r="I252" s="297">
        <v>1.6440395061222546</v>
      </c>
      <c r="J252" s="296">
        <v>4.6652000873230453</v>
      </c>
    </row>
    <row r="253" spans="1:10">
      <c r="A253" s="309" t="s">
        <v>3235</v>
      </c>
      <c r="B253" s="305">
        <v>2</v>
      </c>
      <c r="C253" s="307" t="s">
        <v>3002</v>
      </c>
      <c r="D253" s="305" t="s">
        <v>3002</v>
      </c>
      <c r="E253" s="306" t="s">
        <v>3002</v>
      </c>
      <c r="F253" s="305" t="s">
        <v>3002</v>
      </c>
      <c r="G253" s="306" t="s">
        <v>3002</v>
      </c>
      <c r="H253" s="305" t="s">
        <v>3002</v>
      </c>
      <c r="I253" s="307" t="s">
        <v>3002</v>
      </c>
      <c r="J253" s="306" t="s">
        <v>3002</v>
      </c>
    </row>
    <row r="254" spans="1:10">
      <c r="A254" s="309" t="s">
        <v>3236</v>
      </c>
      <c r="B254" s="305">
        <v>10</v>
      </c>
      <c r="C254" s="307">
        <v>-9.0909090909090935</v>
      </c>
      <c r="D254" s="305">
        <v>589</v>
      </c>
      <c r="E254" s="306">
        <v>-4.5380875202593245</v>
      </c>
      <c r="F254" s="305">
        <v>3653</v>
      </c>
      <c r="G254" s="306">
        <v>1.6133518776077835</v>
      </c>
      <c r="H254" s="305">
        <v>29959</v>
      </c>
      <c r="I254" s="307">
        <v>0.35171166342867366</v>
      </c>
      <c r="J254" s="306">
        <v>8.2012044894607179</v>
      </c>
    </row>
    <row r="255" spans="1:10">
      <c r="A255" s="309" t="s">
        <v>3237</v>
      </c>
      <c r="B255" s="305">
        <v>17</v>
      </c>
      <c r="C255" s="307">
        <v>6.25</v>
      </c>
      <c r="D255" s="305">
        <v>456</v>
      </c>
      <c r="E255" s="306">
        <v>13.151364764267981</v>
      </c>
      <c r="F255" s="305">
        <v>4928</v>
      </c>
      <c r="G255" s="306">
        <v>0.14224751066856811</v>
      </c>
      <c r="H255" s="305">
        <v>30975</v>
      </c>
      <c r="I255" s="307">
        <v>13.266537462975819</v>
      </c>
      <c r="J255" s="306">
        <v>6.2855113636363633</v>
      </c>
    </row>
    <row r="256" spans="1:10">
      <c r="A256" s="309" t="s">
        <v>3238</v>
      </c>
      <c r="B256" s="305">
        <v>7</v>
      </c>
      <c r="C256" s="307">
        <v>-1.4210854715202004E-14</v>
      </c>
      <c r="D256" s="305">
        <v>274</v>
      </c>
      <c r="E256" s="306">
        <v>-1.4210854715202004E-14</v>
      </c>
      <c r="F256" s="305">
        <v>5196</v>
      </c>
      <c r="G256" s="306">
        <v>-5.9547511312217125</v>
      </c>
      <c r="H256" s="305">
        <v>56994</v>
      </c>
      <c r="I256" s="307">
        <v>5.364933816460848</v>
      </c>
      <c r="J256" s="306">
        <v>10.968822170900692</v>
      </c>
    </row>
    <row r="257" spans="1:10">
      <c r="A257" s="309" t="s">
        <v>3239</v>
      </c>
      <c r="B257" s="305">
        <v>2</v>
      </c>
      <c r="C257" s="307" t="s">
        <v>3002</v>
      </c>
      <c r="D257" s="305" t="s">
        <v>3002</v>
      </c>
      <c r="E257" s="306" t="s">
        <v>3002</v>
      </c>
      <c r="F257" s="305" t="s">
        <v>3002</v>
      </c>
      <c r="G257" s="306" t="s">
        <v>3002</v>
      </c>
      <c r="H257" s="305" t="s">
        <v>3002</v>
      </c>
      <c r="I257" s="307" t="s">
        <v>3002</v>
      </c>
      <c r="J257" s="306" t="s">
        <v>3002</v>
      </c>
    </row>
    <row r="258" spans="1:10">
      <c r="A258" s="309" t="s">
        <v>3240</v>
      </c>
      <c r="B258" s="305">
        <v>1</v>
      </c>
      <c r="C258" s="307" t="s">
        <v>3002</v>
      </c>
      <c r="D258" s="305" t="s">
        <v>3002</v>
      </c>
      <c r="E258" s="306" t="s">
        <v>3002</v>
      </c>
      <c r="F258" s="305" t="s">
        <v>3002</v>
      </c>
      <c r="G258" s="306" t="s">
        <v>3002</v>
      </c>
      <c r="H258" s="305" t="s">
        <v>3002</v>
      </c>
      <c r="I258" s="307" t="s">
        <v>3002</v>
      </c>
      <c r="J258" s="306" t="s">
        <v>3002</v>
      </c>
    </row>
    <row r="259" spans="1:10">
      <c r="A259" s="309" t="s">
        <v>3241</v>
      </c>
      <c r="B259" s="305">
        <v>3</v>
      </c>
      <c r="C259" s="307">
        <v>0</v>
      </c>
      <c r="D259" s="305">
        <v>112</v>
      </c>
      <c r="E259" s="306">
        <v>-1.4210854715202004E-14</v>
      </c>
      <c r="F259" s="305">
        <v>4787</v>
      </c>
      <c r="G259" s="306">
        <v>-6.4308053166536325</v>
      </c>
      <c r="H259" s="305">
        <v>11256</v>
      </c>
      <c r="I259" s="307">
        <v>-6.8905616676317294</v>
      </c>
      <c r="J259" s="306">
        <v>2.351368289116357</v>
      </c>
    </row>
    <row r="260" spans="1:10">
      <c r="A260" s="309" t="s">
        <v>3242</v>
      </c>
      <c r="B260" s="305">
        <v>1</v>
      </c>
      <c r="C260" s="307" t="s">
        <v>3002</v>
      </c>
      <c r="D260" s="305" t="s">
        <v>3002</v>
      </c>
      <c r="E260" s="306" t="s">
        <v>3002</v>
      </c>
      <c r="F260" s="305" t="s">
        <v>3002</v>
      </c>
      <c r="G260" s="306" t="s">
        <v>3002</v>
      </c>
      <c r="H260" s="305" t="s">
        <v>3002</v>
      </c>
      <c r="I260" s="307" t="s">
        <v>3002</v>
      </c>
      <c r="J260" s="306" t="s">
        <v>3002</v>
      </c>
    </row>
    <row r="261" spans="1:10">
      <c r="A261" s="309" t="s">
        <v>3243</v>
      </c>
      <c r="B261" s="305">
        <v>1</v>
      </c>
      <c r="C261" s="307" t="s">
        <v>3002</v>
      </c>
      <c r="D261" s="305" t="s">
        <v>3002</v>
      </c>
      <c r="E261" s="306" t="s">
        <v>3002</v>
      </c>
      <c r="F261" s="305" t="s">
        <v>3002</v>
      </c>
      <c r="G261" s="306" t="s">
        <v>3002</v>
      </c>
      <c r="H261" s="305" t="s">
        <v>3002</v>
      </c>
      <c r="I261" s="307" t="s">
        <v>3002</v>
      </c>
      <c r="J261" s="306" t="s">
        <v>3002</v>
      </c>
    </row>
    <row r="262" spans="1:10">
      <c r="A262" s="309" t="s">
        <v>3244</v>
      </c>
      <c r="B262" s="305">
        <v>3</v>
      </c>
      <c r="C262" s="307" t="s">
        <v>3002</v>
      </c>
      <c r="D262" s="305" t="s">
        <v>3002</v>
      </c>
      <c r="E262" s="306" t="s">
        <v>3002</v>
      </c>
      <c r="F262" s="305" t="s">
        <v>3002</v>
      </c>
      <c r="G262" s="306" t="s">
        <v>3002</v>
      </c>
      <c r="H262" s="305" t="s">
        <v>3002</v>
      </c>
      <c r="I262" s="307" t="s">
        <v>3002</v>
      </c>
      <c r="J262" s="306" t="s">
        <v>3002</v>
      </c>
    </row>
    <row r="263" spans="1:10">
      <c r="A263" s="309" t="s">
        <v>3245</v>
      </c>
      <c r="B263" s="305">
        <v>9</v>
      </c>
      <c r="C263" s="307">
        <v>12.5</v>
      </c>
      <c r="D263" s="305">
        <v>318</v>
      </c>
      <c r="E263" s="306">
        <v>26.19047619047619</v>
      </c>
      <c r="F263" s="305">
        <v>3810</v>
      </c>
      <c r="G263" s="306">
        <v>-1.829425405823244</v>
      </c>
      <c r="H263" s="305">
        <v>25852</v>
      </c>
      <c r="I263" s="307">
        <v>-5.1476793248945256</v>
      </c>
      <c r="J263" s="306">
        <v>6.7853018372703415</v>
      </c>
    </row>
    <row r="264" spans="1:10">
      <c r="A264" s="309" t="s">
        <v>3246</v>
      </c>
      <c r="B264" s="305">
        <v>39</v>
      </c>
      <c r="C264" s="304" t="s">
        <v>2979</v>
      </c>
      <c r="D264" s="305">
        <v>1550</v>
      </c>
      <c r="E264" s="304" t="s">
        <v>2979</v>
      </c>
      <c r="F264" s="305">
        <v>45959</v>
      </c>
      <c r="G264" s="304" t="s">
        <v>2979</v>
      </c>
      <c r="H264" s="305">
        <v>174208</v>
      </c>
      <c r="I264" s="304" t="s">
        <v>2979</v>
      </c>
      <c r="J264" s="306">
        <v>3.7905089318740615</v>
      </c>
    </row>
    <row r="265" spans="1:10">
      <c r="A265" s="309" t="s">
        <v>3247</v>
      </c>
      <c r="B265" s="305">
        <v>1</v>
      </c>
      <c r="C265" s="307" t="s">
        <v>3002</v>
      </c>
      <c r="D265" s="305" t="s">
        <v>3002</v>
      </c>
      <c r="E265" s="306" t="s">
        <v>3002</v>
      </c>
      <c r="F265" s="305" t="s">
        <v>3002</v>
      </c>
      <c r="G265" s="306" t="s">
        <v>3002</v>
      </c>
      <c r="H265" s="305" t="s">
        <v>3002</v>
      </c>
      <c r="I265" s="307" t="s">
        <v>3002</v>
      </c>
      <c r="J265" s="306" t="s">
        <v>3002</v>
      </c>
    </row>
    <row r="266" spans="1:10">
      <c r="A266" s="309" t="s">
        <v>3248</v>
      </c>
      <c r="B266" s="305">
        <v>1</v>
      </c>
      <c r="C266" s="307" t="s">
        <v>3002</v>
      </c>
      <c r="D266" s="305" t="s">
        <v>3002</v>
      </c>
      <c r="E266" s="306" t="s">
        <v>3002</v>
      </c>
      <c r="F266" s="305" t="s">
        <v>3002</v>
      </c>
      <c r="G266" s="306" t="s">
        <v>3002</v>
      </c>
      <c r="H266" s="305" t="s">
        <v>3002</v>
      </c>
      <c r="I266" s="307" t="s">
        <v>3002</v>
      </c>
      <c r="J266" s="306" t="s">
        <v>3002</v>
      </c>
    </row>
    <row r="267" spans="1:10">
      <c r="A267" s="309" t="s">
        <v>3249</v>
      </c>
      <c r="B267" s="305">
        <v>1</v>
      </c>
      <c r="C267" s="307" t="s">
        <v>3002</v>
      </c>
      <c r="D267" s="305" t="s">
        <v>3002</v>
      </c>
      <c r="E267" s="306" t="s">
        <v>3002</v>
      </c>
      <c r="F267" s="305" t="s">
        <v>3002</v>
      </c>
      <c r="G267" s="306" t="s">
        <v>3002</v>
      </c>
      <c r="H267" s="305" t="s">
        <v>3002</v>
      </c>
      <c r="I267" s="307" t="s">
        <v>3002</v>
      </c>
      <c r="J267" s="306" t="s">
        <v>3002</v>
      </c>
    </row>
    <row r="268" spans="1:10">
      <c r="A268" s="309" t="s">
        <v>3250</v>
      </c>
      <c r="B268" s="305">
        <v>15</v>
      </c>
      <c r="C268" s="307">
        <v>7.1428571428571388</v>
      </c>
      <c r="D268" s="305">
        <v>1585</v>
      </c>
      <c r="E268" s="306">
        <v>4.0709126723571813</v>
      </c>
      <c r="F268" s="305">
        <v>32478</v>
      </c>
      <c r="G268" s="306">
        <v>0.50751996038869152</v>
      </c>
      <c r="H268" s="305">
        <v>161325</v>
      </c>
      <c r="I268" s="307">
        <v>-2.514412095282978</v>
      </c>
      <c r="J268" s="306">
        <v>4.9672085719564016</v>
      </c>
    </row>
    <row r="269" spans="1:10">
      <c r="A269" s="309" t="s">
        <v>3251</v>
      </c>
      <c r="B269" s="305">
        <v>2</v>
      </c>
      <c r="C269" s="307" t="s">
        <v>3002</v>
      </c>
      <c r="D269" s="305" t="s">
        <v>3002</v>
      </c>
      <c r="E269" s="306" t="s">
        <v>3002</v>
      </c>
      <c r="F269" s="305" t="s">
        <v>3002</v>
      </c>
      <c r="G269" s="306" t="s">
        <v>3002</v>
      </c>
      <c r="H269" s="305" t="s">
        <v>3002</v>
      </c>
      <c r="I269" s="307" t="s">
        <v>3002</v>
      </c>
      <c r="J269" s="306" t="s">
        <v>3002</v>
      </c>
    </row>
    <row r="270" spans="1:10">
      <c r="A270" s="309" t="s">
        <v>3252</v>
      </c>
      <c r="B270" s="305">
        <v>2</v>
      </c>
      <c r="C270" s="307" t="s">
        <v>3002</v>
      </c>
      <c r="D270" s="305" t="s">
        <v>3002</v>
      </c>
      <c r="E270" s="306" t="s">
        <v>3002</v>
      </c>
      <c r="F270" s="305" t="s">
        <v>3002</v>
      </c>
      <c r="G270" s="306" t="s">
        <v>3002</v>
      </c>
      <c r="H270" s="305" t="s">
        <v>3002</v>
      </c>
      <c r="I270" s="307" t="s">
        <v>3002</v>
      </c>
      <c r="J270" s="306" t="s">
        <v>3002</v>
      </c>
    </row>
    <row r="271" spans="1:10">
      <c r="A271" s="309" t="s">
        <v>3253</v>
      </c>
      <c r="B271" s="305">
        <v>2</v>
      </c>
      <c r="C271" s="307" t="s">
        <v>3002</v>
      </c>
      <c r="D271" s="305" t="s">
        <v>3002</v>
      </c>
      <c r="E271" s="306" t="s">
        <v>3002</v>
      </c>
      <c r="F271" s="305" t="s">
        <v>3002</v>
      </c>
      <c r="G271" s="306" t="s">
        <v>3002</v>
      </c>
      <c r="H271" s="305" t="s">
        <v>3002</v>
      </c>
      <c r="I271" s="307" t="s">
        <v>3002</v>
      </c>
      <c r="J271" s="306" t="s">
        <v>3002</v>
      </c>
    </row>
    <row r="272" spans="1:10">
      <c r="A272" s="309" t="s">
        <v>3254</v>
      </c>
      <c r="B272" s="305">
        <v>1</v>
      </c>
      <c r="C272" s="307" t="s">
        <v>3002</v>
      </c>
      <c r="D272" s="305" t="s">
        <v>3002</v>
      </c>
      <c r="E272" s="306" t="s">
        <v>3002</v>
      </c>
      <c r="F272" s="305" t="s">
        <v>3002</v>
      </c>
      <c r="G272" s="306" t="s">
        <v>3002</v>
      </c>
      <c r="H272" s="305" t="s">
        <v>3002</v>
      </c>
      <c r="I272" s="307" t="s">
        <v>3002</v>
      </c>
      <c r="J272" s="306" t="s">
        <v>3002</v>
      </c>
    </row>
    <row r="273" spans="1:10">
      <c r="A273" s="309" t="s">
        <v>3255</v>
      </c>
      <c r="B273" s="305">
        <v>3</v>
      </c>
      <c r="C273" s="307">
        <v>-25</v>
      </c>
      <c r="D273" s="305">
        <v>71</v>
      </c>
      <c r="E273" s="306">
        <v>-25.263157894736835</v>
      </c>
      <c r="F273" s="305">
        <v>4404</v>
      </c>
      <c r="G273" s="306">
        <v>-4.2608695652173907</v>
      </c>
      <c r="H273" s="305">
        <v>9832</v>
      </c>
      <c r="I273" s="307">
        <v>-12.952633908809204</v>
      </c>
      <c r="J273" s="306">
        <v>2.2325158946412351</v>
      </c>
    </row>
    <row r="274" spans="1:10">
      <c r="A274" s="309" t="s">
        <v>3256</v>
      </c>
      <c r="B274" s="305">
        <v>1</v>
      </c>
      <c r="C274" s="307" t="s">
        <v>3002</v>
      </c>
      <c r="D274" s="305" t="s">
        <v>3002</v>
      </c>
      <c r="E274" s="306" t="s">
        <v>3002</v>
      </c>
      <c r="F274" s="305" t="s">
        <v>3002</v>
      </c>
      <c r="G274" s="306" t="s">
        <v>3002</v>
      </c>
      <c r="H274" s="305" t="s">
        <v>3002</v>
      </c>
      <c r="I274" s="307" t="s">
        <v>3002</v>
      </c>
      <c r="J274" s="306" t="s">
        <v>3002</v>
      </c>
    </row>
    <row r="275" spans="1:10">
      <c r="A275" s="309" t="s">
        <v>3257</v>
      </c>
      <c r="B275" s="305">
        <v>14</v>
      </c>
      <c r="C275" s="307">
        <v>-1.4210854715202004E-14</v>
      </c>
      <c r="D275" s="305">
        <v>1182</v>
      </c>
      <c r="E275" s="306">
        <v>5.347593582887697</v>
      </c>
      <c r="F275" s="305">
        <v>38241</v>
      </c>
      <c r="G275" s="306">
        <v>4.7010185083780556</v>
      </c>
      <c r="H275" s="305">
        <v>146339</v>
      </c>
      <c r="I275" s="307">
        <v>0.45925722523512036</v>
      </c>
      <c r="J275" s="306">
        <v>3.8267566224732619</v>
      </c>
    </row>
    <row r="276" spans="1:10">
      <c r="A276" s="309" t="s">
        <v>3258</v>
      </c>
      <c r="B276" s="305">
        <v>4</v>
      </c>
      <c r="C276" s="307">
        <v>33.333333333333343</v>
      </c>
      <c r="D276" s="305">
        <v>173</v>
      </c>
      <c r="E276" s="306">
        <v>34.108527131782949</v>
      </c>
      <c r="F276" s="305">
        <v>2819</v>
      </c>
      <c r="G276" s="306">
        <v>24.624226348364274</v>
      </c>
      <c r="H276" s="305">
        <v>20055</v>
      </c>
      <c r="I276" s="307">
        <v>22.189727654907699</v>
      </c>
      <c r="J276" s="306">
        <v>7.1142249024476767</v>
      </c>
    </row>
    <row r="277" spans="1:10">
      <c r="A277" s="309" t="s">
        <v>3259</v>
      </c>
      <c r="B277" s="305">
        <v>1</v>
      </c>
      <c r="C277" s="307" t="s">
        <v>3002</v>
      </c>
      <c r="D277" s="305" t="s">
        <v>3002</v>
      </c>
      <c r="E277" s="306" t="s">
        <v>3002</v>
      </c>
      <c r="F277" s="305" t="s">
        <v>3002</v>
      </c>
      <c r="G277" s="306" t="s">
        <v>3002</v>
      </c>
      <c r="H277" s="305" t="s">
        <v>3002</v>
      </c>
      <c r="I277" s="307" t="s">
        <v>3002</v>
      </c>
      <c r="J277" s="306" t="s">
        <v>3002</v>
      </c>
    </row>
    <row r="278" spans="1:10">
      <c r="A278" s="309" t="s">
        <v>3260</v>
      </c>
      <c r="B278" s="305">
        <v>1</v>
      </c>
      <c r="C278" s="307" t="s">
        <v>3002</v>
      </c>
      <c r="D278" s="305" t="s">
        <v>3002</v>
      </c>
      <c r="E278" s="306" t="s">
        <v>3002</v>
      </c>
      <c r="F278" s="305" t="s">
        <v>3002</v>
      </c>
      <c r="G278" s="306" t="s">
        <v>3002</v>
      </c>
      <c r="H278" s="305" t="s">
        <v>3002</v>
      </c>
      <c r="I278" s="307" t="s">
        <v>3002</v>
      </c>
      <c r="J278" s="306" t="s">
        <v>3002</v>
      </c>
    </row>
    <row r="279" spans="1:10">
      <c r="A279" s="309" t="s">
        <v>3261</v>
      </c>
      <c r="B279" s="305">
        <v>1</v>
      </c>
      <c r="C279" s="307" t="s">
        <v>3002</v>
      </c>
      <c r="D279" s="305" t="s">
        <v>3002</v>
      </c>
      <c r="E279" s="306" t="s">
        <v>3002</v>
      </c>
      <c r="F279" s="305" t="s">
        <v>3002</v>
      </c>
      <c r="G279" s="306" t="s">
        <v>3002</v>
      </c>
      <c r="H279" s="305" t="s">
        <v>3002</v>
      </c>
      <c r="I279" s="307" t="s">
        <v>3002</v>
      </c>
      <c r="J279" s="306" t="s">
        <v>3002</v>
      </c>
    </row>
    <row r="280" spans="1:10">
      <c r="A280" s="309" t="s">
        <v>3262</v>
      </c>
      <c r="B280" s="305">
        <v>2</v>
      </c>
      <c r="C280" s="307" t="s">
        <v>3002</v>
      </c>
      <c r="D280" s="305" t="s">
        <v>3002</v>
      </c>
      <c r="E280" s="306" t="s">
        <v>3002</v>
      </c>
      <c r="F280" s="305" t="s">
        <v>3002</v>
      </c>
      <c r="G280" s="306" t="s">
        <v>3002</v>
      </c>
      <c r="H280" s="305" t="s">
        <v>3002</v>
      </c>
      <c r="I280" s="307" t="s">
        <v>3002</v>
      </c>
      <c r="J280" s="306" t="s">
        <v>3002</v>
      </c>
    </row>
    <row r="281" spans="1:10">
      <c r="A281" s="309" t="s">
        <v>3263</v>
      </c>
      <c r="B281" s="305">
        <v>1</v>
      </c>
      <c r="C281" s="307" t="s">
        <v>3002</v>
      </c>
      <c r="D281" s="305" t="s">
        <v>3002</v>
      </c>
      <c r="E281" s="306" t="s">
        <v>3002</v>
      </c>
      <c r="F281" s="305" t="s">
        <v>3002</v>
      </c>
      <c r="G281" s="306" t="s">
        <v>3002</v>
      </c>
      <c r="H281" s="305" t="s">
        <v>3002</v>
      </c>
      <c r="I281" s="307" t="s">
        <v>3002</v>
      </c>
      <c r="J281" s="306" t="s">
        <v>3002</v>
      </c>
    </row>
    <row r="282" spans="1:10">
      <c r="A282" s="309" t="s">
        <v>3264</v>
      </c>
      <c r="B282" s="305">
        <v>37</v>
      </c>
      <c r="C282" s="304" t="s">
        <v>2979</v>
      </c>
      <c r="D282" s="305">
        <v>3402</v>
      </c>
      <c r="E282" s="304" t="s">
        <v>2979</v>
      </c>
      <c r="F282" s="305">
        <v>67617</v>
      </c>
      <c r="G282" s="304" t="s">
        <v>2979</v>
      </c>
      <c r="H282" s="305">
        <v>447092</v>
      </c>
      <c r="I282" s="304" t="s">
        <v>2979</v>
      </c>
      <c r="J282" s="306">
        <v>6.6121241699572595</v>
      </c>
    </row>
    <row r="283" spans="1:10">
      <c r="A283" s="309" t="s">
        <v>3265</v>
      </c>
      <c r="B283" s="305">
        <v>2</v>
      </c>
      <c r="C283" s="307" t="s">
        <v>3002</v>
      </c>
      <c r="D283" s="305" t="s">
        <v>3002</v>
      </c>
      <c r="E283" s="306" t="s">
        <v>3002</v>
      </c>
      <c r="F283" s="305" t="s">
        <v>3002</v>
      </c>
      <c r="G283" s="306" t="s">
        <v>3002</v>
      </c>
      <c r="H283" s="305" t="s">
        <v>3002</v>
      </c>
      <c r="I283" s="307" t="s">
        <v>3002</v>
      </c>
      <c r="J283" s="306" t="s">
        <v>3002</v>
      </c>
    </row>
    <row r="284" spans="1:10">
      <c r="A284" s="309" t="s">
        <v>3266</v>
      </c>
      <c r="B284" s="305">
        <v>1</v>
      </c>
      <c r="C284" s="307" t="s">
        <v>3002</v>
      </c>
      <c r="D284" s="305" t="s">
        <v>3002</v>
      </c>
      <c r="E284" s="306" t="s">
        <v>3002</v>
      </c>
      <c r="F284" s="305" t="s">
        <v>3002</v>
      </c>
      <c r="G284" s="306" t="s">
        <v>3002</v>
      </c>
      <c r="H284" s="305" t="s">
        <v>3002</v>
      </c>
      <c r="I284" s="307" t="s">
        <v>3002</v>
      </c>
      <c r="J284" s="306" t="s">
        <v>3002</v>
      </c>
    </row>
    <row r="285" spans="1:10">
      <c r="A285" s="309" t="s">
        <v>3267</v>
      </c>
      <c r="B285" s="305">
        <v>2</v>
      </c>
      <c r="C285" s="307" t="s">
        <v>3002</v>
      </c>
      <c r="D285" s="305" t="s">
        <v>3002</v>
      </c>
      <c r="E285" s="306" t="s">
        <v>3002</v>
      </c>
      <c r="F285" s="305" t="s">
        <v>3002</v>
      </c>
      <c r="G285" s="306" t="s">
        <v>3002</v>
      </c>
      <c r="H285" s="305" t="s">
        <v>3002</v>
      </c>
      <c r="I285" s="307" t="s">
        <v>3002</v>
      </c>
      <c r="J285" s="306" t="s">
        <v>3002</v>
      </c>
    </row>
    <row r="286" spans="1:10">
      <c r="A286" s="309" t="s">
        <v>3268</v>
      </c>
      <c r="B286" s="305">
        <v>1</v>
      </c>
      <c r="C286" s="307" t="s">
        <v>3002</v>
      </c>
      <c r="D286" s="305" t="s">
        <v>3002</v>
      </c>
      <c r="E286" s="306" t="s">
        <v>3002</v>
      </c>
      <c r="F286" s="305" t="s">
        <v>3002</v>
      </c>
      <c r="G286" s="306" t="s">
        <v>3002</v>
      </c>
      <c r="H286" s="305" t="s">
        <v>3002</v>
      </c>
      <c r="I286" s="307" t="s">
        <v>3002</v>
      </c>
      <c r="J286" s="306" t="s">
        <v>3002</v>
      </c>
    </row>
    <row r="287" spans="1:10">
      <c r="A287" s="309" t="s">
        <v>3269</v>
      </c>
      <c r="B287" s="305">
        <v>2</v>
      </c>
      <c r="C287" s="307" t="s">
        <v>3002</v>
      </c>
      <c r="D287" s="305" t="s">
        <v>3002</v>
      </c>
      <c r="E287" s="306" t="s">
        <v>3002</v>
      </c>
      <c r="F287" s="305" t="s">
        <v>3002</v>
      </c>
      <c r="G287" s="306" t="s">
        <v>3002</v>
      </c>
      <c r="H287" s="305" t="s">
        <v>3002</v>
      </c>
      <c r="I287" s="307" t="s">
        <v>3002</v>
      </c>
      <c r="J287" s="306" t="s">
        <v>3002</v>
      </c>
    </row>
    <row r="288" spans="1:10">
      <c r="A288" s="309" t="s">
        <v>3270</v>
      </c>
      <c r="B288" s="305">
        <v>8</v>
      </c>
      <c r="C288" s="307">
        <v>0</v>
      </c>
      <c r="D288" s="305">
        <v>856</v>
      </c>
      <c r="E288" s="306">
        <v>-0.46511627906976116</v>
      </c>
      <c r="F288" s="305">
        <v>13708</v>
      </c>
      <c r="G288" s="306">
        <v>-2.8283830722336347</v>
      </c>
      <c r="H288" s="305">
        <v>88321</v>
      </c>
      <c r="I288" s="307">
        <v>-1.327240836117042</v>
      </c>
      <c r="J288" s="306">
        <v>6.4430259702363584</v>
      </c>
    </row>
    <row r="289" spans="1:10">
      <c r="A289" s="309" t="s">
        <v>3271</v>
      </c>
      <c r="B289" s="305">
        <v>1</v>
      </c>
      <c r="C289" s="307" t="s">
        <v>3002</v>
      </c>
      <c r="D289" s="305" t="s">
        <v>3002</v>
      </c>
      <c r="E289" s="306" t="s">
        <v>3002</v>
      </c>
      <c r="F289" s="305" t="s">
        <v>3002</v>
      </c>
      <c r="G289" s="306" t="s">
        <v>3002</v>
      </c>
      <c r="H289" s="305" t="s">
        <v>3002</v>
      </c>
      <c r="I289" s="307" t="s">
        <v>3002</v>
      </c>
      <c r="J289" s="306" t="s">
        <v>3002</v>
      </c>
    </row>
    <row r="290" spans="1:10">
      <c r="A290" s="309" t="s">
        <v>3272</v>
      </c>
      <c r="B290" s="305">
        <v>2</v>
      </c>
      <c r="C290" s="307" t="s">
        <v>3002</v>
      </c>
      <c r="D290" s="305" t="s">
        <v>3002</v>
      </c>
      <c r="E290" s="306" t="s">
        <v>3002</v>
      </c>
      <c r="F290" s="305" t="s">
        <v>3002</v>
      </c>
      <c r="G290" s="306" t="s">
        <v>3002</v>
      </c>
      <c r="H290" s="305" t="s">
        <v>3002</v>
      </c>
      <c r="I290" s="307" t="s">
        <v>3002</v>
      </c>
      <c r="J290" s="306" t="s">
        <v>3002</v>
      </c>
    </row>
    <row r="291" spans="1:10">
      <c r="A291" s="309" t="s">
        <v>3273</v>
      </c>
      <c r="B291" s="305">
        <v>1</v>
      </c>
      <c r="C291" s="307" t="s">
        <v>3002</v>
      </c>
      <c r="D291" s="305" t="s">
        <v>3002</v>
      </c>
      <c r="E291" s="306" t="s">
        <v>3002</v>
      </c>
      <c r="F291" s="305" t="s">
        <v>3002</v>
      </c>
      <c r="G291" s="306" t="s">
        <v>3002</v>
      </c>
      <c r="H291" s="305" t="s">
        <v>3002</v>
      </c>
      <c r="I291" s="307" t="s">
        <v>3002</v>
      </c>
      <c r="J291" s="306" t="s">
        <v>3002</v>
      </c>
    </row>
    <row r="292" spans="1:10">
      <c r="A292" s="309" t="s">
        <v>3274</v>
      </c>
      <c r="B292" s="305">
        <v>2</v>
      </c>
      <c r="C292" s="307" t="s">
        <v>3002</v>
      </c>
      <c r="D292" s="305" t="s">
        <v>3002</v>
      </c>
      <c r="E292" s="306" t="s">
        <v>3002</v>
      </c>
      <c r="F292" s="305" t="s">
        <v>3002</v>
      </c>
      <c r="G292" s="306" t="s">
        <v>3002</v>
      </c>
      <c r="H292" s="305" t="s">
        <v>3002</v>
      </c>
      <c r="I292" s="307" t="s">
        <v>3002</v>
      </c>
      <c r="J292" s="306" t="s">
        <v>3002</v>
      </c>
    </row>
    <row r="293" spans="1:10">
      <c r="A293" s="309" t="s">
        <v>3275</v>
      </c>
      <c r="B293" s="305">
        <v>6</v>
      </c>
      <c r="C293" s="307">
        <v>0</v>
      </c>
      <c r="D293" s="305">
        <v>253</v>
      </c>
      <c r="E293" s="306">
        <v>8.5836909871244558</v>
      </c>
      <c r="F293" s="305">
        <v>2287</v>
      </c>
      <c r="G293" s="306">
        <v>-6.8052159739201272</v>
      </c>
      <c r="H293" s="305">
        <v>13565</v>
      </c>
      <c r="I293" s="307">
        <v>-12.268787996378222</v>
      </c>
      <c r="J293" s="306">
        <v>5.9313511149978133</v>
      </c>
    </row>
    <row r="294" spans="1:10">
      <c r="A294" s="309" t="s">
        <v>3276</v>
      </c>
      <c r="B294" s="305">
        <v>1</v>
      </c>
      <c r="C294" s="307" t="s">
        <v>3002</v>
      </c>
      <c r="D294" s="305" t="s">
        <v>3002</v>
      </c>
      <c r="E294" s="306" t="s">
        <v>3002</v>
      </c>
      <c r="F294" s="305" t="s">
        <v>3002</v>
      </c>
      <c r="G294" s="306" t="s">
        <v>3002</v>
      </c>
      <c r="H294" s="305" t="s">
        <v>3002</v>
      </c>
      <c r="I294" s="307" t="s">
        <v>3002</v>
      </c>
      <c r="J294" s="306" t="s">
        <v>3002</v>
      </c>
    </row>
    <row r="295" spans="1:10">
      <c r="A295" s="312" t="s">
        <v>3277</v>
      </c>
      <c r="B295" s="313">
        <v>201</v>
      </c>
      <c r="C295" s="294">
        <v>1.0050251256281371</v>
      </c>
      <c r="D295" s="295">
        <v>12450</v>
      </c>
      <c r="E295" s="296">
        <v>0.33849129593811256</v>
      </c>
      <c r="F295" s="295">
        <v>488528</v>
      </c>
      <c r="G295" s="296">
        <v>2.6349514481518383</v>
      </c>
      <c r="H295" s="295">
        <v>1869681</v>
      </c>
      <c r="I295" s="297">
        <v>0.93894635232408064</v>
      </c>
      <c r="J295" s="296">
        <v>3.82717264926473</v>
      </c>
    </row>
    <row r="296" spans="1:10">
      <c r="A296" s="309" t="s">
        <v>3278</v>
      </c>
      <c r="B296" s="305">
        <v>3</v>
      </c>
      <c r="C296" s="307">
        <v>0</v>
      </c>
      <c r="D296" s="305">
        <v>51</v>
      </c>
      <c r="E296" s="306">
        <v>0</v>
      </c>
      <c r="F296" s="305">
        <v>1018</v>
      </c>
      <c r="G296" s="306">
        <v>0</v>
      </c>
      <c r="H296" s="305">
        <v>2408</v>
      </c>
      <c r="I296" s="307">
        <v>3.6590615583297392</v>
      </c>
      <c r="J296" s="306">
        <v>2.3654223968565815</v>
      </c>
    </row>
    <row r="297" spans="1:10">
      <c r="A297" s="309" t="s">
        <v>3279</v>
      </c>
      <c r="B297" s="305">
        <v>2</v>
      </c>
      <c r="C297" s="307" t="s">
        <v>3002</v>
      </c>
      <c r="D297" s="305" t="s">
        <v>3002</v>
      </c>
      <c r="E297" s="306" t="s">
        <v>3002</v>
      </c>
      <c r="F297" s="305" t="s">
        <v>3002</v>
      </c>
      <c r="G297" s="306" t="s">
        <v>3002</v>
      </c>
      <c r="H297" s="305" t="s">
        <v>3002</v>
      </c>
      <c r="I297" s="307" t="s">
        <v>3002</v>
      </c>
      <c r="J297" s="306" t="s">
        <v>3002</v>
      </c>
    </row>
    <row r="298" spans="1:10">
      <c r="A298" s="309" t="s">
        <v>3280</v>
      </c>
      <c r="B298" s="305">
        <v>2</v>
      </c>
      <c r="C298" s="307" t="s">
        <v>3002</v>
      </c>
      <c r="D298" s="305" t="s">
        <v>3002</v>
      </c>
      <c r="E298" s="306" t="s">
        <v>3002</v>
      </c>
      <c r="F298" s="305" t="s">
        <v>3002</v>
      </c>
      <c r="G298" s="306" t="s">
        <v>3002</v>
      </c>
      <c r="H298" s="305" t="s">
        <v>3002</v>
      </c>
      <c r="I298" s="307" t="s">
        <v>3002</v>
      </c>
      <c r="J298" s="306" t="s">
        <v>3002</v>
      </c>
    </row>
    <row r="299" spans="1:10">
      <c r="A299" s="309" t="s">
        <v>3281</v>
      </c>
      <c r="B299" s="305">
        <v>2</v>
      </c>
      <c r="C299" s="307" t="s">
        <v>3002</v>
      </c>
      <c r="D299" s="305" t="s">
        <v>3002</v>
      </c>
      <c r="E299" s="306" t="s">
        <v>3002</v>
      </c>
      <c r="F299" s="305" t="s">
        <v>3002</v>
      </c>
      <c r="G299" s="306" t="s">
        <v>3002</v>
      </c>
      <c r="H299" s="305" t="s">
        <v>3002</v>
      </c>
      <c r="I299" s="307" t="s">
        <v>3002</v>
      </c>
      <c r="J299" s="306" t="s">
        <v>3002</v>
      </c>
    </row>
    <row r="300" spans="1:10">
      <c r="A300" s="309" t="s">
        <v>3282</v>
      </c>
      <c r="B300" s="305">
        <v>2</v>
      </c>
      <c r="C300" s="307" t="s">
        <v>3002</v>
      </c>
      <c r="D300" s="305" t="s">
        <v>3002</v>
      </c>
      <c r="E300" s="306" t="s">
        <v>3002</v>
      </c>
      <c r="F300" s="305" t="s">
        <v>3002</v>
      </c>
      <c r="G300" s="306" t="s">
        <v>3002</v>
      </c>
      <c r="H300" s="305" t="s">
        <v>3002</v>
      </c>
      <c r="I300" s="307" t="s">
        <v>3002</v>
      </c>
      <c r="J300" s="306" t="s">
        <v>3002</v>
      </c>
    </row>
    <row r="301" spans="1:10">
      <c r="A301" s="309" t="s">
        <v>3283</v>
      </c>
      <c r="B301" s="305">
        <v>1</v>
      </c>
      <c r="C301" s="307" t="s">
        <v>3002</v>
      </c>
      <c r="D301" s="305" t="s">
        <v>3002</v>
      </c>
      <c r="E301" s="306" t="s">
        <v>3002</v>
      </c>
      <c r="F301" s="305" t="s">
        <v>3002</v>
      </c>
      <c r="G301" s="306" t="s">
        <v>3002</v>
      </c>
      <c r="H301" s="305" t="s">
        <v>3002</v>
      </c>
      <c r="I301" s="307" t="s">
        <v>3002</v>
      </c>
      <c r="J301" s="306" t="s">
        <v>3002</v>
      </c>
    </row>
    <row r="302" spans="1:10">
      <c r="A302" s="309" t="s">
        <v>3284</v>
      </c>
      <c r="B302" s="305">
        <v>4</v>
      </c>
      <c r="C302" s="307">
        <v>33.333333333333343</v>
      </c>
      <c r="D302" s="305">
        <v>275</v>
      </c>
      <c r="E302" s="306">
        <v>4.961832061068705</v>
      </c>
      <c r="F302" s="305">
        <v>5744</v>
      </c>
      <c r="G302" s="306">
        <v>57.672248147131484</v>
      </c>
      <c r="H302" s="305">
        <v>83137</v>
      </c>
      <c r="I302" s="307">
        <v>-8.1725857821041359E-2</v>
      </c>
      <c r="J302" s="306">
        <v>14.473711699164346</v>
      </c>
    </row>
    <row r="303" spans="1:10">
      <c r="A303" s="309" t="s">
        <v>3285</v>
      </c>
      <c r="B303" s="305">
        <v>1</v>
      </c>
      <c r="C303" s="307" t="s">
        <v>3002</v>
      </c>
      <c r="D303" s="305" t="s">
        <v>3002</v>
      </c>
      <c r="E303" s="306" t="s">
        <v>3002</v>
      </c>
      <c r="F303" s="305" t="s">
        <v>3002</v>
      </c>
      <c r="G303" s="306" t="s">
        <v>3002</v>
      </c>
      <c r="H303" s="305" t="s">
        <v>3002</v>
      </c>
      <c r="I303" s="307" t="s">
        <v>3002</v>
      </c>
      <c r="J303" s="306" t="s">
        <v>3002</v>
      </c>
    </row>
    <row r="304" spans="1:10">
      <c r="A304" s="309" t="s">
        <v>3286</v>
      </c>
      <c r="B304" s="305">
        <v>1</v>
      </c>
      <c r="C304" s="307" t="s">
        <v>3002</v>
      </c>
      <c r="D304" s="305" t="s">
        <v>3002</v>
      </c>
      <c r="E304" s="306" t="s">
        <v>3002</v>
      </c>
      <c r="F304" s="305" t="s">
        <v>3002</v>
      </c>
      <c r="G304" s="306" t="s">
        <v>3002</v>
      </c>
      <c r="H304" s="305" t="s">
        <v>3002</v>
      </c>
      <c r="I304" s="307" t="s">
        <v>3002</v>
      </c>
      <c r="J304" s="306" t="s">
        <v>3002</v>
      </c>
    </row>
    <row r="305" spans="1:10">
      <c r="A305" s="309" t="s">
        <v>3287</v>
      </c>
      <c r="B305" s="305">
        <v>1</v>
      </c>
      <c r="C305" s="307" t="s">
        <v>3002</v>
      </c>
      <c r="D305" s="305" t="s">
        <v>3002</v>
      </c>
      <c r="E305" s="306" t="s">
        <v>3002</v>
      </c>
      <c r="F305" s="305" t="s">
        <v>3002</v>
      </c>
      <c r="G305" s="306" t="s">
        <v>3002</v>
      </c>
      <c r="H305" s="305" t="s">
        <v>3002</v>
      </c>
      <c r="I305" s="307" t="s">
        <v>3002</v>
      </c>
      <c r="J305" s="306" t="s">
        <v>3002</v>
      </c>
    </row>
    <row r="306" spans="1:10">
      <c r="A306" s="309" t="s">
        <v>3288</v>
      </c>
      <c r="B306" s="305">
        <v>1</v>
      </c>
      <c r="C306" s="307" t="s">
        <v>3002</v>
      </c>
      <c r="D306" s="305" t="s">
        <v>3002</v>
      </c>
      <c r="E306" s="306" t="s">
        <v>3002</v>
      </c>
      <c r="F306" s="305" t="s">
        <v>3002</v>
      </c>
      <c r="G306" s="306" t="s">
        <v>3002</v>
      </c>
      <c r="H306" s="305" t="s">
        <v>3002</v>
      </c>
      <c r="I306" s="307" t="s">
        <v>3002</v>
      </c>
      <c r="J306" s="306" t="s">
        <v>3002</v>
      </c>
    </row>
    <row r="307" spans="1:10">
      <c r="A307" s="309" t="s">
        <v>3289</v>
      </c>
      <c r="B307" s="305">
        <v>1</v>
      </c>
      <c r="C307" s="307" t="s">
        <v>3002</v>
      </c>
      <c r="D307" s="305" t="s">
        <v>3002</v>
      </c>
      <c r="E307" s="306" t="s">
        <v>3002</v>
      </c>
      <c r="F307" s="305" t="s">
        <v>3002</v>
      </c>
      <c r="G307" s="306" t="s">
        <v>3002</v>
      </c>
      <c r="H307" s="305" t="s">
        <v>3002</v>
      </c>
      <c r="I307" s="307" t="s">
        <v>3002</v>
      </c>
      <c r="J307" s="306" t="s">
        <v>3002</v>
      </c>
    </row>
    <row r="308" spans="1:10">
      <c r="A308" s="309" t="s">
        <v>3290</v>
      </c>
      <c r="B308" s="305">
        <v>3</v>
      </c>
      <c r="C308" s="307">
        <v>0</v>
      </c>
      <c r="D308" s="305">
        <v>48</v>
      </c>
      <c r="E308" s="306">
        <v>0</v>
      </c>
      <c r="F308" s="305">
        <v>708</v>
      </c>
      <c r="G308" s="306">
        <v>-25</v>
      </c>
      <c r="H308" s="305">
        <v>2873</v>
      </c>
      <c r="I308" s="307">
        <v>-12.381823726745964</v>
      </c>
      <c r="J308" s="306">
        <v>4.0579096045197742</v>
      </c>
    </row>
    <row r="309" spans="1:10">
      <c r="A309" s="309" t="s">
        <v>3291</v>
      </c>
      <c r="B309" s="305">
        <v>1</v>
      </c>
      <c r="C309" s="307" t="s">
        <v>3002</v>
      </c>
      <c r="D309" s="305" t="s">
        <v>3002</v>
      </c>
      <c r="E309" s="306" t="s">
        <v>3002</v>
      </c>
      <c r="F309" s="305" t="s">
        <v>3002</v>
      </c>
      <c r="G309" s="306" t="s">
        <v>3002</v>
      </c>
      <c r="H309" s="305" t="s">
        <v>3002</v>
      </c>
      <c r="I309" s="307" t="s">
        <v>3002</v>
      </c>
      <c r="J309" s="306" t="s">
        <v>3002</v>
      </c>
    </row>
    <row r="310" spans="1:10">
      <c r="A310" s="309" t="s">
        <v>3292</v>
      </c>
      <c r="B310" s="305">
        <v>1</v>
      </c>
      <c r="C310" s="307" t="s">
        <v>3002</v>
      </c>
      <c r="D310" s="305" t="s">
        <v>3002</v>
      </c>
      <c r="E310" s="306" t="s">
        <v>3002</v>
      </c>
      <c r="F310" s="305" t="s">
        <v>3002</v>
      </c>
      <c r="G310" s="306" t="s">
        <v>3002</v>
      </c>
      <c r="H310" s="305" t="s">
        <v>3002</v>
      </c>
      <c r="I310" s="307" t="s">
        <v>3002</v>
      </c>
      <c r="J310" s="306" t="s">
        <v>3002</v>
      </c>
    </row>
    <row r="311" spans="1:10">
      <c r="A311" s="309" t="s">
        <v>3293</v>
      </c>
      <c r="B311" s="305">
        <v>10</v>
      </c>
      <c r="C311" s="307">
        <v>0</v>
      </c>
      <c r="D311" s="305">
        <v>1203</v>
      </c>
      <c r="E311" s="306">
        <v>-0.16597510373443924</v>
      </c>
      <c r="F311" s="305">
        <v>26290</v>
      </c>
      <c r="G311" s="306">
        <v>3.954132068011063</v>
      </c>
      <c r="H311" s="305">
        <v>204810</v>
      </c>
      <c r="I311" s="307">
        <v>1.3078361346616134</v>
      </c>
      <c r="J311" s="306">
        <v>7.7904146063141875</v>
      </c>
    </row>
    <row r="312" spans="1:10">
      <c r="A312" s="309" t="s">
        <v>3294</v>
      </c>
      <c r="B312" s="305">
        <v>2</v>
      </c>
      <c r="C312" s="307" t="s">
        <v>3002</v>
      </c>
      <c r="D312" s="305" t="s">
        <v>3002</v>
      </c>
      <c r="E312" s="306" t="s">
        <v>3002</v>
      </c>
      <c r="F312" s="305" t="s">
        <v>3002</v>
      </c>
      <c r="G312" s="306" t="s">
        <v>3002</v>
      </c>
      <c r="H312" s="305" t="s">
        <v>3002</v>
      </c>
      <c r="I312" s="307" t="s">
        <v>3002</v>
      </c>
      <c r="J312" s="306" t="s">
        <v>3002</v>
      </c>
    </row>
    <row r="313" spans="1:10">
      <c r="A313" s="309" t="s">
        <v>3295</v>
      </c>
      <c r="B313" s="305">
        <v>1</v>
      </c>
      <c r="C313" s="307" t="s">
        <v>3002</v>
      </c>
      <c r="D313" s="305" t="s">
        <v>3002</v>
      </c>
      <c r="E313" s="306" t="s">
        <v>3002</v>
      </c>
      <c r="F313" s="305" t="s">
        <v>3002</v>
      </c>
      <c r="G313" s="306" t="s">
        <v>3002</v>
      </c>
      <c r="H313" s="305" t="s">
        <v>3002</v>
      </c>
      <c r="I313" s="307" t="s">
        <v>3002</v>
      </c>
      <c r="J313" s="306" t="s">
        <v>3002</v>
      </c>
    </row>
    <row r="314" spans="1:10">
      <c r="A314" s="309" t="s">
        <v>3296</v>
      </c>
      <c r="B314" s="305">
        <v>5</v>
      </c>
      <c r="C314" s="307" t="s">
        <v>3002</v>
      </c>
      <c r="D314" s="305" t="s">
        <v>3002</v>
      </c>
      <c r="E314" s="306" t="s">
        <v>3002</v>
      </c>
      <c r="F314" s="305" t="s">
        <v>3002</v>
      </c>
      <c r="G314" s="306" t="s">
        <v>3002</v>
      </c>
      <c r="H314" s="305" t="s">
        <v>3002</v>
      </c>
      <c r="I314" s="307" t="s">
        <v>3002</v>
      </c>
      <c r="J314" s="306" t="s">
        <v>3002</v>
      </c>
    </row>
    <row r="315" spans="1:10">
      <c r="A315" s="309" t="s">
        <v>3297</v>
      </c>
      <c r="B315" s="305">
        <v>1</v>
      </c>
      <c r="C315" s="307" t="s">
        <v>3002</v>
      </c>
      <c r="D315" s="305" t="s">
        <v>3002</v>
      </c>
      <c r="E315" s="306" t="s">
        <v>3002</v>
      </c>
      <c r="F315" s="305" t="s">
        <v>3002</v>
      </c>
      <c r="G315" s="306" t="s">
        <v>3002</v>
      </c>
      <c r="H315" s="305" t="s">
        <v>3002</v>
      </c>
      <c r="I315" s="307" t="s">
        <v>3002</v>
      </c>
      <c r="J315" s="306" t="s">
        <v>3002</v>
      </c>
    </row>
    <row r="316" spans="1:10">
      <c r="A316" s="309" t="s">
        <v>3298</v>
      </c>
      <c r="B316" s="305">
        <v>9</v>
      </c>
      <c r="C316" s="307">
        <v>0</v>
      </c>
      <c r="D316" s="305">
        <v>290</v>
      </c>
      <c r="E316" s="306">
        <v>1.3986013986014001</v>
      </c>
      <c r="F316" s="305">
        <v>4516</v>
      </c>
      <c r="G316" s="306">
        <v>-4.2814752013564998</v>
      </c>
      <c r="H316" s="305">
        <v>23893</v>
      </c>
      <c r="I316" s="307">
        <v>-2.4616263879817097</v>
      </c>
      <c r="J316" s="306">
        <v>5.2907440212577503</v>
      </c>
    </row>
    <row r="317" spans="1:10">
      <c r="A317" s="309" t="s">
        <v>3299</v>
      </c>
      <c r="B317" s="305">
        <v>18</v>
      </c>
      <c r="C317" s="307">
        <v>5.8823529411764639</v>
      </c>
      <c r="D317" s="305">
        <v>986</v>
      </c>
      <c r="E317" s="306">
        <v>1.6494845360824826</v>
      </c>
      <c r="F317" s="305">
        <v>51111</v>
      </c>
      <c r="G317" s="306">
        <v>-0.28872978403792615</v>
      </c>
      <c r="H317" s="305">
        <v>143132</v>
      </c>
      <c r="I317" s="307">
        <v>1.1054836225956564</v>
      </c>
      <c r="J317" s="306">
        <v>2.8004147835103987</v>
      </c>
    </row>
    <row r="318" spans="1:10">
      <c r="A318" s="309" t="s">
        <v>3300</v>
      </c>
      <c r="B318" s="305">
        <v>1</v>
      </c>
      <c r="C318" s="307" t="s">
        <v>3002</v>
      </c>
      <c r="D318" s="305" t="s">
        <v>3002</v>
      </c>
      <c r="E318" s="306" t="s">
        <v>3002</v>
      </c>
      <c r="F318" s="305" t="s">
        <v>3002</v>
      </c>
      <c r="G318" s="306" t="s">
        <v>3002</v>
      </c>
      <c r="H318" s="305" t="s">
        <v>3002</v>
      </c>
      <c r="I318" s="307" t="s">
        <v>3002</v>
      </c>
      <c r="J318" s="306" t="s">
        <v>3002</v>
      </c>
    </row>
    <row r="319" spans="1:10">
      <c r="A319" s="309" t="s">
        <v>3301</v>
      </c>
      <c r="B319" s="305">
        <v>1</v>
      </c>
      <c r="C319" s="307" t="s">
        <v>3002</v>
      </c>
      <c r="D319" s="305" t="s">
        <v>3002</v>
      </c>
      <c r="E319" s="306" t="s">
        <v>3002</v>
      </c>
      <c r="F319" s="305" t="s">
        <v>3002</v>
      </c>
      <c r="G319" s="306" t="s">
        <v>3002</v>
      </c>
      <c r="H319" s="305" t="s">
        <v>3002</v>
      </c>
      <c r="I319" s="307" t="s">
        <v>3002</v>
      </c>
      <c r="J319" s="306" t="s">
        <v>3002</v>
      </c>
    </row>
    <row r="320" spans="1:10">
      <c r="A320" s="309" t="s">
        <v>3302</v>
      </c>
      <c r="B320" s="305">
        <v>4</v>
      </c>
      <c r="C320" s="307">
        <v>0</v>
      </c>
      <c r="D320" s="305">
        <v>88</v>
      </c>
      <c r="E320" s="306">
        <v>18.918918918918919</v>
      </c>
      <c r="F320" s="305">
        <v>6415</v>
      </c>
      <c r="G320" s="306">
        <v>20.878085547390242</v>
      </c>
      <c r="H320" s="305">
        <v>11162</v>
      </c>
      <c r="I320" s="307">
        <v>16.598767366551755</v>
      </c>
      <c r="J320" s="306">
        <v>1.7399844115354637</v>
      </c>
    </row>
    <row r="321" spans="1:10">
      <c r="A321" s="309" t="s">
        <v>3303</v>
      </c>
      <c r="B321" s="305">
        <v>1</v>
      </c>
      <c r="C321" s="307" t="s">
        <v>3002</v>
      </c>
      <c r="D321" s="305" t="s">
        <v>3002</v>
      </c>
      <c r="E321" s="306" t="s">
        <v>3002</v>
      </c>
      <c r="F321" s="305" t="s">
        <v>3002</v>
      </c>
      <c r="G321" s="306" t="s">
        <v>3002</v>
      </c>
      <c r="H321" s="305" t="s">
        <v>3002</v>
      </c>
      <c r="I321" s="307" t="s">
        <v>3002</v>
      </c>
      <c r="J321" s="306" t="s">
        <v>3002</v>
      </c>
    </row>
    <row r="322" spans="1:10">
      <c r="A322" s="309" t="s">
        <v>3304</v>
      </c>
      <c r="B322" s="305">
        <v>1</v>
      </c>
      <c r="C322" s="307" t="s">
        <v>3002</v>
      </c>
      <c r="D322" s="305" t="s">
        <v>3002</v>
      </c>
      <c r="E322" s="306" t="s">
        <v>3002</v>
      </c>
      <c r="F322" s="305" t="s">
        <v>3002</v>
      </c>
      <c r="G322" s="306" t="s">
        <v>3002</v>
      </c>
      <c r="H322" s="305" t="s">
        <v>3002</v>
      </c>
      <c r="I322" s="307" t="s">
        <v>3002</v>
      </c>
      <c r="J322" s="306" t="s">
        <v>3002</v>
      </c>
    </row>
    <row r="323" spans="1:10">
      <c r="A323" s="309" t="s">
        <v>3305</v>
      </c>
      <c r="B323" s="305">
        <v>1</v>
      </c>
      <c r="C323" s="307" t="s">
        <v>3002</v>
      </c>
      <c r="D323" s="305" t="s">
        <v>3002</v>
      </c>
      <c r="E323" s="306" t="s">
        <v>3002</v>
      </c>
      <c r="F323" s="305" t="s">
        <v>3002</v>
      </c>
      <c r="G323" s="306" t="s">
        <v>3002</v>
      </c>
      <c r="H323" s="305" t="s">
        <v>3002</v>
      </c>
      <c r="I323" s="307" t="s">
        <v>3002</v>
      </c>
      <c r="J323" s="306" t="s">
        <v>3002</v>
      </c>
    </row>
    <row r="324" spans="1:10">
      <c r="A324" s="309" t="s">
        <v>3306</v>
      </c>
      <c r="B324" s="305">
        <v>1</v>
      </c>
      <c r="C324" s="307" t="s">
        <v>3002</v>
      </c>
      <c r="D324" s="305" t="s">
        <v>3002</v>
      </c>
      <c r="E324" s="306" t="s">
        <v>3002</v>
      </c>
      <c r="F324" s="305" t="s">
        <v>3002</v>
      </c>
      <c r="G324" s="306" t="s">
        <v>3002</v>
      </c>
      <c r="H324" s="305" t="s">
        <v>3002</v>
      </c>
      <c r="I324" s="307" t="s">
        <v>3002</v>
      </c>
      <c r="J324" s="306" t="s">
        <v>3002</v>
      </c>
    </row>
    <row r="325" spans="1:10">
      <c r="A325" s="309" t="s">
        <v>3307</v>
      </c>
      <c r="B325" s="305">
        <v>1</v>
      </c>
      <c r="C325" s="307" t="s">
        <v>3002</v>
      </c>
      <c r="D325" s="305" t="s">
        <v>3002</v>
      </c>
      <c r="E325" s="306" t="s">
        <v>3002</v>
      </c>
      <c r="F325" s="305" t="s">
        <v>3002</v>
      </c>
      <c r="G325" s="306" t="s">
        <v>3002</v>
      </c>
      <c r="H325" s="305" t="s">
        <v>3002</v>
      </c>
      <c r="I325" s="307" t="s">
        <v>3002</v>
      </c>
      <c r="J325" s="306" t="s">
        <v>3002</v>
      </c>
    </row>
    <row r="326" spans="1:10">
      <c r="A326" s="309" t="s">
        <v>3308</v>
      </c>
      <c r="B326" s="305">
        <v>1</v>
      </c>
      <c r="C326" s="307" t="s">
        <v>3002</v>
      </c>
      <c r="D326" s="305" t="s">
        <v>3002</v>
      </c>
      <c r="E326" s="306" t="s">
        <v>3002</v>
      </c>
      <c r="F326" s="305" t="s">
        <v>3002</v>
      </c>
      <c r="G326" s="306" t="s">
        <v>3002</v>
      </c>
      <c r="H326" s="305" t="s">
        <v>3002</v>
      </c>
      <c r="I326" s="307" t="s">
        <v>3002</v>
      </c>
      <c r="J326" s="306" t="s">
        <v>3002</v>
      </c>
    </row>
    <row r="327" spans="1:10">
      <c r="A327" s="309" t="s">
        <v>3309</v>
      </c>
      <c r="B327" s="305">
        <v>2</v>
      </c>
      <c r="C327" s="307" t="s">
        <v>3002</v>
      </c>
      <c r="D327" s="305" t="s">
        <v>3002</v>
      </c>
      <c r="E327" s="306" t="s">
        <v>3002</v>
      </c>
      <c r="F327" s="305" t="s">
        <v>3002</v>
      </c>
      <c r="G327" s="306" t="s">
        <v>3002</v>
      </c>
      <c r="H327" s="305" t="s">
        <v>3002</v>
      </c>
      <c r="I327" s="307" t="s">
        <v>3002</v>
      </c>
      <c r="J327" s="306" t="s">
        <v>3002</v>
      </c>
    </row>
    <row r="328" spans="1:10">
      <c r="A328" s="309" t="s">
        <v>3310</v>
      </c>
      <c r="B328" s="305">
        <v>3</v>
      </c>
      <c r="C328" s="307">
        <v>0</v>
      </c>
      <c r="D328" s="305">
        <v>328</v>
      </c>
      <c r="E328" s="306">
        <v>0</v>
      </c>
      <c r="F328" s="305">
        <v>9655</v>
      </c>
      <c r="G328" s="306">
        <v>4.9913005654632485</v>
      </c>
      <c r="H328" s="305">
        <v>33023</v>
      </c>
      <c r="I328" s="307">
        <v>1.3130848289615074</v>
      </c>
      <c r="J328" s="306">
        <v>3.4203003625064734</v>
      </c>
    </row>
    <row r="329" spans="1:10">
      <c r="A329" s="309" t="s">
        <v>3311</v>
      </c>
      <c r="B329" s="305">
        <v>3</v>
      </c>
      <c r="C329" s="307">
        <v>0</v>
      </c>
      <c r="D329" s="305">
        <v>95</v>
      </c>
      <c r="E329" s="306">
        <v>-2.0618556701030855</v>
      </c>
      <c r="F329" s="305">
        <v>2795</v>
      </c>
      <c r="G329" s="306">
        <v>0</v>
      </c>
      <c r="H329" s="305">
        <v>9420</v>
      </c>
      <c r="I329" s="307">
        <v>-6.5754239809580497</v>
      </c>
      <c r="J329" s="306">
        <v>3.3703041144901609</v>
      </c>
    </row>
    <row r="330" spans="1:10">
      <c r="A330" s="309" t="s">
        <v>3312</v>
      </c>
      <c r="B330" s="305">
        <v>1</v>
      </c>
      <c r="C330" s="307" t="s">
        <v>3002</v>
      </c>
      <c r="D330" s="305" t="s">
        <v>3002</v>
      </c>
      <c r="E330" s="306" t="s">
        <v>3002</v>
      </c>
      <c r="F330" s="305" t="s">
        <v>3002</v>
      </c>
      <c r="G330" s="306" t="s">
        <v>3002</v>
      </c>
      <c r="H330" s="305" t="s">
        <v>3002</v>
      </c>
      <c r="I330" s="307" t="s">
        <v>3002</v>
      </c>
      <c r="J330" s="306" t="s">
        <v>3002</v>
      </c>
    </row>
    <row r="331" spans="1:10">
      <c r="A331" s="309" t="s">
        <v>3313</v>
      </c>
      <c r="B331" s="305">
        <v>1</v>
      </c>
      <c r="C331" s="307" t="s">
        <v>3002</v>
      </c>
      <c r="D331" s="305" t="s">
        <v>3002</v>
      </c>
      <c r="E331" s="306" t="s">
        <v>3002</v>
      </c>
      <c r="F331" s="305" t="s">
        <v>3002</v>
      </c>
      <c r="G331" s="306" t="s">
        <v>3002</v>
      </c>
      <c r="H331" s="305" t="s">
        <v>3002</v>
      </c>
      <c r="I331" s="307" t="s">
        <v>3002</v>
      </c>
      <c r="J331" s="306" t="s">
        <v>3002</v>
      </c>
    </row>
    <row r="332" spans="1:10">
      <c r="A332" s="309" t="s">
        <v>3314</v>
      </c>
      <c r="B332" s="305">
        <v>2</v>
      </c>
      <c r="C332" s="307" t="s">
        <v>3002</v>
      </c>
      <c r="D332" s="305" t="s">
        <v>3002</v>
      </c>
      <c r="E332" s="306" t="s">
        <v>3002</v>
      </c>
      <c r="F332" s="305" t="s">
        <v>3002</v>
      </c>
      <c r="G332" s="306" t="s">
        <v>3002</v>
      </c>
      <c r="H332" s="305" t="s">
        <v>3002</v>
      </c>
      <c r="I332" s="307" t="s">
        <v>3002</v>
      </c>
      <c r="J332" s="306" t="s">
        <v>3002</v>
      </c>
    </row>
    <row r="333" spans="1:10">
      <c r="A333" s="309" t="s">
        <v>3315</v>
      </c>
      <c r="B333" s="305">
        <v>1</v>
      </c>
      <c r="C333" s="307" t="s">
        <v>3002</v>
      </c>
      <c r="D333" s="305" t="s">
        <v>3002</v>
      </c>
      <c r="E333" s="306" t="s">
        <v>3002</v>
      </c>
      <c r="F333" s="305" t="s">
        <v>3002</v>
      </c>
      <c r="G333" s="306" t="s">
        <v>3002</v>
      </c>
      <c r="H333" s="305" t="s">
        <v>3002</v>
      </c>
      <c r="I333" s="307" t="s">
        <v>3002</v>
      </c>
      <c r="J333" s="306" t="s">
        <v>3002</v>
      </c>
    </row>
    <row r="334" spans="1:10">
      <c r="A334" s="309" t="s">
        <v>3316</v>
      </c>
      <c r="B334" s="305">
        <v>2</v>
      </c>
      <c r="C334" s="307" t="s">
        <v>3002</v>
      </c>
      <c r="D334" s="305" t="s">
        <v>3002</v>
      </c>
      <c r="E334" s="306" t="s">
        <v>3002</v>
      </c>
      <c r="F334" s="305" t="s">
        <v>3002</v>
      </c>
      <c r="G334" s="306" t="s">
        <v>3002</v>
      </c>
      <c r="H334" s="305" t="s">
        <v>3002</v>
      </c>
      <c r="I334" s="307" t="s">
        <v>3002</v>
      </c>
      <c r="J334" s="306" t="s">
        <v>3002</v>
      </c>
    </row>
    <row r="335" spans="1:10">
      <c r="A335" s="309" t="s">
        <v>3317</v>
      </c>
      <c r="B335" s="305">
        <v>3</v>
      </c>
      <c r="C335" s="307">
        <v>0</v>
      </c>
      <c r="D335" s="305">
        <v>87</v>
      </c>
      <c r="E335" s="306">
        <v>-2.2471910112359552</v>
      </c>
      <c r="F335" s="305">
        <v>2223</v>
      </c>
      <c r="G335" s="306">
        <v>-14.5</v>
      </c>
      <c r="H335" s="305">
        <v>6785</v>
      </c>
      <c r="I335" s="307">
        <v>-10.700184259015529</v>
      </c>
      <c r="J335" s="306">
        <v>3.0521817363922628</v>
      </c>
    </row>
    <row r="336" spans="1:10">
      <c r="A336" s="309" t="s">
        <v>3318</v>
      </c>
      <c r="B336" s="305">
        <v>1</v>
      </c>
      <c r="C336" s="307" t="s">
        <v>3002</v>
      </c>
      <c r="D336" s="305" t="s">
        <v>3002</v>
      </c>
      <c r="E336" s="306" t="s">
        <v>3002</v>
      </c>
      <c r="F336" s="305" t="s">
        <v>3002</v>
      </c>
      <c r="G336" s="306" t="s">
        <v>3002</v>
      </c>
      <c r="H336" s="305" t="s">
        <v>3002</v>
      </c>
      <c r="I336" s="307" t="s">
        <v>3002</v>
      </c>
      <c r="J336" s="306" t="s">
        <v>3002</v>
      </c>
    </row>
    <row r="337" spans="1:10">
      <c r="A337" s="309" t="s">
        <v>3319</v>
      </c>
      <c r="B337" s="305">
        <v>1</v>
      </c>
      <c r="C337" s="307" t="s">
        <v>3002</v>
      </c>
      <c r="D337" s="305" t="s">
        <v>3002</v>
      </c>
      <c r="E337" s="306" t="s">
        <v>3002</v>
      </c>
      <c r="F337" s="305" t="s">
        <v>3002</v>
      </c>
      <c r="G337" s="306" t="s">
        <v>3002</v>
      </c>
      <c r="H337" s="305" t="s">
        <v>3002</v>
      </c>
      <c r="I337" s="307" t="s">
        <v>3002</v>
      </c>
      <c r="J337" s="306" t="s">
        <v>3002</v>
      </c>
    </row>
    <row r="338" spans="1:10">
      <c r="A338" s="309" t="s">
        <v>3320</v>
      </c>
      <c r="B338" s="305">
        <v>3</v>
      </c>
      <c r="C338" s="307">
        <v>0</v>
      </c>
      <c r="D338" s="305">
        <v>46</v>
      </c>
      <c r="E338" s="306">
        <v>0</v>
      </c>
      <c r="F338" s="305">
        <v>1442</v>
      </c>
      <c r="G338" s="306">
        <v>19.173553719008268</v>
      </c>
      <c r="H338" s="305">
        <v>4747</v>
      </c>
      <c r="I338" s="307">
        <v>34.514026636440917</v>
      </c>
      <c r="J338" s="306">
        <v>3.2919556171983357</v>
      </c>
    </row>
    <row r="339" spans="1:10">
      <c r="A339" s="309" t="s">
        <v>3321</v>
      </c>
      <c r="B339" s="305">
        <v>4</v>
      </c>
      <c r="C339" s="307">
        <v>0</v>
      </c>
      <c r="D339" s="305">
        <v>97</v>
      </c>
      <c r="E339" s="306">
        <v>-3</v>
      </c>
      <c r="F339" s="305">
        <v>2071</v>
      </c>
      <c r="G339" s="306">
        <v>-13.129194630872476</v>
      </c>
      <c r="H339" s="305">
        <v>5654</v>
      </c>
      <c r="I339" s="307">
        <v>-6.3286944996686572</v>
      </c>
      <c r="J339" s="306">
        <v>2.7300820859488169</v>
      </c>
    </row>
    <row r="340" spans="1:10">
      <c r="A340" s="309" t="s">
        <v>3322</v>
      </c>
      <c r="B340" s="305">
        <v>2</v>
      </c>
      <c r="C340" s="307" t="s">
        <v>3002</v>
      </c>
      <c r="D340" s="305" t="s">
        <v>3002</v>
      </c>
      <c r="E340" s="306" t="s">
        <v>3002</v>
      </c>
      <c r="F340" s="305" t="s">
        <v>3002</v>
      </c>
      <c r="G340" s="306" t="s">
        <v>3002</v>
      </c>
      <c r="H340" s="305" t="s">
        <v>3002</v>
      </c>
      <c r="I340" s="307" t="s">
        <v>3002</v>
      </c>
      <c r="J340" s="306" t="s">
        <v>3002</v>
      </c>
    </row>
    <row r="341" spans="1:10">
      <c r="A341" s="309" t="s">
        <v>3323</v>
      </c>
      <c r="B341" s="305">
        <v>1</v>
      </c>
      <c r="C341" s="307" t="s">
        <v>3002</v>
      </c>
      <c r="D341" s="305" t="s">
        <v>3002</v>
      </c>
      <c r="E341" s="306" t="s">
        <v>3002</v>
      </c>
      <c r="F341" s="305" t="s">
        <v>3002</v>
      </c>
      <c r="G341" s="306" t="s">
        <v>3002</v>
      </c>
      <c r="H341" s="305" t="s">
        <v>3002</v>
      </c>
      <c r="I341" s="307" t="s">
        <v>3002</v>
      </c>
      <c r="J341" s="306" t="s">
        <v>3002</v>
      </c>
    </row>
    <row r="342" spans="1:10">
      <c r="A342" s="309" t="s">
        <v>3324</v>
      </c>
      <c r="B342" s="305">
        <v>4</v>
      </c>
      <c r="C342" s="307">
        <v>0</v>
      </c>
      <c r="D342" s="305">
        <v>289</v>
      </c>
      <c r="E342" s="306">
        <v>2.4822695035461066</v>
      </c>
      <c r="F342" s="305">
        <v>3444</v>
      </c>
      <c r="G342" s="306">
        <v>12.328767123287676</v>
      </c>
      <c r="H342" s="305">
        <v>19949</v>
      </c>
      <c r="I342" s="307">
        <v>0.44813695871097536</v>
      </c>
      <c r="J342" s="306">
        <v>5.7923925667828104</v>
      </c>
    </row>
    <row r="343" spans="1:10">
      <c r="A343" s="309" t="s">
        <v>3325</v>
      </c>
      <c r="B343" s="305">
        <v>2</v>
      </c>
      <c r="C343" s="307" t="s">
        <v>3002</v>
      </c>
      <c r="D343" s="305" t="s">
        <v>3002</v>
      </c>
      <c r="E343" s="306" t="s">
        <v>3002</v>
      </c>
      <c r="F343" s="305" t="s">
        <v>3002</v>
      </c>
      <c r="G343" s="306" t="s">
        <v>3002</v>
      </c>
      <c r="H343" s="305" t="s">
        <v>3002</v>
      </c>
      <c r="I343" s="307" t="s">
        <v>3002</v>
      </c>
      <c r="J343" s="306" t="s">
        <v>3002</v>
      </c>
    </row>
    <row r="344" spans="1:10">
      <c r="A344" s="309" t="s">
        <v>3326</v>
      </c>
      <c r="B344" s="305">
        <v>2</v>
      </c>
      <c r="C344" s="307" t="s">
        <v>3002</v>
      </c>
      <c r="D344" s="305" t="s">
        <v>3002</v>
      </c>
      <c r="E344" s="306" t="s">
        <v>3002</v>
      </c>
      <c r="F344" s="305" t="s">
        <v>3002</v>
      </c>
      <c r="G344" s="306" t="s">
        <v>3002</v>
      </c>
      <c r="H344" s="305" t="s">
        <v>3002</v>
      </c>
      <c r="I344" s="307" t="s">
        <v>3002</v>
      </c>
      <c r="J344" s="306" t="s">
        <v>3002</v>
      </c>
    </row>
    <row r="345" spans="1:10">
      <c r="A345" s="309" t="s">
        <v>3327</v>
      </c>
      <c r="B345" s="305">
        <v>1</v>
      </c>
      <c r="C345" s="307" t="s">
        <v>3002</v>
      </c>
      <c r="D345" s="305" t="s">
        <v>3002</v>
      </c>
      <c r="E345" s="306" t="s">
        <v>3002</v>
      </c>
      <c r="F345" s="305" t="s">
        <v>3002</v>
      </c>
      <c r="G345" s="306" t="s">
        <v>3002</v>
      </c>
      <c r="H345" s="305" t="s">
        <v>3002</v>
      </c>
      <c r="I345" s="307" t="s">
        <v>3002</v>
      </c>
      <c r="J345" s="306" t="s">
        <v>3002</v>
      </c>
    </row>
    <row r="346" spans="1:10">
      <c r="A346" s="309" t="s">
        <v>3328</v>
      </c>
      <c r="B346" s="305">
        <v>1</v>
      </c>
      <c r="C346" s="307" t="s">
        <v>3002</v>
      </c>
      <c r="D346" s="305" t="s">
        <v>3002</v>
      </c>
      <c r="E346" s="306" t="s">
        <v>3002</v>
      </c>
      <c r="F346" s="305" t="s">
        <v>3002</v>
      </c>
      <c r="G346" s="306" t="s">
        <v>3002</v>
      </c>
      <c r="H346" s="305" t="s">
        <v>3002</v>
      </c>
      <c r="I346" s="307" t="s">
        <v>3002</v>
      </c>
      <c r="J346" s="306" t="s">
        <v>3002</v>
      </c>
    </row>
    <row r="347" spans="1:10">
      <c r="A347" s="309" t="s">
        <v>3329</v>
      </c>
      <c r="B347" s="305">
        <v>2</v>
      </c>
      <c r="C347" s="307" t="s">
        <v>3002</v>
      </c>
      <c r="D347" s="305" t="s">
        <v>3002</v>
      </c>
      <c r="E347" s="306" t="s">
        <v>3002</v>
      </c>
      <c r="F347" s="305" t="s">
        <v>3002</v>
      </c>
      <c r="G347" s="306" t="s">
        <v>3002</v>
      </c>
      <c r="H347" s="305" t="s">
        <v>3002</v>
      </c>
      <c r="I347" s="307" t="s">
        <v>3002</v>
      </c>
      <c r="J347" s="306" t="s">
        <v>3002</v>
      </c>
    </row>
    <row r="348" spans="1:10">
      <c r="A348" s="309" t="s">
        <v>3330</v>
      </c>
      <c r="B348" s="305">
        <v>2</v>
      </c>
      <c r="C348" s="307" t="s">
        <v>3002</v>
      </c>
      <c r="D348" s="305" t="s">
        <v>3002</v>
      </c>
      <c r="E348" s="306" t="s">
        <v>3002</v>
      </c>
      <c r="F348" s="305" t="s">
        <v>3002</v>
      </c>
      <c r="G348" s="306" t="s">
        <v>3002</v>
      </c>
      <c r="H348" s="305" t="s">
        <v>3002</v>
      </c>
      <c r="I348" s="307" t="s">
        <v>3002</v>
      </c>
      <c r="J348" s="306" t="s">
        <v>3002</v>
      </c>
    </row>
    <row r="349" spans="1:10">
      <c r="A349" s="309" t="s">
        <v>3331</v>
      </c>
      <c r="B349" s="305">
        <v>1</v>
      </c>
      <c r="C349" s="307" t="s">
        <v>3002</v>
      </c>
      <c r="D349" s="305" t="s">
        <v>3002</v>
      </c>
      <c r="E349" s="306" t="s">
        <v>3002</v>
      </c>
      <c r="F349" s="305" t="s">
        <v>3002</v>
      </c>
      <c r="G349" s="306" t="s">
        <v>3002</v>
      </c>
      <c r="H349" s="305" t="s">
        <v>3002</v>
      </c>
      <c r="I349" s="307" t="s">
        <v>3002</v>
      </c>
      <c r="J349" s="306" t="s">
        <v>3002</v>
      </c>
    </row>
    <row r="350" spans="1:10">
      <c r="A350" s="309" t="s">
        <v>3332</v>
      </c>
      <c r="B350" s="305">
        <v>1</v>
      </c>
      <c r="C350" s="307" t="s">
        <v>3002</v>
      </c>
      <c r="D350" s="305" t="s">
        <v>3002</v>
      </c>
      <c r="E350" s="306" t="s">
        <v>3002</v>
      </c>
      <c r="F350" s="305" t="s">
        <v>3002</v>
      </c>
      <c r="G350" s="306" t="s">
        <v>3002</v>
      </c>
      <c r="H350" s="305" t="s">
        <v>3002</v>
      </c>
      <c r="I350" s="307" t="s">
        <v>3002</v>
      </c>
      <c r="J350" s="306" t="s">
        <v>3002</v>
      </c>
    </row>
    <row r="351" spans="1:10">
      <c r="A351" s="309" t="s">
        <v>3333</v>
      </c>
      <c r="B351" s="305">
        <v>1</v>
      </c>
      <c r="C351" s="307" t="s">
        <v>3002</v>
      </c>
      <c r="D351" s="305" t="s">
        <v>3002</v>
      </c>
      <c r="E351" s="306" t="s">
        <v>3002</v>
      </c>
      <c r="F351" s="305" t="s">
        <v>3002</v>
      </c>
      <c r="G351" s="306" t="s">
        <v>3002</v>
      </c>
      <c r="H351" s="305" t="s">
        <v>3002</v>
      </c>
      <c r="I351" s="307" t="s">
        <v>3002</v>
      </c>
      <c r="J351" s="306" t="s">
        <v>3002</v>
      </c>
    </row>
    <row r="352" spans="1:10">
      <c r="A352" s="309" t="s">
        <v>3334</v>
      </c>
      <c r="B352" s="305">
        <v>3</v>
      </c>
      <c r="C352" s="307">
        <v>0</v>
      </c>
      <c r="D352" s="305">
        <v>120</v>
      </c>
      <c r="E352" s="306">
        <v>0</v>
      </c>
      <c r="F352" s="305">
        <v>9729</v>
      </c>
      <c r="G352" s="306">
        <v>-11.215550282898334</v>
      </c>
      <c r="H352" s="305">
        <v>18297</v>
      </c>
      <c r="I352" s="307">
        <v>-1.7135797163730047</v>
      </c>
      <c r="J352" s="306">
        <v>1.8806660499537464</v>
      </c>
    </row>
    <row r="353" spans="1:10">
      <c r="A353" s="309" t="s">
        <v>3335</v>
      </c>
      <c r="B353" s="305">
        <v>2</v>
      </c>
      <c r="C353" s="307" t="s">
        <v>3002</v>
      </c>
      <c r="D353" s="305" t="s">
        <v>3002</v>
      </c>
      <c r="E353" s="306" t="s">
        <v>3002</v>
      </c>
      <c r="F353" s="305" t="s">
        <v>3002</v>
      </c>
      <c r="G353" s="306" t="s">
        <v>3002</v>
      </c>
      <c r="H353" s="305" t="s">
        <v>3002</v>
      </c>
      <c r="I353" s="307" t="s">
        <v>3002</v>
      </c>
      <c r="J353" s="306" t="s">
        <v>3002</v>
      </c>
    </row>
    <row r="354" spans="1:10">
      <c r="A354" s="309" t="s">
        <v>3336</v>
      </c>
      <c r="B354" s="305">
        <v>1</v>
      </c>
      <c r="C354" s="307" t="s">
        <v>3002</v>
      </c>
      <c r="D354" s="305" t="s">
        <v>3002</v>
      </c>
      <c r="E354" s="306" t="s">
        <v>3002</v>
      </c>
      <c r="F354" s="305" t="s">
        <v>3002</v>
      </c>
      <c r="G354" s="306" t="s">
        <v>3002</v>
      </c>
      <c r="H354" s="305" t="s">
        <v>3002</v>
      </c>
      <c r="I354" s="307" t="s">
        <v>3002</v>
      </c>
      <c r="J354" s="306" t="s">
        <v>3002</v>
      </c>
    </row>
    <row r="355" spans="1:10">
      <c r="A355" s="309" t="s">
        <v>3337</v>
      </c>
      <c r="B355" s="305">
        <v>3</v>
      </c>
      <c r="C355" s="307">
        <v>0</v>
      </c>
      <c r="D355" s="305">
        <v>60</v>
      </c>
      <c r="E355" s="306">
        <v>0</v>
      </c>
      <c r="F355" s="305">
        <v>5252</v>
      </c>
      <c r="G355" s="306">
        <v>55.891956070050469</v>
      </c>
      <c r="H355" s="305">
        <v>11143</v>
      </c>
      <c r="I355" s="307">
        <v>30.970850963798767</v>
      </c>
      <c r="J355" s="306">
        <v>2.1216679360243718</v>
      </c>
    </row>
    <row r="356" spans="1:10">
      <c r="A356" s="309" t="s">
        <v>3338</v>
      </c>
      <c r="B356" s="305">
        <v>1</v>
      </c>
      <c r="C356" s="307" t="s">
        <v>3002</v>
      </c>
      <c r="D356" s="305" t="s">
        <v>3002</v>
      </c>
      <c r="E356" s="306" t="s">
        <v>3002</v>
      </c>
      <c r="F356" s="305" t="s">
        <v>3002</v>
      </c>
      <c r="G356" s="306" t="s">
        <v>3002</v>
      </c>
      <c r="H356" s="305" t="s">
        <v>3002</v>
      </c>
      <c r="I356" s="307" t="s">
        <v>3002</v>
      </c>
      <c r="J356" s="306" t="s">
        <v>3002</v>
      </c>
    </row>
    <row r="357" spans="1:10">
      <c r="A357" s="309" t="s">
        <v>3339</v>
      </c>
      <c r="B357" s="305">
        <v>1</v>
      </c>
      <c r="C357" s="307" t="s">
        <v>3002</v>
      </c>
      <c r="D357" s="305" t="s">
        <v>3002</v>
      </c>
      <c r="E357" s="306" t="s">
        <v>3002</v>
      </c>
      <c r="F357" s="305" t="s">
        <v>3002</v>
      </c>
      <c r="G357" s="306" t="s">
        <v>3002</v>
      </c>
      <c r="H357" s="305" t="s">
        <v>3002</v>
      </c>
      <c r="I357" s="307" t="s">
        <v>3002</v>
      </c>
      <c r="J357" s="306" t="s">
        <v>3002</v>
      </c>
    </row>
    <row r="358" spans="1:10">
      <c r="A358" s="309" t="s">
        <v>3340</v>
      </c>
      <c r="B358" s="305">
        <v>3</v>
      </c>
      <c r="C358" s="307">
        <v>0</v>
      </c>
      <c r="D358" s="305">
        <v>137</v>
      </c>
      <c r="E358" s="306">
        <v>-1.4210854715202004E-14</v>
      </c>
      <c r="F358" s="305">
        <v>3833</v>
      </c>
      <c r="G358" s="306">
        <v>-2.1944373564684838</v>
      </c>
      <c r="H358" s="305">
        <v>17741</v>
      </c>
      <c r="I358" s="307">
        <v>-3.4188034188034209</v>
      </c>
      <c r="J358" s="306">
        <v>4.6284894338638143</v>
      </c>
    </row>
    <row r="359" spans="1:10">
      <c r="A359" s="309" t="s">
        <v>3341</v>
      </c>
      <c r="B359" s="305">
        <v>1</v>
      </c>
      <c r="C359" s="307" t="s">
        <v>3002</v>
      </c>
      <c r="D359" s="305" t="s">
        <v>3002</v>
      </c>
      <c r="E359" s="306" t="s">
        <v>3002</v>
      </c>
      <c r="F359" s="305" t="s">
        <v>3002</v>
      </c>
      <c r="G359" s="306" t="s">
        <v>3002</v>
      </c>
      <c r="H359" s="305" t="s">
        <v>3002</v>
      </c>
      <c r="I359" s="307" t="s">
        <v>3002</v>
      </c>
      <c r="J359" s="306" t="s">
        <v>3002</v>
      </c>
    </row>
    <row r="360" spans="1:10">
      <c r="A360" s="309" t="s">
        <v>3342</v>
      </c>
      <c r="B360" s="305">
        <v>11</v>
      </c>
      <c r="C360" s="307">
        <v>-15.384615384615387</v>
      </c>
      <c r="D360" s="305">
        <v>821</v>
      </c>
      <c r="E360" s="306">
        <v>16.288951841359776</v>
      </c>
      <c r="F360" s="305">
        <v>57004</v>
      </c>
      <c r="G360" s="306">
        <v>9.5640808795264149</v>
      </c>
      <c r="H360" s="305">
        <v>121764</v>
      </c>
      <c r="I360" s="307">
        <v>11.800352578228299</v>
      </c>
      <c r="J360" s="306">
        <v>2.1360606273243983</v>
      </c>
    </row>
    <row r="361" spans="1:10">
      <c r="A361" s="309" t="s">
        <v>3343</v>
      </c>
      <c r="B361" s="305">
        <v>1</v>
      </c>
      <c r="C361" s="307" t="s">
        <v>3002</v>
      </c>
      <c r="D361" s="305" t="s">
        <v>3002</v>
      </c>
      <c r="E361" s="306" t="s">
        <v>3002</v>
      </c>
      <c r="F361" s="305" t="s">
        <v>3002</v>
      </c>
      <c r="G361" s="306" t="s">
        <v>3002</v>
      </c>
      <c r="H361" s="305" t="s">
        <v>3002</v>
      </c>
      <c r="I361" s="307" t="s">
        <v>3002</v>
      </c>
      <c r="J361" s="306" t="s">
        <v>3002</v>
      </c>
    </row>
    <row r="362" spans="1:10">
      <c r="A362" s="309" t="s">
        <v>3344</v>
      </c>
      <c r="B362" s="305">
        <v>2</v>
      </c>
      <c r="C362" s="307" t="s">
        <v>3002</v>
      </c>
      <c r="D362" s="305" t="s">
        <v>3002</v>
      </c>
      <c r="E362" s="306" t="s">
        <v>3002</v>
      </c>
      <c r="F362" s="305" t="s">
        <v>3002</v>
      </c>
      <c r="G362" s="306" t="s">
        <v>3002</v>
      </c>
      <c r="H362" s="305" t="s">
        <v>3002</v>
      </c>
      <c r="I362" s="307" t="s">
        <v>3002</v>
      </c>
      <c r="J362" s="306" t="s">
        <v>3002</v>
      </c>
    </row>
    <row r="363" spans="1:10">
      <c r="A363" s="309" t="s">
        <v>3345</v>
      </c>
      <c r="B363" s="305">
        <v>4</v>
      </c>
      <c r="C363" s="307">
        <v>0</v>
      </c>
      <c r="D363" s="305">
        <v>340</v>
      </c>
      <c r="E363" s="306">
        <v>-2.8571428571428612</v>
      </c>
      <c r="F363" s="305">
        <v>3914</v>
      </c>
      <c r="G363" s="306">
        <v>-5.2758954501452138</v>
      </c>
      <c r="H363" s="305">
        <v>69611</v>
      </c>
      <c r="I363" s="307">
        <v>0.77596815056098478</v>
      </c>
      <c r="J363" s="306">
        <v>17.78513030148186</v>
      </c>
    </row>
    <row r="364" spans="1:10">
      <c r="A364" s="309" t="s">
        <v>3346</v>
      </c>
      <c r="B364" s="305">
        <v>4</v>
      </c>
      <c r="C364" s="307">
        <v>33.333333333333343</v>
      </c>
      <c r="D364" s="305">
        <v>98</v>
      </c>
      <c r="E364" s="306">
        <v>13.95348837209302</v>
      </c>
      <c r="F364" s="305">
        <v>2020</v>
      </c>
      <c r="G364" s="306">
        <v>-1.6553067185978563</v>
      </c>
      <c r="H364" s="305">
        <v>7052</v>
      </c>
      <c r="I364" s="307">
        <v>14.610758979359659</v>
      </c>
      <c r="J364" s="306">
        <v>3.4910891089108911</v>
      </c>
    </row>
    <row r="365" spans="1:10">
      <c r="A365" s="309" t="s">
        <v>3347</v>
      </c>
      <c r="B365" s="305">
        <v>3</v>
      </c>
      <c r="C365" s="307">
        <v>0</v>
      </c>
      <c r="D365" s="305">
        <v>86</v>
      </c>
      <c r="E365" s="306">
        <v>0</v>
      </c>
      <c r="F365" s="305">
        <v>1884</v>
      </c>
      <c r="G365" s="306">
        <v>5.6053811659192831</v>
      </c>
      <c r="H365" s="305">
        <v>8716</v>
      </c>
      <c r="I365" s="307">
        <v>9.0590590590590523</v>
      </c>
      <c r="J365" s="306">
        <v>4.6263269639065818</v>
      </c>
    </row>
    <row r="366" spans="1:10">
      <c r="A366" s="309" t="s">
        <v>3348</v>
      </c>
      <c r="B366" s="305">
        <v>4</v>
      </c>
      <c r="C366" s="307">
        <v>0</v>
      </c>
      <c r="D366" s="305">
        <v>168</v>
      </c>
      <c r="E366" s="306">
        <v>0</v>
      </c>
      <c r="F366" s="305">
        <v>13445</v>
      </c>
      <c r="G366" s="306">
        <v>8.6991672730212599</v>
      </c>
      <c r="H366" s="305">
        <v>32823</v>
      </c>
      <c r="I366" s="307">
        <v>1.0467013514761589</v>
      </c>
      <c r="J366" s="306">
        <v>2.4412792859799182</v>
      </c>
    </row>
    <row r="367" spans="1:10">
      <c r="A367" s="309" t="s">
        <v>3349</v>
      </c>
      <c r="B367" s="305">
        <v>1</v>
      </c>
      <c r="C367" s="307" t="s">
        <v>3002</v>
      </c>
      <c r="D367" s="305" t="s">
        <v>3002</v>
      </c>
      <c r="E367" s="306" t="s">
        <v>3002</v>
      </c>
      <c r="F367" s="305" t="s">
        <v>3002</v>
      </c>
      <c r="G367" s="306" t="s">
        <v>3002</v>
      </c>
      <c r="H367" s="305" t="s">
        <v>3002</v>
      </c>
      <c r="I367" s="307" t="s">
        <v>3002</v>
      </c>
      <c r="J367" s="306" t="s">
        <v>3002</v>
      </c>
    </row>
    <row r="368" spans="1:10">
      <c r="A368" s="309" t="s">
        <v>3350</v>
      </c>
      <c r="B368" s="305">
        <v>1</v>
      </c>
      <c r="C368" s="307" t="s">
        <v>3002</v>
      </c>
      <c r="D368" s="305" t="s">
        <v>3002</v>
      </c>
      <c r="E368" s="306" t="s">
        <v>3002</v>
      </c>
      <c r="F368" s="305" t="s">
        <v>3002</v>
      </c>
      <c r="G368" s="306" t="s">
        <v>3002</v>
      </c>
      <c r="H368" s="305" t="s">
        <v>3002</v>
      </c>
      <c r="I368" s="307" t="s">
        <v>3002</v>
      </c>
      <c r="J368" s="306" t="s">
        <v>3002</v>
      </c>
    </row>
    <row r="369" spans="1:10">
      <c r="A369" s="309" t="s">
        <v>3351</v>
      </c>
      <c r="B369" s="305">
        <v>1</v>
      </c>
      <c r="C369" s="307" t="s">
        <v>3002</v>
      </c>
      <c r="D369" s="305" t="s">
        <v>3002</v>
      </c>
      <c r="E369" s="306" t="s">
        <v>3002</v>
      </c>
      <c r="F369" s="305" t="s">
        <v>3002</v>
      </c>
      <c r="G369" s="306" t="s">
        <v>3002</v>
      </c>
      <c r="H369" s="305" t="s">
        <v>3002</v>
      </c>
      <c r="I369" s="307" t="s">
        <v>3002</v>
      </c>
      <c r="J369" s="306" t="s">
        <v>3002</v>
      </c>
    </row>
    <row r="370" spans="1:10">
      <c r="A370" s="309" t="s">
        <v>3352</v>
      </c>
      <c r="B370" s="305">
        <v>12</v>
      </c>
      <c r="C370" s="307">
        <v>9.0909090909090935</v>
      </c>
      <c r="D370" s="305">
        <v>546</v>
      </c>
      <c r="E370" s="306">
        <v>13.043478260869563</v>
      </c>
      <c r="F370" s="305">
        <v>8738</v>
      </c>
      <c r="G370" s="306">
        <v>17.842211732973695</v>
      </c>
      <c r="H370" s="305">
        <v>37603</v>
      </c>
      <c r="I370" s="307">
        <v>13.796755840697259</v>
      </c>
      <c r="J370" s="306">
        <v>4.3033875028610664</v>
      </c>
    </row>
    <row r="371" spans="1:10">
      <c r="A371" s="309" t="s">
        <v>3353</v>
      </c>
      <c r="B371" s="305">
        <v>1</v>
      </c>
      <c r="C371" s="307" t="s">
        <v>3002</v>
      </c>
      <c r="D371" s="305" t="s">
        <v>3002</v>
      </c>
      <c r="E371" s="306" t="s">
        <v>3002</v>
      </c>
      <c r="F371" s="305" t="s">
        <v>3002</v>
      </c>
      <c r="G371" s="306" t="s">
        <v>3002</v>
      </c>
      <c r="H371" s="305" t="s">
        <v>3002</v>
      </c>
      <c r="I371" s="307" t="s">
        <v>3002</v>
      </c>
      <c r="J371" s="306" t="s">
        <v>3002</v>
      </c>
    </row>
    <row r="372" spans="1:10">
      <c r="A372" s="309" t="s">
        <v>3354</v>
      </c>
      <c r="B372" s="305">
        <v>1</v>
      </c>
      <c r="C372" s="307" t="s">
        <v>3002</v>
      </c>
      <c r="D372" s="305" t="s">
        <v>3002</v>
      </c>
      <c r="E372" s="306" t="s">
        <v>3002</v>
      </c>
      <c r="F372" s="305" t="s">
        <v>3002</v>
      </c>
      <c r="G372" s="306" t="s">
        <v>3002</v>
      </c>
      <c r="H372" s="305" t="s">
        <v>3002</v>
      </c>
      <c r="I372" s="307" t="s">
        <v>3002</v>
      </c>
      <c r="J372" s="306" t="s">
        <v>3002</v>
      </c>
    </row>
    <row r="373" spans="1:10">
      <c r="A373" s="309" t="s">
        <v>3355</v>
      </c>
      <c r="B373" s="305">
        <v>1</v>
      </c>
      <c r="C373" s="307" t="s">
        <v>3002</v>
      </c>
      <c r="D373" s="305" t="s">
        <v>3002</v>
      </c>
      <c r="E373" s="306" t="s">
        <v>3002</v>
      </c>
      <c r="F373" s="305" t="s">
        <v>3002</v>
      </c>
      <c r="G373" s="306" t="s">
        <v>3002</v>
      </c>
      <c r="H373" s="305" t="s">
        <v>3002</v>
      </c>
      <c r="I373" s="307" t="s">
        <v>3002</v>
      </c>
      <c r="J373" s="306" t="s">
        <v>3002</v>
      </c>
    </row>
    <row r="374" spans="1:10">
      <c r="A374" s="309" t="s">
        <v>3356</v>
      </c>
      <c r="B374" s="305">
        <v>2</v>
      </c>
      <c r="C374" s="307" t="s">
        <v>3002</v>
      </c>
      <c r="D374" s="305" t="s">
        <v>3002</v>
      </c>
      <c r="E374" s="306" t="s">
        <v>3002</v>
      </c>
      <c r="F374" s="305" t="s">
        <v>3002</v>
      </c>
      <c r="G374" s="306" t="s">
        <v>3002</v>
      </c>
      <c r="H374" s="305" t="s">
        <v>3002</v>
      </c>
      <c r="I374" s="307" t="s">
        <v>3002</v>
      </c>
      <c r="J374" s="306" t="s">
        <v>3002</v>
      </c>
    </row>
    <row r="375" spans="1:10">
      <c r="A375" s="309" t="s">
        <v>3357</v>
      </c>
      <c r="B375" s="305">
        <v>4</v>
      </c>
      <c r="C375" s="307">
        <v>33.333333333333343</v>
      </c>
      <c r="D375" s="305">
        <v>162</v>
      </c>
      <c r="E375" s="306">
        <v>7.2847682119205359</v>
      </c>
      <c r="F375" s="305">
        <v>2651</v>
      </c>
      <c r="G375" s="306">
        <v>24.16861826697891</v>
      </c>
      <c r="H375" s="305">
        <v>8965</v>
      </c>
      <c r="I375" s="307">
        <v>25.349552572706941</v>
      </c>
      <c r="J375" s="306">
        <v>3.3817427385892116</v>
      </c>
    </row>
    <row r="376" spans="1:10">
      <c r="A376" s="312" t="s">
        <v>3358</v>
      </c>
      <c r="B376" s="313">
        <v>249</v>
      </c>
      <c r="C376" s="294">
        <v>1.2195121951219505</v>
      </c>
      <c r="D376" s="295">
        <v>12030</v>
      </c>
      <c r="E376" s="296">
        <v>7.5643776824034319</v>
      </c>
      <c r="F376" s="295">
        <v>449777</v>
      </c>
      <c r="G376" s="296">
        <v>7.8979690731047327</v>
      </c>
      <c r="H376" s="295">
        <v>1400741</v>
      </c>
      <c r="I376" s="297">
        <v>11.986354485958742</v>
      </c>
      <c r="J376" s="296">
        <v>3.1143010869831049</v>
      </c>
    </row>
    <row r="377" spans="1:10">
      <c r="A377" s="309" t="s">
        <v>3359</v>
      </c>
      <c r="B377" s="305">
        <v>2</v>
      </c>
      <c r="C377" s="307" t="s">
        <v>3002</v>
      </c>
      <c r="D377" s="305" t="s">
        <v>3002</v>
      </c>
      <c r="E377" s="306" t="s">
        <v>3002</v>
      </c>
      <c r="F377" s="305" t="s">
        <v>3002</v>
      </c>
      <c r="G377" s="306" t="s">
        <v>3002</v>
      </c>
      <c r="H377" s="305" t="s">
        <v>3002</v>
      </c>
      <c r="I377" s="307" t="s">
        <v>3002</v>
      </c>
      <c r="J377" s="306" t="s">
        <v>3002</v>
      </c>
    </row>
    <row r="378" spans="1:10">
      <c r="A378" s="309" t="s">
        <v>3360</v>
      </c>
      <c r="B378" s="305">
        <v>4</v>
      </c>
      <c r="C378" s="307">
        <v>33.333333333333343</v>
      </c>
      <c r="D378" s="305">
        <v>71</v>
      </c>
      <c r="E378" s="306">
        <v>29.090909090909093</v>
      </c>
      <c r="F378" s="305">
        <v>602</v>
      </c>
      <c r="G378" s="306">
        <v>45.060240963855421</v>
      </c>
      <c r="H378" s="305">
        <v>5176</v>
      </c>
      <c r="I378" s="307">
        <v>42.275975810885086</v>
      </c>
      <c r="J378" s="306">
        <v>8.5980066445182732</v>
      </c>
    </row>
    <row r="379" spans="1:10">
      <c r="A379" s="309" t="s">
        <v>3361</v>
      </c>
      <c r="B379" s="305">
        <v>1</v>
      </c>
      <c r="C379" s="307" t="s">
        <v>3002</v>
      </c>
      <c r="D379" s="305" t="s">
        <v>3002</v>
      </c>
      <c r="E379" s="306" t="s">
        <v>3002</v>
      </c>
      <c r="F379" s="305" t="s">
        <v>3002</v>
      </c>
      <c r="G379" s="306" t="s">
        <v>3002</v>
      </c>
      <c r="H379" s="305" t="s">
        <v>3002</v>
      </c>
      <c r="I379" s="307" t="s">
        <v>3002</v>
      </c>
      <c r="J379" s="306" t="s">
        <v>3002</v>
      </c>
    </row>
    <row r="380" spans="1:10">
      <c r="A380" s="309" t="s">
        <v>3362</v>
      </c>
      <c r="B380" s="305">
        <v>4</v>
      </c>
      <c r="C380" s="304" t="s">
        <v>2979</v>
      </c>
      <c r="D380" s="305">
        <v>113</v>
      </c>
      <c r="E380" s="304" t="s">
        <v>2979</v>
      </c>
      <c r="F380" s="305">
        <v>1582</v>
      </c>
      <c r="G380" s="304" t="s">
        <v>2979</v>
      </c>
      <c r="H380" s="305">
        <v>11732</v>
      </c>
      <c r="I380" s="304" t="s">
        <v>2979</v>
      </c>
      <c r="J380" s="306">
        <v>7.4159292035398234</v>
      </c>
    </row>
    <row r="381" spans="1:10">
      <c r="A381" s="309" t="s">
        <v>3363</v>
      </c>
      <c r="B381" s="305">
        <v>2</v>
      </c>
      <c r="C381" s="307" t="s">
        <v>3002</v>
      </c>
      <c r="D381" s="305" t="s">
        <v>3002</v>
      </c>
      <c r="E381" s="306" t="s">
        <v>3002</v>
      </c>
      <c r="F381" s="305" t="s">
        <v>3002</v>
      </c>
      <c r="G381" s="306" t="s">
        <v>3002</v>
      </c>
      <c r="H381" s="305" t="s">
        <v>3002</v>
      </c>
      <c r="I381" s="307" t="s">
        <v>3002</v>
      </c>
      <c r="J381" s="306" t="s">
        <v>3002</v>
      </c>
    </row>
    <row r="382" spans="1:10">
      <c r="A382" s="309" t="s">
        <v>3364</v>
      </c>
      <c r="B382" s="305">
        <v>2</v>
      </c>
      <c r="C382" s="307" t="s">
        <v>3002</v>
      </c>
      <c r="D382" s="305" t="s">
        <v>3002</v>
      </c>
      <c r="E382" s="306" t="s">
        <v>3002</v>
      </c>
      <c r="F382" s="305" t="s">
        <v>3002</v>
      </c>
      <c r="G382" s="306" t="s">
        <v>3002</v>
      </c>
      <c r="H382" s="305" t="s">
        <v>3002</v>
      </c>
      <c r="I382" s="307" t="s">
        <v>3002</v>
      </c>
      <c r="J382" s="306" t="s">
        <v>3002</v>
      </c>
    </row>
    <row r="383" spans="1:10">
      <c r="A383" s="309" t="s">
        <v>3365</v>
      </c>
      <c r="B383" s="305">
        <v>5</v>
      </c>
      <c r="C383" s="304" t="s">
        <v>2979</v>
      </c>
      <c r="D383" s="305">
        <v>161</v>
      </c>
      <c r="E383" s="304" t="s">
        <v>2979</v>
      </c>
      <c r="F383" s="305">
        <v>2169</v>
      </c>
      <c r="G383" s="304" t="s">
        <v>2979</v>
      </c>
      <c r="H383" s="305">
        <v>11024</v>
      </c>
      <c r="I383" s="304" t="s">
        <v>2979</v>
      </c>
      <c r="J383" s="306">
        <v>5.0825265099124017</v>
      </c>
    </row>
    <row r="384" spans="1:10">
      <c r="A384" s="309" t="s">
        <v>3366</v>
      </c>
      <c r="B384" s="305">
        <v>1</v>
      </c>
      <c r="C384" s="307" t="s">
        <v>3002</v>
      </c>
      <c r="D384" s="305" t="s">
        <v>3002</v>
      </c>
      <c r="E384" s="306" t="s">
        <v>3002</v>
      </c>
      <c r="F384" s="305" t="s">
        <v>3002</v>
      </c>
      <c r="G384" s="306" t="s">
        <v>3002</v>
      </c>
      <c r="H384" s="305" t="s">
        <v>3002</v>
      </c>
      <c r="I384" s="307" t="s">
        <v>3002</v>
      </c>
      <c r="J384" s="306" t="s">
        <v>3002</v>
      </c>
    </row>
    <row r="385" spans="1:10">
      <c r="A385" s="309" t="s">
        <v>3367</v>
      </c>
      <c r="B385" s="305">
        <v>1</v>
      </c>
      <c r="C385" s="307" t="s">
        <v>3002</v>
      </c>
      <c r="D385" s="305" t="s">
        <v>3002</v>
      </c>
      <c r="E385" s="306" t="s">
        <v>3002</v>
      </c>
      <c r="F385" s="305" t="s">
        <v>3002</v>
      </c>
      <c r="G385" s="306" t="s">
        <v>3002</v>
      </c>
      <c r="H385" s="305" t="s">
        <v>3002</v>
      </c>
      <c r="I385" s="307" t="s">
        <v>3002</v>
      </c>
      <c r="J385" s="306" t="s">
        <v>3002</v>
      </c>
    </row>
    <row r="386" spans="1:10">
      <c r="A386" s="309" t="s">
        <v>3368</v>
      </c>
      <c r="B386" s="305">
        <v>2</v>
      </c>
      <c r="C386" s="307" t="s">
        <v>3002</v>
      </c>
      <c r="D386" s="305" t="s">
        <v>3002</v>
      </c>
      <c r="E386" s="306" t="s">
        <v>3002</v>
      </c>
      <c r="F386" s="305" t="s">
        <v>3002</v>
      </c>
      <c r="G386" s="306" t="s">
        <v>3002</v>
      </c>
      <c r="H386" s="305" t="s">
        <v>3002</v>
      </c>
      <c r="I386" s="307" t="s">
        <v>3002</v>
      </c>
      <c r="J386" s="306" t="s">
        <v>3002</v>
      </c>
    </row>
    <row r="387" spans="1:10">
      <c r="A387" s="309" t="s">
        <v>3369</v>
      </c>
      <c r="B387" s="305">
        <v>1</v>
      </c>
      <c r="C387" s="307" t="s">
        <v>3002</v>
      </c>
      <c r="D387" s="305" t="s">
        <v>3002</v>
      </c>
      <c r="E387" s="306" t="s">
        <v>3002</v>
      </c>
      <c r="F387" s="305" t="s">
        <v>3002</v>
      </c>
      <c r="G387" s="306" t="s">
        <v>3002</v>
      </c>
      <c r="H387" s="305" t="s">
        <v>3002</v>
      </c>
      <c r="I387" s="307" t="s">
        <v>3002</v>
      </c>
      <c r="J387" s="306" t="s">
        <v>3002</v>
      </c>
    </row>
    <row r="388" spans="1:10">
      <c r="A388" s="309" t="s">
        <v>3370</v>
      </c>
      <c r="B388" s="305">
        <v>11</v>
      </c>
      <c r="C388" s="307">
        <v>0</v>
      </c>
      <c r="D388" s="305">
        <v>399</v>
      </c>
      <c r="E388" s="306">
        <v>1.0126582278480925</v>
      </c>
      <c r="F388" s="305">
        <v>7188</v>
      </c>
      <c r="G388" s="306">
        <v>-0.44321329639889484</v>
      </c>
      <c r="H388" s="305">
        <v>48890</v>
      </c>
      <c r="I388" s="307">
        <v>1.2865400153307576</v>
      </c>
      <c r="J388" s="306">
        <v>6.8016138007790765</v>
      </c>
    </row>
    <row r="389" spans="1:10">
      <c r="A389" s="309" t="s">
        <v>3371</v>
      </c>
      <c r="B389" s="305">
        <v>25</v>
      </c>
      <c r="C389" s="304" t="s">
        <v>2979</v>
      </c>
      <c r="D389" s="305">
        <v>1298</v>
      </c>
      <c r="E389" s="304" t="s">
        <v>2979</v>
      </c>
      <c r="F389" s="305">
        <v>55592</v>
      </c>
      <c r="G389" s="304" t="s">
        <v>2979</v>
      </c>
      <c r="H389" s="305">
        <v>161295</v>
      </c>
      <c r="I389" s="304" t="s">
        <v>2979</v>
      </c>
      <c r="J389" s="306">
        <v>2.901406677219744</v>
      </c>
    </row>
    <row r="390" spans="1:10">
      <c r="A390" s="309" t="s">
        <v>3372</v>
      </c>
      <c r="B390" s="305">
        <v>3</v>
      </c>
      <c r="C390" s="307">
        <v>0</v>
      </c>
      <c r="D390" s="305">
        <v>73</v>
      </c>
      <c r="E390" s="306">
        <v>0</v>
      </c>
      <c r="F390" s="305">
        <v>643</v>
      </c>
      <c r="G390" s="306">
        <v>-4.7407407407407476</v>
      </c>
      <c r="H390" s="305">
        <v>4744</v>
      </c>
      <c r="I390" s="307">
        <v>-2.3466447097571006</v>
      </c>
      <c r="J390" s="306">
        <v>7.3779160186625194</v>
      </c>
    </row>
    <row r="391" spans="1:10">
      <c r="A391" s="309" t="s">
        <v>3373</v>
      </c>
      <c r="B391" s="305">
        <v>1</v>
      </c>
      <c r="C391" s="307" t="s">
        <v>3002</v>
      </c>
      <c r="D391" s="305" t="s">
        <v>3002</v>
      </c>
      <c r="E391" s="306" t="s">
        <v>3002</v>
      </c>
      <c r="F391" s="305" t="s">
        <v>3002</v>
      </c>
      <c r="G391" s="306" t="s">
        <v>3002</v>
      </c>
      <c r="H391" s="305" t="s">
        <v>3002</v>
      </c>
      <c r="I391" s="307" t="s">
        <v>3002</v>
      </c>
      <c r="J391" s="306" t="s">
        <v>3002</v>
      </c>
    </row>
    <row r="392" spans="1:10">
      <c r="A392" s="309" t="s">
        <v>3374</v>
      </c>
      <c r="B392" s="305">
        <v>6</v>
      </c>
      <c r="C392" s="307">
        <v>0</v>
      </c>
      <c r="D392" s="305">
        <v>347</v>
      </c>
      <c r="E392" s="306">
        <v>0</v>
      </c>
      <c r="F392" s="305">
        <v>26920</v>
      </c>
      <c r="G392" s="306">
        <v>-4.450912188542631</v>
      </c>
      <c r="H392" s="305">
        <v>56265</v>
      </c>
      <c r="I392" s="307">
        <v>-6.4837283515606714</v>
      </c>
      <c r="J392" s="306">
        <v>2.0900817236255573</v>
      </c>
    </row>
    <row r="393" spans="1:10">
      <c r="A393" s="309" t="s">
        <v>3375</v>
      </c>
      <c r="B393" s="305">
        <v>9</v>
      </c>
      <c r="C393" s="307">
        <v>0</v>
      </c>
      <c r="D393" s="305">
        <v>613</v>
      </c>
      <c r="E393" s="306">
        <v>-29.621125143513211</v>
      </c>
      <c r="F393" s="305">
        <v>63640</v>
      </c>
      <c r="G393" s="306">
        <v>2.0837009351790954</v>
      </c>
      <c r="H393" s="305">
        <v>112484</v>
      </c>
      <c r="I393" s="307">
        <v>-2.6078825240701065</v>
      </c>
      <c r="J393" s="306">
        <v>1.767504714016342</v>
      </c>
    </row>
    <row r="394" spans="1:10">
      <c r="A394" s="309" t="s">
        <v>3376</v>
      </c>
      <c r="B394" s="305">
        <v>11</v>
      </c>
      <c r="C394" s="307">
        <v>0</v>
      </c>
      <c r="D394" s="305">
        <v>398</v>
      </c>
      <c r="E394" s="306">
        <v>-0.25062656641604519</v>
      </c>
      <c r="F394" s="305">
        <v>8786</v>
      </c>
      <c r="G394" s="306">
        <v>23.72905224616251</v>
      </c>
      <c r="H394" s="305">
        <v>42578</v>
      </c>
      <c r="I394" s="307">
        <v>1.6011644832605612</v>
      </c>
      <c r="J394" s="306">
        <v>4.8461188254040515</v>
      </c>
    </row>
    <row r="395" spans="1:10">
      <c r="A395" s="309" t="s">
        <v>3377</v>
      </c>
      <c r="B395" s="305">
        <v>1</v>
      </c>
      <c r="C395" s="307" t="s">
        <v>3002</v>
      </c>
      <c r="D395" s="305" t="s">
        <v>3002</v>
      </c>
      <c r="E395" s="306" t="s">
        <v>3002</v>
      </c>
      <c r="F395" s="305" t="s">
        <v>3002</v>
      </c>
      <c r="G395" s="306" t="s">
        <v>3002</v>
      </c>
      <c r="H395" s="305" t="s">
        <v>3002</v>
      </c>
      <c r="I395" s="307" t="s">
        <v>3002</v>
      </c>
      <c r="J395" s="306" t="s">
        <v>3002</v>
      </c>
    </row>
    <row r="396" spans="1:10">
      <c r="A396" s="309" t="s">
        <v>3378</v>
      </c>
      <c r="B396" s="305">
        <v>1</v>
      </c>
      <c r="C396" s="307" t="s">
        <v>3002</v>
      </c>
      <c r="D396" s="305" t="s">
        <v>3002</v>
      </c>
      <c r="E396" s="306" t="s">
        <v>3002</v>
      </c>
      <c r="F396" s="305" t="s">
        <v>3002</v>
      </c>
      <c r="G396" s="306" t="s">
        <v>3002</v>
      </c>
      <c r="H396" s="305" t="s">
        <v>3002</v>
      </c>
      <c r="I396" s="307" t="s">
        <v>3002</v>
      </c>
      <c r="J396" s="306" t="s">
        <v>3002</v>
      </c>
    </row>
    <row r="397" spans="1:10">
      <c r="A397" s="309" t="s">
        <v>3379</v>
      </c>
      <c r="B397" s="305">
        <v>2</v>
      </c>
      <c r="C397" s="307" t="s">
        <v>3002</v>
      </c>
      <c r="D397" s="305" t="s">
        <v>3002</v>
      </c>
      <c r="E397" s="306" t="s">
        <v>3002</v>
      </c>
      <c r="F397" s="305" t="s">
        <v>3002</v>
      </c>
      <c r="G397" s="306" t="s">
        <v>3002</v>
      </c>
      <c r="H397" s="305" t="s">
        <v>3002</v>
      </c>
      <c r="I397" s="307" t="s">
        <v>3002</v>
      </c>
      <c r="J397" s="306" t="s">
        <v>3002</v>
      </c>
    </row>
    <row r="398" spans="1:10">
      <c r="A398" s="309" t="s">
        <v>3380</v>
      </c>
      <c r="B398" s="305">
        <v>32</v>
      </c>
      <c r="C398" s="307">
        <v>10.344827586206904</v>
      </c>
      <c r="D398" s="305">
        <v>2450</v>
      </c>
      <c r="E398" s="306">
        <v>44.628099173553721</v>
      </c>
      <c r="F398" s="305">
        <v>69534</v>
      </c>
      <c r="G398" s="306">
        <v>45.058933973088557</v>
      </c>
      <c r="H398" s="305">
        <v>311230</v>
      </c>
      <c r="I398" s="307">
        <v>44.471883616647943</v>
      </c>
      <c r="J398" s="306">
        <v>4.4759398279978138</v>
      </c>
    </row>
    <row r="399" spans="1:10">
      <c r="A399" s="309" t="s">
        <v>3381</v>
      </c>
      <c r="B399" s="305">
        <v>10</v>
      </c>
      <c r="C399" s="307">
        <v>0</v>
      </c>
      <c r="D399" s="305">
        <v>597</v>
      </c>
      <c r="E399" s="306">
        <v>-8.7155963302752326</v>
      </c>
      <c r="F399" s="305">
        <v>9901</v>
      </c>
      <c r="G399" s="306">
        <v>-10.26012870479471</v>
      </c>
      <c r="H399" s="305">
        <v>58606</v>
      </c>
      <c r="I399" s="307">
        <v>-9.9837188584769336</v>
      </c>
      <c r="J399" s="306">
        <v>5.9192000807999188</v>
      </c>
    </row>
    <row r="400" spans="1:10">
      <c r="A400" s="309" t="s">
        <v>3382</v>
      </c>
      <c r="B400" s="305">
        <v>2</v>
      </c>
      <c r="C400" s="307" t="s">
        <v>3002</v>
      </c>
      <c r="D400" s="305" t="s">
        <v>3002</v>
      </c>
      <c r="E400" s="306" t="s">
        <v>3002</v>
      </c>
      <c r="F400" s="305" t="s">
        <v>3002</v>
      </c>
      <c r="G400" s="306" t="s">
        <v>3002</v>
      </c>
      <c r="H400" s="305" t="s">
        <v>3002</v>
      </c>
      <c r="I400" s="307" t="s">
        <v>3002</v>
      </c>
      <c r="J400" s="306" t="s">
        <v>3002</v>
      </c>
    </row>
    <row r="401" spans="1:10">
      <c r="A401" s="309" t="s">
        <v>3383</v>
      </c>
      <c r="B401" s="305">
        <v>3</v>
      </c>
      <c r="C401" s="307">
        <v>0</v>
      </c>
      <c r="D401" s="305">
        <v>54</v>
      </c>
      <c r="E401" s="306">
        <v>-3.5714285714285836</v>
      </c>
      <c r="F401" s="305">
        <v>2560</v>
      </c>
      <c r="G401" s="306">
        <v>-8.3422842821339032</v>
      </c>
      <c r="H401" s="305">
        <v>4869</v>
      </c>
      <c r="I401" s="307">
        <v>-10.562086700955177</v>
      </c>
      <c r="J401" s="306">
        <v>1.9019531249999999</v>
      </c>
    </row>
    <row r="402" spans="1:10">
      <c r="A402" s="309" t="s">
        <v>3384</v>
      </c>
      <c r="B402" s="305">
        <v>1</v>
      </c>
      <c r="C402" s="307" t="s">
        <v>3002</v>
      </c>
      <c r="D402" s="305" t="s">
        <v>3002</v>
      </c>
      <c r="E402" s="306" t="s">
        <v>3002</v>
      </c>
      <c r="F402" s="305" t="s">
        <v>3002</v>
      </c>
      <c r="G402" s="306" t="s">
        <v>3002</v>
      </c>
      <c r="H402" s="305" t="s">
        <v>3002</v>
      </c>
      <c r="I402" s="307" t="s">
        <v>3002</v>
      </c>
      <c r="J402" s="306" t="s">
        <v>3002</v>
      </c>
    </row>
    <row r="403" spans="1:10">
      <c r="A403" s="309" t="s">
        <v>3385</v>
      </c>
      <c r="B403" s="305">
        <v>10</v>
      </c>
      <c r="C403" s="307">
        <v>0</v>
      </c>
      <c r="D403" s="305">
        <v>206</v>
      </c>
      <c r="E403" s="306">
        <v>3.5175879396984868</v>
      </c>
      <c r="F403" s="305">
        <v>3809</v>
      </c>
      <c r="G403" s="306">
        <v>-1.5762273901808896</v>
      </c>
      <c r="H403" s="305">
        <v>22085</v>
      </c>
      <c r="I403" s="307">
        <v>-4.7321197480804074</v>
      </c>
      <c r="J403" s="306">
        <v>5.7981097400892621</v>
      </c>
    </row>
    <row r="404" spans="1:10">
      <c r="A404" s="309" t="s">
        <v>3386</v>
      </c>
      <c r="B404" s="305">
        <v>1</v>
      </c>
      <c r="C404" s="307" t="s">
        <v>3002</v>
      </c>
      <c r="D404" s="305" t="s">
        <v>3002</v>
      </c>
      <c r="E404" s="306" t="s">
        <v>3002</v>
      </c>
      <c r="F404" s="305" t="s">
        <v>3002</v>
      </c>
      <c r="G404" s="306" t="s">
        <v>3002</v>
      </c>
      <c r="H404" s="305" t="s">
        <v>3002</v>
      </c>
      <c r="I404" s="307" t="s">
        <v>3002</v>
      </c>
      <c r="J404" s="306" t="s">
        <v>3002</v>
      </c>
    </row>
    <row r="405" spans="1:10">
      <c r="A405" s="309" t="s">
        <v>3387</v>
      </c>
      <c r="B405" s="305">
        <v>1</v>
      </c>
      <c r="C405" s="307" t="s">
        <v>3002</v>
      </c>
      <c r="D405" s="305" t="s">
        <v>3002</v>
      </c>
      <c r="E405" s="306" t="s">
        <v>3002</v>
      </c>
      <c r="F405" s="305" t="s">
        <v>3002</v>
      </c>
      <c r="G405" s="306" t="s">
        <v>3002</v>
      </c>
      <c r="H405" s="305" t="s">
        <v>3002</v>
      </c>
      <c r="I405" s="307" t="s">
        <v>3002</v>
      </c>
      <c r="J405" s="306" t="s">
        <v>3002</v>
      </c>
    </row>
    <row r="406" spans="1:10">
      <c r="A406" s="309" t="s">
        <v>3388</v>
      </c>
      <c r="B406" s="305">
        <v>3</v>
      </c>
      <c r="C406" s="307">
        <v>0</v>
      </c>
      <c r="D406" s="305">
        <v>120</v>
      </c>
      <c r="E406" s="306">
        <v>0</v>
      </c>
      <c r="F406" s="305">
        <v>2523</v>
      </c>
      <c r="G406" s="306">
        <v>24.102311854402373</v>
      </c>
      <c r="H406" s="305">
        <v>15349</v>
      </c>
      <c r="I406" s="307">
        <v>49.033886785124764</v>
      </c>
      <c r="J406" s="306">
        <v>6.0836305984938566</v>
      </c>
    </row>
    <row r="407" spans="1:10">
      <c r="A407" s="309" t="s">
        <v>3389</v>
      </c>
      <c r="B407" s="305">
        <v>2</v>
      </c>
      <c r="C407" s="307" t="s">
        <v>3002</v>
      </c>
      <c r="D407" s="305" t="s">
        <v>3002</v>
      </c>
      <c r="E407" s="306" t="s">
        <v>3002</v>
      </c>
      <c r="F407" s="305" t="s">
        <v>3002</v>
      </c>
      <c r="G407" s="306" t="s">
        <v>3002</v>
      </c>
      <c r="H407" s="305" t="s">
        <v>3002</v>
      </c>
      <c r="I407" s="307" t="s">
        <v>3002</v>
      </c>
      <c r="J407" s="306" t="s">
        <v>3002</v>
      </c>
    </row>
    <row r="408" spans="1:10">
      <c r="A408" s="309" t="s">
        <v>3390</v>
      </c>
      <c r="B408" s="305">
        <v>3</v>
      </c>
      <c r="C408" s="307">
        <v>-25</v>
      </c>
      <c r="D408" s="305">
        <v>61</v>
      </c>
      <c r="E408" s="306">
        <v>-10.294117647058826</v>
      </c>
      <c r="F408" s="305">
        <v>1398</v>
      </c>
      <c r="G408" s="306">
        <v>-40.33290653008963</v>
      </c>
      <c r="H408" s="305">
        <v>4452</v>
      </c>
      <c r="I408" s="307">
        <v>-29.355760076166305</v>
      </c>
      <c r="J408" s="306">
        <v>3.1845493562231759</v>
      </c>
    </row>
    <row r="409" spans="1:10">
      <c r="A409" s="309" t="s">
        <v>3391</v>
      </c>
      <c r="B409" s="305">
        <v>1</v>
      </c>
      <c r="C409" s="307" t="s">
        <v>3002</v>
      </c>
      <c r="D409" s="305" t="s">
        <v>3002</v>
      </c>
      <c r="E409" s="306" t="s">
        <v>3002</v>
      </c>
      <c r="F409" s="305" t="s">
        <v>3002</v>
      </c>
      <c r="G409" s="306" t="s">
        <v>3002</v>
      </c>
      <c r="H409" s="305" t="s">
        <v>3002</v>
      </c>
      <c r="I409" s="307" t="s">
        <v>3002</v>
      </c>
      <c r="J409" s="306" t="s">
        <v>3002</v>
      </c>
    </row>
    <row r="410" spans="1:10">
      <c r="A410" s="309" t="s">
        <v>3392</v>
      </c>
      <c r="B410" s="305">
        <v>4</v>
      </c>
      <c r="C410" s="307">
        <v>0</v>
      </c>
      <c r="D410" s="305">
        <v>132</v>
      </c>
      <c r="E410" s="306">
        <v>-16.981132075471706</v>
      </c>
      <c r="F410" s="305">
        <v>6142</v>
      </c>
      <c r="G410" s="306">
        <v>-31.588327021608379</v>
      </c>
      <c r="H410" s="305">
        <v>17896</v>
      </c>
      <c r="I410" s="307">
        <v>-20.437469434935309</v>
      </c>
      <c r="J410" s="306">
        <v>2.9137088896125038</v>
      </c>
    </row>
    <row r="411" spans="1:10">
      <c r="A411" s="309" t="s">
        <v>3393</v>
      </c>
      <c r="B411" s="305">
        <v>6</v>
      </c>
      <c r="C411" s="307">
        <v>-14.285714285714292</v>
      </c>
      <c r="D411" s="305">
        <v>184</v>
      </c>
      <c r="E411" s="306">
        <v>-7.0707070707070727</v>
      </c>
      <c r="F411" s="305">
        <v>3745</v>
      </c>
      <c r="G411" s="306">
        <v>9.985315712187969</v>
      </c>
      <c r="H411" s="305">
        <v>21393</v>
      </c>
      <c r="I411" s="307">
        <v>5.001472464906243</v>
      </c>
      <c r="J411" s="306">
        <v>5.7124165554072093</v>
      </c>
    </row>
    <row r="412" spans="1:10">
      <c r="A412" s="309" t="s">
        <v>3394</v>
      </c>
      <c r="B412" s="305">
        <v>1</v>
      </c>
      <c r="C412" s="307" t="s">
        <v>3002</v>
      </c>
      <c r="D412" s="305" t="s">
        <v>3002</v>
      </c>
      <c r="E412" s="306" t="s">
        <v>3002</v>
      </c>
      <c r="F412" s="305" t="s">
        <v>3002</v>
      </c>
      <c r="G412" s="306" t="s">
        <v>3002</v>
      </c>
      <c r="H412" s="305" t="s">
        <v>3002</v>
      </c>
      <c r="I412" s="307" t="s">
        <v>3002</v>
      </c>
      <c r="J412" s="306" t="s">
        <v>3002</v>
      </c>
    </row>
    <row r="413" spans="1:10">
      <c r="A413" s="309" t="s">
        <v>3395</v>
      </c>
      <c r="B413" s="305">
        <v>2</v>
      </c>
      <c r="C413" s="307" t="s">
        <v>3002</v>
      </c>
      <c r="D413" s="305" t="s">
        <v>3002</v>
      </c>
      <c r="E413" s="306" t="s">
        <v>3002</v>
      </c>
      <c r="F413" s="305" t="s">
        <v>3002</v>
      </c>
      <c r="G413" s="306" t="s">
        <v>3002</v>
      </c>
      <c r="H413" s="305" t="s">
        <v>3002</v>
      </c>
      <c r="I413" s="307" t="s">
        <v>3002</v>
      </c>
      <c r="J413" s="306" t="s">
        <v>3002</v>
      </c>
    </row>
    <row r="414" spans="1:10">
      <c r="A414" s="309" t="s">
        <v>3396</v>
      </c>
      <c r="B414" s="305">
        <v>1</v>
      </c>
      <c r="C414" s="307" t="s">
        <v>3002</v>
      </c>
      <c r="D414" s="305" t="s">
        <v>3002</v>
      </c>
      <c r="E414" s="306" t="s">
        <v>3002</v>
      </c>
      <c r="F414" s="305" t="s">
        <v>3002</v>
      </c>
      <c r="G414" s="306" t="s">
        <v>3002</v>
      </c>
      <c r="H414" s="305" t="s">
        <v>3002</v>
      </c>
      <c r="I414" s="307" t="s">
        <v>3002</v>
      </c>
      <c r="J414" s="306" t="s">
        <v>3002</v>
      </c>
    </row>
    <row r="415" spans="1:10">
      <c r="A415" s="309" t="s">
        <v>3397</v>
      </c>
      <c r="B415" s="305">
        <v>1</v>
      </c>
      <c r="C415" s="307" t="s">
        <v>3002</v>
      </c>
      <c r="D415" s="305" t="s">
        <v>3002</v>
      </c>
      <c r="E415" s="306" t="s">
        <v>3002</v>
      </c>
      <c r="F415" s="305" t="s">
        <v>3002</v>
      </c>
      <c r="G415" s="306" t="s">
        <v>3002</v>
      </c>
      <c r="H415" s="305" t="s">
        <v>3002</v>
      </c>
      <c r="I415" s="307" t="s">
        <v>3002</v>
      </c>
      <c r="J415" s="306" t="s">
        <v>3002</v>
      </c>
    </row>
    <row r="416" spans="1:10">
      <c r="A416" s="309" t="s">
        <v>3398</v>
      </c>
      <c r="B416" s="305">
        <v>15</v>
      </c>
      <c r="C416" s="307">
        <v>-6.25</v>
      </c>
      <c r="D416" s="305">
        <v>857</v>
      </c>
      <c r="E416" s="306">
        <v>-0.81018518518519045</v>
      </c>
      <c r="F416" s="305">
        <v>64308</v>
      </c>
      <c r="G416" s="306">
        <v>1.9273441957776072</v>
      </c>
      <c r="H416" s="305">
        <v>132962</v>
      </c>
      <c r="I416" s="307">
        <v>3.6336710833982835</v>
      </c>
      <c r="J416" s="306">
        <v>2.0675810163587736</v>
      </c>
    </row>
    <row r="417" spans="1:10">
      <c r="A417" s="309" t="s">
        <v>3399</v>
      </c>
      <c r="B417" s="305">
        <v>1</v>
      </c>
      <c r="C417" s="307" t="s">
        <v>3002</v>
      </c>
      <c r="D417" s="305" t="s">
        <v>3002</v>
      </c>
      <c r="E417" s="306" t="s">
        <v>3002</v>
      </c>
      <c r="F417" s="305" t="s">
        <v>3002</v>
      </c>
      <c r="G417" s="306" t="s">
        <v>3002</v>
      </c>
      <c r="H417" s="305" t="s">
        <v>3002</v>
      </c>
      <c r="I417" s="307" t="s">
        <v>3002</v>
      </c>
      <c r="J417" s="306" t="s">
        <v>3002</v>
      </c>
    </row>
    <row r="418" spans="1:10">
      <c r="A418" s="309" t="s">
        <v>3400</v>
      </c>
      <c r="B418" s="305">
        <v>1</v>
      </c>
      <c r="C418" s="307" t="s">
        <v>3002</v>
      </c>
      <c r="D418" s="305" t="s">
        <v>3002</v>
      </c>
      <c r="E418" s="306" t="s">
        <v>3002</v>
      </c>
      <c r="F418" s="305" t="s">
        <v>3002</v>
      </c>
      <c r="G418" s="306" t="s">
        <v>3002</v>
      </c>
      <c r="H418" s="305" t="s">
        <v>3002</v>
      </c>
      <c r="I418" s="307" t="s">
        <v>3002</v>
      </c>
      <c r="J418" s="306" t="s">
        <v>3002</v>
      </c>
    </row>
    <row r="419" spans="1:10">
      <c r="A419" s="309" t="s">
        <v>3401</v>
      </c>
      <c r="B419" s="305">
        <v>4</v>
      </c>
      <c r="C419" s="307">
        <v>0</v>
      </c>
      <c r="D419" s="305">
        <v>71</v>
      </c>
      <c r="E419" s="306">
        <v>0</v>
      </c>
      <c r="F419" s="305">
        <v>3722</v>
      </c>
      <c r="G419" s="306">
        <v>-0.13415615776764866</v>
      </c>
      <c r="H419" s="305">
        <v>7787</v>
      </c>
      <c r="I419" s="307">
        <v>0.60723514211885288</v>
      </c>
      <c r="J419" s="306">
        <v>2.0921547555077917</v>
      </c>
    </row>
    <row r="420" spans="1:10">
      <c r="A420" s="309" t="s">
        <v>3402</v>
      </c>
      <c r="B420" s="305">
        <v>4</v>
      </c>
      <c r="C420" s="307">
        <v>0</v>
      </c>
      <c r="D420" s="305">
        <v>81</v>
      </c>
      <c r="E420" s="306">
        <v>-3.5714285714285694</v>
      </c>
      <c r="F420" s="305">
        <v>1429</v>
      </c>
      <c r="G420" s="306">
        <v>9.5858895705521547</v>
      </c>
      <c r="H420" s="305">
        <v>4480</v>
      </c>
      <c r="I420" s="307">
        <v>-30.821494749845584</v>
      </c>
      <c r="J420" s="306">
        <v>3.1350594821553535</v>
      </c>
    </row>
    <row r="421" spans="1:10">
      <c r="A421" s="309" t="s">
        <v>3403</v>
      </c>
      <c r="B421" s="305">
        <v>10</v>
      </c>
      <c r="C421" s="307">
        <v>-9.0909090909090935</v>
      </c>
      <c r="D421" s="305">
        <v>327</v>
      </c>
      <c r="E421" s="306">
        <v>4.4728434504792318</v>
      </c>
      <c r="F421" s="305">
        <v>8119</v>
      </c>
      <c r="G421" s="306">
        <v>13.839035333707244</v>
      </c>
      <c r="H421" s="305">
        <v>34073</v>
      </c>
      <c r="I421" s="307">
        <v>10.878620240807024</v>
      </c>
      <c r="J421" s="306">
        <v>4.1966991008744916</v>
      </c>
    </row>
    <row r="422" spans="1:10">
      <c r="A422" s="309" t="s">
        <v>3404</v>
      </c>
      <c r="B422" s="305">
        <v>5</v>
      </c>
      <c r="C422" s="307">
        <v>0</v>
      </c>
      <c r="D422" s="305">
        <v>310</v>
      </c>
      <c r="E422" s="306">
        <v>0</v>
      </c>
      <c r="F422" s="305">
        <v>5590</v>
      </c>
      <c r="G422" s="306">
        <v>10.321689362541932</v>
      </c>
      <c r="H422" s="305">
        <v>23008</v>
      </c>
      <c r="I422" s="307">
        <v>8.0086376866021851</v>
      </c>
      <c r="J422" s="306">
        <v>4.1159212880143112</v>
      </c>
    </row>
    <row r="423" spans="1:10">
      <c r="A423" s="309" t="s">
        <v>3405</v>
      </c>
      <c r="B423" s="305">
        <v>3</v>
      </c>
      <c r="C423" s="307">
        <v>0</v>
      </c>
      <c r="D423" s="305">
        <v>82</v>
      </c>
      <c r="E423" s="306">
        <v>0</v>
      </c>
      <c r="F423" s="305">
        <v>1657</v>
      </c>
      <c r="G423" s="306">
        <v>26.103500761035008</v>
      </c>
      <c r="H423" s="305">
        <v>4602</v>
      </c>
      <c r="I423" s="307">
        <v>-5.5418719211822633</v>
      </c>
      <c r="J423" s="306">
        <v>2.7773083886541943</v>
      </c>
    </row>
    <row r="424" spans="1:10">
      <c r="A424" s="309" t="s">
        <v>3406</v>
      </c>
      <c r="B424" s="305">
        <v>4</v>
      </c>
      <c r="C424" s="307">
        <v>0</v>
      </c>
      <c r="D424" s="305">
        <v>111</v>
      </c>
      <c r="E424" s="306">
        <v>3.7383177570093409</v>
      </c>
      <c r="F424" s="305">
        <v>1497</v>
      </c>
      <c r="G424" s="306">
        <v>-18.508437670114319</v>
      </c>
      <c r="H424" s="305">
        <v>8402</v>
      </c>
      <c r="I424" s="307">
        <v>-13.139667114649029</v>
      </c>
      <c r="J424" s="306">
        <v>5.6125584502338013</v>
      </c>
    </row>
    <row r="425" spans="1:10">
      <c r="A425" s="309" t="s">
        <v>3407</v>
      </c>
      <c r="B425" s="305">
        <v>2</v>
      </c>
      <c r="C425" s="307" t="s">
        <v>3002</v>
      </c>
      <c r="D425" s="305" t="s">
        <v>3002</v>
      </c>
      <c r="E425" s="306" t="s">
        <v>3002</v>
      </c>
      <c r="F425" s="305" t="s">
        <v>3002</v>
      </c>
      <c r="G425" s="306" t="s">
        <v>3002</v>
      </c>
      <c r="H425" s="305" t="s">
        <v>3002</v>
      </c>
      <c r="I425" s="307" t="s">
        <v>3002</v>
      </c>
      <c r="J425" s="306" t="s">
        <v>3002</v>
      </c>
    </row>
    <row r="426" spans="1:10">
      <c r="A426" s="309" t="s">
        <v>3408</v>
      </c>
      <c r="B426" s="305">
        <v>3</v>
      </c>
      <c r="C426" s="307">
        <v>0</v>
      </c>
      <c r="D426" s="305">
        <v>164</v>
      </c>
      <c r="E426" s="306">
        <v>0</v>
      </c>
      <c r="F426" s="305">
        <v>16689</v>
      </c>
      <c r="G426" s="306">
        <v>-1.3127550115309674</v>
      </c>
      <c r="H426" s="305">
        <v>34887</v>
      </c>
      <c r="I426" s="307">
        <v>4.0378134971520581</v>
      </c>
      <c r="J426" s="306">
        <v>2.0904188387560669</v>
      </c>
    </row>
    <row r="427" spans="1:10">
      <c r="A427" s="309" t="s">
        <v>3409</v>
      </c>
      <c r="B427" s="305">
        <v>5</v>
      </c>
      <c r="C427" s="307">
        <v>66.666666666666686</v>
      </c>
      <c r="D427" s="305">
        <v>110</v>
      </c>
      <c r="E427" s="306">
        <v>139.13043478260869</v>
      </c>
      <c r="F427" s="305">
        <v>707</v>
      </c>
      <c r="G427" s="306">
        <v>54.366812227074234</v>
      </c>
      <c r="H427" s="305">
        <v>10195</v>
      </c>
      <c r="I427" s="307">
        <v>146.43461445491903</v>
      </c>
      <c r="J427" s="306">
        <v>14.42008486562942</v>
      </c>
    </row>
    <row r="428" spans="1:10">
      <c r="A428" s="309" t="s">
        <v>3410</v>
      </c>
      <c r="B428" s="305">
        <v>1</v>
      </c>
      <c r="C428" s="307" t="s">
        <v>3002</v>
      </c>
      <c r="D428" s="305" t="s">
        <v>3002</v>
      </c>
      <c r="E428" s="306" t="s">
        <v>3002</v>
      </c>
      <c r="F428" s="305" t="s">
        <v>3002</v>
      </c>
      <c r="G428" s="306" t="s">
        <v>3002</v>
      </c>
      <c r="H428" s="305" t="s">
        <v>3002</v>
      </c>
      <c r="I428" s="307" t="s">
        <v>3002</v>
      </c>
      <c r="J428" s="306" t="s">
        <v>3002</v>
      </c>
    </row>
    <row r="429" spans="1:10">
      <c r="A429" s="309" t="s">
        <v>3411</v>
      </c>
      <c r="B429" s="305">
        <v>1</v>
      </c>
      <c r="C429" s="307" t="s">
        <v>3002</v>
      </c>
      <c r="D429" s="305" t="s">
        <v>3002</v>
      </c>
      <c r="E429" s="306" t="s">
        <v>3002</v>
      </c>
      <c r="F429" s="305" t="s">
        <v>3002</v>
      </c>
      <c r="G429" s="306" t="s">
        <v>3002</v>
      </c>
      <c r="H429" s="305" t="s">
        <v>3002</v>
      </c>
      <c r="I429" s="307" t="s">
        <v>3002</v>
      </c>
      <c r="J429" s="306" t="s">
        <v>3002</v>
      </c>
    </row>
    <row r="430" spans="1:10">
      <c r="A430" s="309" t="s">
        <v>3412</v>
      </c>
      <c r="B430" s="305">
        <v>5</v>
      </c>
      <c r="C430" s="307">
        <v>25</v>
      </c>
      <c r="D430" s="305">
        <v>152</v>
      </c>
      <c r="E430" s="306">
        <v>14.285714285714278</v>
      </c>
      <c r="F430" s="305">
        <v>2594</v>
      </c>
      <c r="G430" s="306">
        <v>4.0930979133226231</v>
      </c>
      <c r="H430" s="305">
        <v>13267</v>
      </c>
      <c r="I430" s="307">
        <v>12.014522120905099</v>
      </c>
      <c r="J430" s="306">
        <v>5.1144949884348501</v>
      </c>
    </row>
    <row r="431" spans="1:10">
      <c r="A431" s="309" t="s">
        <v>3413</v>
      </c>
      <c r="B431" s="305">
        <v>1</v>
      </c>
      <c r="C431" s="307" t="s">
        <v>3002</v>
      </c>
      <c r="D431" s="305" t="s">
        <v>3002</v>
      </c>
      <c r="E431" s="306" t="s">
        <v>3002</v>
      </c>
      <c r="F431" s="305" t="s">
        <v>3002</v>
      </c>
      <c r="G431" s="306" t="s">
        <v>3002</v>
      </c>
      <c r="H431" s="305" t="s">
        <v>3002</v>
      </c>
      <c r="I431" s="307" t="s">
        <v>3002</v>
      </c>
      <c r="J431" s="306" t="s">
        <v>3002</v>
      </c>
    </row>
    <row r="432" spans="1:10">
      <c r="A432" s="309" t="s">
        <v>3414</v>
      </c>
      <c r="B432" s="305">
        <v>3</v>
      </c>
      <c r="C432" s="307">
        <v>0</v>
      </c>
      <c r="D432" s="305">
        <v>75</v>
      </c>
      <c r="E432" s="306">
        <v>2.7397260273972677</v>
      </c>
      <c r="F432" s="305">
        <v>6957</v>
      </c>
      <c r="G432" s="306">
        <v>17.140932816972551</v>
      </c>
      <c r="H432" s="305">
        <v>14837</v>
      </c>
      <c r="I432" s="307">
        <v>7.4210831161309017</v>
      </c>
      <c r="J432" s="306">
        <v>2.1326721287911456</v>
      </c>
    </row>
    <row r="433" spans="1:10">
      <c r="A433" s="309" t="s">
        <v>3415</v>
      </c>
      <c r="B433" s="305">
        <v>1</v>
      </c>
      <c r="C433" s="307" t="s">
        <v>3002</v>
      </c>
      <c r="D433" s="305" t="s">
        <v>3002</v>
      </c>
      <c r="E433" s="306" t="s">
        <v>3002</v>
      </c>
      <c r="F433" s="305" t="s">
        <v>3002</v>
      </c>
      <c r="G433" s="306" t="s">
        <v>3002</v>
      </c>
      <c r="H433" s="305" t="s">
        <v>3002</v>
      </c>
      <c r="I433" s="307" t="s">
        <v>3002</v>
      </c>
      <c r="J433" s="306" t="s">
        <v>3002</v>
      </c>
    </row>
    <row r="434" spans="1:10">
      <c r="A434" s="309" t="s">
        <v>3416</v>
      </c>
      <c r="B434" s="305">
        <v>5</v>
      </c>
      <c r="C434" s="307">
        <v>66.666666666666686</v>
      </c>
      <c r="D434" s="305">
        <v>110</v>
      </c>
      <c r="E434" s="306">
        <v>139.13043478260869</v>
      </c>
      <c r="F434" s="305">
        <v>707</v>
      </c>
      <c r="G434" s="306">
        <v>54.366812227074234</v>
      </c>
      <c r="H434" s="305">
        <v>10195</v>
      </c>
      <c r="I434" s="307">
        <v>146.43461445491903</v>
      </c>
      <c r="J434" s="306">
        <v>14.42008486562942</v>
      </c>
    </row>
    <row r="435" spans="1:10">
      <c r="A435" s="312" t="s">
        <v>3417</v>
      </c>
      <c r="B435" s="313">
        <v>71</v>
      </c>
      <c r="C435" s="294">
        <v>-1.3888888888888857</v>
      </c>
      <c r="D435" s="295">
        <v>5093</v>
      </c>
      <c r="E435" s="296">
        <v>1.4946193702670456</v>
      </c>
      <c r="F435" s="295">
        <v>308061</v>
      </c>
      <c r="G435" s="296">
        <v>3.3810313236192258</v>
      </c>
      <c r="H435" s="295">
        <v>800715</v>
      </c>
      <c r="I435" s="297">
        <v>1.9181691476430274</v>
      </c>
      <c r="J435" s="296">
        <v>2.5992092475191604</v>
      </c>
    </row>
    <row r="436" spans="1:10">
      <c r="A436" s="309" t="s">
        <v>3418</v>
      </c>
      <c r="B436" s="313">
        <v>1</v>
      </c>
      <c r="C436" s="294" t="s">
        <v>3002</v>
      </c>
      <c r="D436" s="295" t="s">
        <v>3002</v>
      </c>
      <c r="E436" s="296" t="s">
        <v>3002</v>
      </c>
      <c r="F436" s="295" t="s">
        <v>3002</v>
      </c>
      <c r="G436" s="296" t="s">
        <v>3002</v>
      </c>
      <c r="H436" s="295" t="s">
        <v>3002</v>
      </c>
      <c r="I436" s="297" t="s">
        <v>3002</v>
      </c>
      <c r="J436" s="296" t="s">
        <v>3002</v>
      </c>
    </row>
    <row r="437" spans="1:10">
      <c r="A437" s="309" t="s">
        <v>3419</v>
      </c>
      <c r="B437" s="305">
        <v>7</v>
      </c>
      <c r="C437" s="307">
        <v>-1.4210854715202004E-14</v>
      </c>
      <c r="D437" s="305">
        <v>674</v>
      </c>
      <c r="E437" s="306">
        <v>0.297619047619051</v>
      </c>
      <c r="F437" s="305">
        <v>39470</v>
      </c>
      <c r="G437" s="306">
        <v>-3.5976845858877056</v>
      </c>
      <c r="H437" s="305">
        <v>146754</v>
      </c>
      <c r="I437" s="307">
        <v>-6.1206995816327918</v>
      </c>
      <c r="J437" s="306">
        <v>3.7181150240689131</v>
      </c>
    </row>
    <row r="438" spans="1:10">
      <c r="A438" s="309" t="s">
        <v>3420</v>
      </c>
      <c r="B438" s="305">
        <v>8</v>
      </c>
      <c r="C438" s="307">
        <v>0</v>
      </c>
      <c r="D438" s="305">
        <v>1031</v>
      </c>
      <c r="E438" s="306">
        <v>2.4850894632206746</v>
      </c>
      <c r="F438" s="305">
        <v>47208</v>
      </c>
      <c r="G438" s="306">
        <v>2.5703422053232003</v>
      </c>
      <c r="H438" s="305">
        <v>219927</v>
      </c>
      <c r="I438" s="307">
        <v>3.2957587713118244</v>
      </c>
      <c r="J438" s="306">
        <v>4.6586807320793087</v>
      </c>
    </row>
    <row r="439" spans="1:10">
      <c r="A439" s="309" t="s">
        <v>3421</v>
      </c>
      <c r="B439" s="305">
        <v>1</v>
      </c>
      <c r="C439" s="307" t="s">
        <v>3002</v>
      </c>
      <c r="D439" s="305" t="s">
        <v>3002</v>
      </c>
      <c r="E439" s="306" t="s">
        <v>3002</v>
      </c>
      <c r="F439" s="305" t="s">
        <v>3002</v>
      </c>
      <c r="G439" s="306" t="s">
        <v>3002</v>
      </c>
      <c r="H439" s="305" t="s">
        <v>3002</v>
      </c>
      <c r="I439" s="307" t="s">
        <v>3002</v>
      </c>
      <c r="J439" s="306" t="s">
        <v>3002</v>
      </c>
    </row>
    <row r="440" spans="1:10">
      <c r="A440" s="309" t="s">
        <v>3422</v>
      </c>
      <c r="B440" s="305">
        <v>1</v>
      </c>
      <c r="C440" s="307" t="s">
        <v>3002</v>
      </c>
      <c r="D440" s="305" t="s">
        <v>3002</v>
      </c>
      <c r="E440" s="306" t="s">
        <v>3002</v>
      </c>
      <c r="F440" s="305" t="s">
        <v>3002</v>
      </c>
      <c r="G440" s="306" t="s">
        <v>3002</v>
      </c>
      <c r="H440" s="305" t="s">
        <v>3002</v>
      </c>
      <c r="I440" s="307" t="s">
        <v>3002</v>
      </c>
      <c r="J440" s="306" t="s">
        <v>3002</v>
      </c>
    </row>
    <row r="441" spans="1:10">
      <c r="A441" s="309" t="s">
        <v>3423</v>
      </c>
      <c r="B441" s="305">
        <v>1</v>
      </c>
      <c r="C441" s="307" t="s">
        <v>3002</v>
      </c>
      <c r="D441" s="305" t="s">
        <v>3002</v>
      </c>
      <c r="E441" s="306" t="s">
        <v>3002</v>
      </c>
      <c r="F441" s="305" t="s">
        <v>3002</v>
      </c>
      <c r="G441" s="306" t="s">
        <v>3002</v>
      </c>
      <c r="H441" s="305" t="s">
        <v>3002</v>
      </c>
      <c r="I441" s="307" t="s">
        <v>3002</v>
      </c>
      <c r="J441" s="306" t="s">
        <v>3002</v>
      </c>
    </row>
    <row r="442" spans="1:10">
      <c r="A442" s="309" t="s">
        <v>3424</v>
      </c>
      <c r="B442" s="305">
        <v>3</v>
      </c>
      <c r="C442" s="307">
        <v>0</v>
      </c>
      <c r="D442" s="305">
        <v>80</v>
      </c>
      <c r="E442" s="306">
        <v>0</v>
      </c>
      <c r="F442" s="305">
        <v>3525</v>
      </c>
      <c r="G442" s="306">
        <v>-12.574404761904759</v>
      </c>
      <c r="H442" s="305">
        <v>6343</v>
      </c>
      <c r="I442" s="307">
        <v>-11.062815479528879</v>
      </c>
      <c r="J442" s="306">
        <v>1.7994326241134753</v>
      </c>
    </row>
    <row r="443" spans="1:10">
      <c r="A443" s="309" t="s">
        <v>3425</v>
      </c>
      <c r="B443" s="305">
        <v>1</v>
      </c>
      <c r="C443" s="307" t="s">
        <v>3002</v>
      </c>
      <c r="D443" s="305" t="s">
        <v>3002</v>
      </c>
      <c r="E443" s="306" t="s">
        <v>3002</v>
      </c>
      <c r="F443" s="305" t="s">
        <v>3002</v>
      </c>
      <c r="G443" s="306" t="s">
        <v>3002</v>
      </c>
      <c r="H443" s="305" t="s">
        <v>3002</v>
      </c>
      <c r="I443" s="307" t="s">
        <v>3002</v>
      </c>
      <c r="J443" s="306" t="s">
        <v>3002</v>
      </c>
    </row>
    <row r="444" spans="1:10">
      <c r="A444" s="309" t="s">
        <v>3426</v>
      </c>
      <c r="B444" s="305">
        <v>1</v>
      </c>
      <c r="C444" s="307" t="s">
        <v>3002</v>
      </c>
      <c r="D444" s="305" t="s">
        <v>3002</v>
      </c>
      <c r="E444" s="306" t="s">
        <v>3002</v>
      </c>
      <c r="F444" s="305" t="s">
        <v>3002</v>
      </c>
      <c r="G444" s="306" t="s">
        <v>3002</v>
      </c>
      <c r="H444" s="305" t="s">
        <v>3002</v>
      </c>
      <c r="I444" s="307" t="s">
        <v>3002</v>
      </c>
      <c r="J444" s="306" t="s">
        <v>3002</v>
      </c>
    </row>
    <row r="445" spans="1:10">
      <c r="A445" s="309" t="s">
        <v>3427</v>
      </c>
      <c r="B445" s="305">
        <v>1</v>
      </c>
      <c r="C445" s="307" t="s">
        <v>3002</v>
      </c>
      <c r="D445" s="305" t="s">
        <v>3002</v>
      </c>
      <c r="E445" s="306" t="s">
        <v>3002</v>
      </c>
      <c r="F445" s="305" t="s">
        <v>3002</v>
      </c>
      <c r="G445" s="306" t="s">
        <v>3002</v>
      </c>
      <c r="H445" s="305" t="s">
        <v>3002</v>
      </c>
      <c r="I445" s="307" t="s">
        <v>3002</v>
      </c>
      <c r="J445" s="306" t="s">
        <v>3002</v>
      </c>
    </row>
    <row r="446" spans="1:10">
      <c r="A446" s="309" t="s">
        <v>3428</v>
      </c>
      <c r="B446" s="305">
        <v>4</v>
      </c>
      <c r="C446" s="307">
        <v>0</v>
      </c>
      <c r="D446" s="305">
        <v>328</v>
      </c>
      <c r="E446" s="306">
        <v>2.1806853582554595</v>
      </c>
      <c r="F446" s="305">
        <v>17957</v>
      </c>
      <c r="G446" s="306">
        <v>7.5269461077844255</v>
      </c>
      <c r="H446" s="305">
        <v>37837</v>
      </c>
      <c r="I446" s="307">
        <v>3.4561014956388476</v>
      </c>
      <c r="J446" s="306">
        <v>2.1070891574316422</v>
      </c>
    </row>
    <row r="447" spans="1:10">
      <c r="A447" s="309" t="s">
        <v>3429</v>
      </c>
      <c r="B447" s="305">
        <v>3</v>
      </c>
      <c r="C447" s="307">
        <v>0</v>
      </c>
      <c r="D447" s="305">
        <v>173</v>
      </c>
      <c r="E447" s="306">
        <v>-1.1428571428571388</v>
      </c>
      <c r="F447" s="305">
        <v>14861</v>
      </c>
      <c r="G447" s="306">
        <v>-0.25505067454191988</v>
      </c>
      <c r="H447" s="305">
        <v>24415</v>
      </c>
      <c r="I447" s="307">
        <v>-1.7069930351463398</v>
      </c>
      <c r="J447" s="306">
        <v>1.6428907879685082</v>
      </c>
    </row>
    <row r="448" spans="1:10">
      <c r="A448" s="309" t="s">
        <v>3430</v>
      </c>
      <c r="B448" s="305">
        <v>1</v>
      </c>
      <c r="C448" s="307" t="s">
        <v>3002</v>
      </c>
      <c r="D448" s="305" t="s">
        <v>3002</v>
      </c>
      <c r="E448" s="306" t="s">
        <v>3002</v>
      </c>
      <c r="F448" s="305" t="s">
        <v>3002</v>
      </c>
      <c r="G448" s="306" t="s">
        <v>3002</v>
      </c>
      <c r="H448" s="305" t="s">
        <v>3002</v>
      </c>
      <c r="I448" s="307" t="s">
        <v>3002</v>
      </c>
      <c r="J448" s="306" t="s">
        <v>3002</v>
      </c>
    </row>
    <row r="449" spans="1:10">
      <c r="A449" s="309" t="s">
        <v>3431</v>
      </c>
      <c r="B449" s="305">
        <v>2</v>
      </c>
      <c r="C449" s="307" t="s">
        <v>3002</v>
      </c>
      <c r="D449" s="305" t="s">
        <v>3002</v>
      </c>
      <c r="E449" s="306" t="s">
        <v>3002</v>
      </c>
      <c r="F449" s="305" t="s">
        <v>3002</v>
      </c>
      <c r="G449" s="306" t="s">
        <v>3002</v>
      </c>
      <c r="H449" s="305" t="s">
        <v>3002</v>
      </c>
      <c r="I449" s="307" t="s">
        <v>3002</v>
      </c>
      <c r="J449" s="306" t="s">
        <v>3002</v>
      </c>
    </row>
    <row r="450" spans="1:10">
      <c r="A450" s="309" t="s">
        <v>3432</v>
      </c>
      <c r="B450" s="305">
        <v>1</v>
      </c>
      <c r="C450" s="307" t="s">
        <v>3002</v>
      </c>
      <c r="D450" s="305" t="s">
        <v>3002</v>
      </c>
      <c r="E450" s="306" t="s">
        <v>3002</v>
      </c>
      <c r="F450" s="305" t="s">
        <v>3002</v>
      </c>
      <c r="G450" s="306" t="s">
        <v>3002</v>
      </c>
      <c r="H450" s="305" t="s">
        <v>3002</v>
      </c>
      <c r="I450" s="307" t="s">
        <v>3002</v>
      </c>
      <c r="J450" s="306" t="s">
        <v>3002</v>
      </c>
    </row>
    <row r="451" spans="1:10">
      <c r="A451" s="309" t="s">
        <v>3433</v>
      </c>
      <c r="B451" s="305">
        <v>2</v>
      </c>
      <c r="C451" s="307" t="s">
        <v>3002</v>
      </c>
      <c r="D451" s="305" t="s">
        <v>3002</v>
      </c>
      <c r="E451" s="306" t="s">
        <v>3002</v>
      </c>
      <c r="F451" s="305" t="s">
        <v>3002</v>
      </c>
      <c r="G451" s="306" t="s">
        <v>3002</v>
      </c>
      <c r="H451" s="305" t="s">
        <v>3002</v>
      </c>
      <c r="I451" s="307" t="s">
        <v>3002</v>
      </c>
      <c r="J451" s="306" t="s">
        <v>3002</v>
      </c>
    </row>
    <row r="452" spans="1:10">
      <c r="A452" s="309" t="s">
        <v>3434</v>
      </c>
      <c r="B452" s="305">
        <v>1</v>
      </c>
      <c r="C452" s="307" t="s">
        <v>3002</v>
      </c>
      <c r="D452" s="305" t="s">
        <v>3002</v>
      </c>
      <c r="E452" s="306" t="s">
        <v>3002</v>
      </c>
      <c r="F452" s="305" t="s">
        <v>3002</v>
      </c>
      <c r="G452" s="306" t="s">
        <v>3002</v>
      </c>
      <c r="H452" s="305" t="s">
        <v>3002</v>
      </c>
      <c r="I452" s="307" t="s">
        <v>3002</v>
      </c>
      <c r="J452" s="306" t="s">
        <v>3002</v>
      </c>
    </row>
    <row r="453" spans="1:10">
      <c r="A453" s="309" t="s">
        <v>3435</v>
      </c>
      <c r="B453" s="305">
        <v>22</v>
      </c>
      <c r="C453" s="307">
        <v>10</v>
      </c>
      <c r="D453" s="305">
        <v>1754</v>
      </c>
      <c r="E453" s="306">
        <v>4.0949554896142359</v>
      </c>
      <c r="F453" s="305">
        <v>135343</v>
      </c>
      <c r="G453" s="306">
        <v>7.9479653527732097</v>
      </c>
      <c r="H453" s="305">
        <v>259584</v>
      </c>
      <c r="I453" s="307">
        <v>8.9622344511465712</v>
      </c>
      <c r="J453" s="306">
        <v>1.9179713764287774</v>
      </c>
    </row>
    <row r="454" spans="1:10">
      <c r="A454" s="309" t="s">
        <v>3436</v>
      </c>
      <c r="B454" s="305">
        <v>4</v>
      </c>
      <c r="C454" s="307">
        <v>0</v>
      </c>
      <c r="D454" s="305">
        <v>205</v>
      </c>
      <c r="E454" s="306">
        <v>9.0425531914893611</v>
      </c>
      <c r="F454" s="305">
        <v>10728</v>
      </c>
      <c r="G454" s="306">
        <v>9.0798169801728648</v>
      </c>
      <c r="H454" s="305">
        <v>20757</v>
      </c>
      <c r="I454" s="307">
        <v>2.4935808809006517</v>
      </c>
      <c r="J454" s="306">
        <v>1.9348434004474273</v>
      </c>
    </row>
    <row r="455" spans="1:10">
      <c r="A455" s="309" t="s">
        <v>3437</v>
      </c>
      <c r="B455" s="305">
        <v>1</v>
      </c>
      <c r="C455" s="307" t="s">
        <v>3002</v>
      </c>
      <c r="D455" s="305" t="s">
        <v>3002</v>
      </c>
      <c r="E455" s="306" t="s">
        <v>3002</v>
      </c>
      <c r="F455" s="305" t="s">
        <v>3002</v>
      </c>
      <c r="G455" s="306" t="s">
        <v>3002</v>
      </c>
      <c r="H455" s="305" t="s">
        <v>3002</v>
      </c>
      <c r="I455" s="307" t="s">
        <v>3002</v>
      </c>
      <c r="J455" s="306" t="s">
        <v>3002</v>
      </c>
    </row>
    <row r="456" spans="1:10">
      <c r="A456" s="309" t="s">
        <v>3438</v>
      </c>
      <c r="B456" s="305">
        <v>1</v>
      </c>
      <c r="C456" s="307" t="s">
        <v>3002</v>
      </c>
      <c r="D456" s="305" t="s">
        <v>3002</v>
      </c>
      <c r="E456" s="306" t="s">
        <v>3002</v>
      </c>
      <c r="F456" s="305" t="s">
        <v>3002</v>
      </c>
      <c r="G456" s="306" t="s">
        <v>3002</v>
      </c>
      <c r="H456" s="305" t="s">
        <v>3002</v>
      </c>
      <c r="I456" s="307" t="s">
        <v>3002</v>
      </c>
      <c r="J456" s="306" t="s">
        <v>3002</v>
      </c>
    </row>
    <row r="457" spans="1:10">
      <c r="A457" s="309" t="s">
        <v>3439</v>
      </c>
      <c r="B457" s="305">
        <v>1</v>
      </c>
      <c r="C457" s="307" t="s">
        <v>3002</v>
      </c>
      <c r="D457" s="305" t="s">
        <v>3002</v>
      </c>
      <c r="E457" s="306" t="s">
        <v>3002</v>
      </c>
      <c r="F457" s="305" t="s">
        <v>3002</v>
      </c>
      <c r="G457" s="306" t="s">
        <v>3002</v>
      </c>
      <c r="H457" s="305" t="s">
        <v>3002</v>
      </c>
      <c r="I457" s="307" t="s">
        <v>3002</v>
      </c>
      <c r="J457" s="306" t="s">
        <v>3002</v>
      </c>
    </row>
    <row r="458" spans="1:10">
      <c r="A458" s="309" t="s">
        <v>3440</v>
      </c>
      <c r="B458" s="305">
        <v>1</v>
      </c>
      <c r="C458" s="307" t="s">
        <v>3002</v>
      </c>
      <c r="D458" s="305" t="s">
        <v>3002</v>
      </c>
      <c r="E458" s="306" t="s">
        <v>3002</v>
      </c>
      <c r="F458" s="305" t="s">
        <v>3002</v>
      </c>
      <c r="G458" s="306" t="s">
        <v>3002</v>
      </c>
      <c r="H458" s="305" t="s">
        <v>3002</v>
      </c>
      <c r="I458" s="307" t="s">
        <v>3002</v>
      </c>
      <c r="J458" s="306" t="s">
        <v>3002</v>
      </c>
    </row>
    <row r="459" spans="1:10">
      <c r="A459" s="309" t="s">
        <v>3441</v>
      </c>
      <c r="B459" s="305">
        <v>1</v>
      </c>
      <c r="C459" s="307" t="s">
        <v>3002</v>
      </c>
      <c r="D459" s="305" t="s">
        <v>3002</v>
      </c>
      <c r="E459" s="306" t="s">
        <v>3002</v>
      </c>
      <c r="F459" s="305" t="s">
        <v>3002</v>
      </c>
      <c r="G459" s="306" t="s">
        <v>3002</v>
      </c>
      <c r="H459" s="305" t="s">
        <v>3002</v>
      </c>
      <c r="I459" s="307" t="s">
        <v>3002</v>
      </c>
      <c r="J459" s="306" t="s">
        <v>3002</v>
      </c>
    </row>
    <row r="460" spans="1:10">
      <c r="A460" s="312" t="s">
        <v>3442</v>
      </c>
      <c r="B460" s="313">
        <v>38</v>
      </c>
      <c r="C460" s="294">
        <v>5.5555555555555571</v>
      </c>
      <c r="D460" s="295">
        <v>1112</v>
      </c>
      <c r="E460" s="296">
        <v>4.119850187265925</v>
      </c>
      <c r="F460" s="295">
        <v>57904</v>
      </c>
      <c r="G460" s="296">
        <v>-3.1964691721278484</v>
      </c>
      <c r="H460" s="295">
        <v>126781</v>
      </c>
      <c r="I460" s="297">
        <v>-0.16300752827039844</v>
      </c>
      <c r="J460" s="296">
        <v>2.189503315833103</v>
      </c>
    </row>
    <row r="461" spans="1:10">
      <c r="A461" s="309" t="s">
        <v>3443</v>
      </c>
      <c r="B461" s="305">
        <v>2</v>
      </c>
      <c r="C461" s="307" t="s">
        <v>3002</v>
      </c>
      <c r="D461" s="305" t="s">
        <v>3002</v>
      </c>
      <c r="E461" s="306" t="s">
        <v>3002</v>
      </c>
      <c r="F461" s="305" t="s">
        <v>3002</v>
      </c>
      <c r="G461" s="306" t="s">
        <v>3002</v>
      </c>
      <c r="H461" s="305" t="s">
        <v>3002</v>
      </c>
      <c r="I461" s="307" t="s">
        <v>3002</v>
      </c>
      <c r="J461" s="306" t="s">
        <v>3002</v>
      </c>
    </row>
    <row r="462" spans="1:10">
      <c r="A462" s="309" t="s">
        <v>3444</v>
      </c>
      <c r="B462" s="305">
        <v>1</v>
      </c>
      <c r="C462" s="307" t="s">
        <v>3002</v>
      </c>
      <c r="D462" s="305" t="s">
        <v>3002</v>
      </c>
      <c r="E462" s="306" t="s">
        <v>3002</v>
      </c>
      <c r="F462" s="305" t="s">
        <v>3002</v>
      </c>
      <c r="G462" s="306" t="s">
        <v>3002</v>
      </c>
      <c r="H462" s="305" t="s">
        <v>3002</v>
      </c>
      <c r="I462" s="307" t="s">
        <v>3002</v>
      </c>
      <c r="J462" s="306" t="s">
        <v>3002</v>
      </c>
    </row>
    <row r="463" spans="1:10">
      <c r="A463" s="309" t="s">
        <v>3445</v>
      </c>
      <c r="B463" s="305">
        <v>1</v>
      </c>
      <c r="C463" s="307" t="s">
        <v>3002</v>
      </c>
      <c r="D463" s="305" t="s">
        <v>3002</v>
      </c>
      <c r="E463" s="306" t="s">
        <v>3002</v>
      </c>
      <c r="F463" s="305" t="s">
        <v>3002</v>
      </c>
      <c r="G463" s="306" t="s">
        <v>3002</v>
      </c>
      <c r="H463" s="305" t="s">
        <v>3002</v>
      </c>
      <c r="I463" s="307" t="s">
        <v>3002</v>
      </c>
      <c r="J463" s="306" t="s">
        <v>3002</v>
      </c>
    </row>
    <row r="464" spans="1:10">
      <c r="A464" s="309" t="s">
        <v>3446</v>
      </c>
      <c r="B464" s="305">
        <v>1</v>
      </c>
      <c r="C464" s="307" t="s">
        <v>3002</v>
      </c>
      <c r="D464" s="305" t="s">
        <v>3002</v>
      </c>
      <c r="E464" s="306" t="s">
        <v>3002</v>
      </c>
      <c r="F464" s="305" t="s">
        <v>3002</v>
      </c>
      <c r="G464" s="306" t="s">
        <v>3002</v>
      </c>
      <c r="H464" s="305" t="s">
        <v>3002</v>
      </c>
      <c r="I464" s="307" t="s">
        <v>3002</v>
      </c>
      <c r="J464" s="306" t="s">
        <v>3002</v>
      </c>
    </row>
    <row r="465" spans="1:10">
      <c r="A465" s="309" t="s">
        <v>3447</v>
      </c>
      <c r="B465" s="305">
        <v>11</v>
      </c>
      <c r="C465" s="307">
        <v>22.222222222222229</v>
      </c>
      <c r="D465" s="305">
        <v>303</v>
      </c>
      <c r="E465" s="306">
        <v>18.359375</v>
      </c>
      <c r="F465" s="305">
        <v>18973</v>
      </c>
      <c r="G465" s="306">
        <v>5.2535226894485731</v>
      </c>
      <c r="H465" s="305">
        <v>40647</v>
      </c>
      <c r="I465" s="307">
        <v>8.7167005456296209</v>
      </c>
      <c r="J465" s="306">
        <v>2.1423601960680969</v>
      </c>
    </row>
    <row r="466" spans="1:10">
      <c r="A466" s="309" t="s">
        <v>3448</v>
      </c>
      <c r="B466" s="305">
        <v>1</v>
      </c>
      <c r="C466" s="307" t="s">
        <v>3002</v>
      </c>
      <c r="D466" s="305" t="s">
        <v>3002</v>
      </c>
      <c r="E466" s="306" t="s">
        <v>3002</v>
      </c>
      <c r="F466" s="305" t="s">
        <v>3002</v>
      </c>
      <c r="G466" s="306" t="s">
        <v>3002</v>
      </c>
      <c r="H466" s="305" t="s">
        <v>3002</v>
      </c>
      <c r="I466" s="307" t="s">
        <v>3002</v>
      </c>
      <c r="J466" s="306" t="s">
        <v>3002</v>
      </c>
    </row>
    <row r="467" spans="1:10">
      <c r="A467" s="309" t="s">
        <v>3449</v>
      </c>
      <c r="B467" s="305">
        <v>1</v>
      </c>
      <c r="C467" s="307" t="s">
        <v>3002</v>
      </c>
      <c r="D467" s="305" t="s">
        <v>3002</v>
      </c>
      <c r="E467" s="306" t="s">
        <v>3002</v>
      </c>
      <c r="F467" s="305" t="s">
        <v>3002</v>
      </c>
      <c r="G467" s="306" t="s">
        <v>3002</v>
      </c>
      <c r="H467" s="305" t="s">
        <v>3002</v>
      </c>
      <c r="I467" s="307" t="s">
        <v>3002</v>
      </c>
      <c r="J467" s="306" t="s">
        <v>3002</v>
      </c>
    </row>
    <row r="468" spans="1:10">
      <c r="A468" s="309" t="s">
        <v>3450</v>
      </c>
      <c r="B468" s="305">
        <v>1</v>
      </c>
      <c r="C468" s="307" t="s">
        <v>3002</v>
      </c>
      <c r="D468" s="305" t="s">
        <v>3002</v>
      </c>
      <c r="E468" s="306" t="s">
        <v>3002</v>
      </c>
      <c r="F468" s="305" t="s">
        <v>3002</v>
      </c>
      <c r="G468" s="306" t="s">
        <v>3002</v>
      </c>
      <c r="H468" s="305" t="s">
        <v>3002</v>
      </c>
      <c r="I468" s="307" t="s">
        <v>3002</v>
      </c>
      <c r="J468" s="306" t="s">
        <v>3002</v>
      </c>
    </row>
    <row r="469" spans="1:10">
      <c r="A469" s="309" t="s">
        <v>3451</v>
      </c>
      <c r="B469" s="305">
        <v>4</v>
      </c>
      <c r="C469" s="307">
        <v>-20</v>
      </c>
      <c r="D469" s="305">
        <v>226</v>
      </c>
      <c r="E469" s="306">
        <v>-14.393939393939391</v>
      </c>
      <c r="F469" s="305">
        <v>16292</v>
      </c>
      <c r="G469" s="306">
        <v>-8.6156607583576346</v>
      </c>
      <c r="H469" s="305">
        <v>34356</v>
      </c>
      <c r="I469" s="307">
        <v>-9.4679701704919808</v>
      </c>
      <c r="J469" s="306">
        <v>2.1087650380554872</v>
      </c>
    </row>
    <row r="470" spans="1:10">
      <c r="A470" s="309" t="s">
        <v>3452</v>
      </c>
      <c r="B470" s="305">
        <v>2</v>
      </c>
      <c r="C470" s="307" t="s">
        <v>3002</v>
      </c>
      <c r="D470" s="305" t="s">
        <v>3002</v>
      </c>
      <c r="E470" s="306" t="s">
        <v>3002</v>
      </c>
      <c r="F470" s="305" t="s">
        <v>3002</v>
      </c>
      <c r="G470" s="306" t="s">
        <v>3002</v>
      </c>
      <c r="H470" s="305" t="s">
        <v>3002</v>
      </c>
      <c r="I470" s="307" t="s">
        <v>3002</v>
      </c>
      <c r="J470" s="306" t="s">
        <v>3002</v>
      </c>
    </row>
    <row r="471" spans="1:10">
      <c r="A471" s="309" t="s">
        <v>3453</v>
      </c>
      <c r="B471" s="305">
        <v>1</v>
      </c>
      <c r="C471" s="307" t="s">
        <v>3002</v>
      </c>
      <c r="D471" s="305" t="s">
        <v>3002</v>
      </c>
      <c r="E471" s="306" t="s">
        <v>3002</v>
      </c>
      <c r="F471" s="305" t="s">
        <v>3002</v>
      </c>
      <c r="G471" s="306" t="s">
        <v>3002</v>
      </c>
      <c r="H471" s="305" t="s">
        <v>3002</v>
      </c>
      <c r="I471" s="307" t="s">
        <v>3002</v>
      </c>
      <c r="J471" s="306" t="s">
        <v>3002</v>
      </c>
    </row>
    <row r="472" spans="1:10">
      <c r="A472" s="309" t="s">
        <v>3454</v>
      </c>
      <c r="B472" s="305">
        <v>1</v>
      </c>
      <c r="C472" s="307" t="s">
        <v>3002</v>
      </c>
      <c r="D472" s="305" t="s">
        <v>3002</v>
      </c>
      <c r="E472" s="306" t="s">
        <v>3002</v>
      </c>
      <c r="F472" s="305" t="s">
        <v>3002</v>
      </c>
      <c r="G472" s="306" t="s">
        <v>3002</v>
      </c>
      <c r="H472" s="305" t="s">
        <v>3002</v>
      </c>
      <c r="I472" s="307" t="s">
        <v>3002</v>
      </c>
      <c r="J472" s="306" t="s">
        <v>3002</v>
      </c>
    </row>
    <row r="473" spans="1:10">
      <c r="A473" s="309" t="s">
        <v>3455</v>
      </c>
      <c r="B473" s="305">
        <v>1</v>
      </c>
      <c r="C473" s="307" t="s">
        <v>3002</v>
      </c>
      <c r="D473" s="305" t="s">
        <v>3002</v>
      </c>
      <c r="E473" s="306" t="s">
        <v>3002</v>
      </c>
      <c r="F473" s="305" t="s">
        <v>3002</v>
      </c>
      <c r="G473" s="306" t="s">
        <v>3002</v>
      </c>
      <c r="H473" s="305" t="s">
        <v>3002</v>
      </c>
      <c r="I473" s="307" t="s">
        <v>3002</v>
      </c>
      <c r="J473" s="306" t="s">
        <v>3002</v>
      </c>
    </row>
    <row r="474" spans="1:10">
      <c r="A474" s="309" t="s">
        <v>3456</v>
      </c>
      <c r="B474" s="305">
        <v>1</v>
      </c>
      <c r="C474" s="307" t="s">
        <v>3002</v>
      </c>
      <c r="D474" s="305" t="s">
        <v>3002</v>
      </c>
      <c r="E474" s="306" t="s">
        <v>3002</v>
      </c>
      <c r="F474" s="305" t="s">
        <v>3002</v>
      </c>
      <c r="G474" s="306" t="s">
        <v>3002</v>
      </c>
      <c r="H474" s="305" t="s">
        <v>3002</v>
      </c>
      <c r="I474" s="307" t="s">
        <v>3002</v>
      </c>
      <c r="J474" s="306" t="s">
        <v>3002</v>
      </c>
    </row>
    <row r="475" spans="1:10">
      <c r="A475" s="309" t="s">
        <v>3457</v>
      </c>
      <c r="B475" s="305">
        <v>1</v>
      </c>
      <c r="C475" s="307" t="s">
        <v>3002</v>
      </c>
      <c r="D475" s="305" t="s">
        <v>3002</v>
      </c>
      <c r="E475" s="306" t="s">
        <v>3002</v>
      </c>
      <c r="F475" s="305" t="s">
        <v>3002</v>
      </c>
      <c r="G475" s="306" t="s">
        <v>3002</v>
      </c>
      <c r="H475" s="305" t="s">
        <v>3002</v>
      </c>
      <c r="I475" s="307" t="s">
        <v>3002</v>
      </c>
      <c r="J475" s="306" t="s">
        <v>3002</v>
      </c>
    </row>
    <row r="476" spans="1:10">
      <c r="A476" s="309" t="s">
        <v>3458</v>
      </c>
      <c r="B476" s="305">
        <v>2</v>
      </c>
      <c r="C476" s="307" t="s">
        <v>3002</v>
      </c>
      <c r="D476" s="305" t="s">
        <v>3002</v>
      </c>
      <c r="E476" s="306" t="s">
        <v>3002</v>
      </c>
      <c r="F476" s="305" t="s">
        <v>3002</v>
      </c>
      <c r="G476" s="306" t="s">
        <v>3002</v>
      </c>
      <c r="H476" s="305" t="s">
        <v>3002</v>
      </c>
      <c r="I476" s="307" t="s">
        <v>3002</v>
      </c>
      <c r="J476" s="306" t="s">
        <v>3002</v>
      </c>
    </row>
    <row r="477" spans="1:10">
      <c r="A477" s="309" t="s">
        <v>3459</v>
      </c>
      <c r="B477" s="305">
        <v>1</v>
      </c>
      <c r="C477" s="307" t="s">
        <v>3002</v>
      </c>
      <c r="D477" s="305" t="s">
        <v>3002</v>
      </c>
      <c r="E477" s="306" t="s">
        <v>3002</v>
      </c>
      <c r="F477" s="305" t="s">
        <v>3002</v>
      </c>
      <c r="G477" s="306" t="s">
        <v>3002</v>
      </c>
      <c r="H477" s="305" t="s">
        <v>3002</v>
      </c>
      <c r="I477" s="307" t="s">
        <v>3002</v>
      </c>
      <c r="J477" s="306" t="s">
        <v>3002</v>
      </c>
    </row>
    <row r="478" spans="1:10">
      <c r="A478" s="309" t="s">
        <v>3460</v>
      </c>
      <c r="B478" s="305">
        <v>1</v>
      </c>
      <c r="C478" s="307" t="s">
        <v>3002</v>
      </c>
      <c r="D478" s="305" t="s">
        <v>3002</v>
      </c>
      <c r="E478" s="306" t="s">
        <v>3002</v>
      </c>
      <c r="F478" s="305" t="s">
        <v>3002</v>
      </c>
      <c r="G478" s="306" t="s">
        <v>3002</v>
      </c>
      <c r="H478" s="305" t="s">
        <v>3002</v>
      </c>
      <c r="I478" s="307" t="s">
        <v>3002</v>
      </c>
      <c r="J478" s="306" t="s">
        <v>3002</v>
      </c>
    </row>
    <row r="479" spans="1:10">
      <c r="A479" s="309" t="s">
        <v>3461</v>
      </c>
      <c r="B479" s="305">
        <v>1</v>
      </c>
      <c r="C479" s="307" t="s">
        <v>3002</v>
      </c>
      <c r="D479" s="305" t="s">
        <v>3002</v>
      </c>
      <c r="E479" s="306" t="s">
        <v>3002</v>
      </c>
      <c r="F479" s="305" t="s">
        <v>3002</v>
      </c>
      <c r="G479" s="306" t="s">
        <v>3002</v>
      </c>
      <c r="H479" s="305" t="s">
        <v>3002</v>
      </c>
      <c r="I479" s="307" t="s">
        <v>3002</v>
      </c>
      <c r="J479" s="306" t="s">
        <v>3002</v>
      </c>
    </row>
    <row r="480" spans="1:10">
      <c r="A480" s="309" t="s">
        <v>3462</v>
      </c>
      <c r="B480" s="305">
        <v>3</v>
      </c>
      <c r="C480" s="307">
        <v>0</v>
      </c>
      <c r="D480" s="305">
        <v>78</v>
      </c>
      <c r="E480" s="306">
        <v>11.428571428571431</v>
      </c>
      <c r="F480" s="305">
        <v>3732</v>
      </c>
      <c r="G480" s="306">
        <v>-20.44340225964612</v>
      </c>
      <c r="H480" s="305">
        <v>9589</v>
      </c>
      <c r="I480" s="307">
        <v>-1.993049877350785</v>
      </c>
      <c r="J480" s="306">
        <v>2.569399785637728</v>
      </c>
    </row>
    <row r="481" spans="1:10">
      <c r="A481" s="312" t="s">
        <v>3463</v>
      </c>
      <c r="B481" s="313">
        <v>55</v>
      </c>
      <c r="C481" s="294">
        <v>5.7692307692307594</v>
      </c>
      <c r="D481" s="295">
        <v>2890</v>
      </c>
      <c r="E481" s="296">
        <v>5.8220432076162609</v>
      </c>
      <c r="F481" s="295">
        <v>209288</v>
      </c>
      <c r="G481" s="296">
        <v>1.4690339283809664</v>
      </c>
      <c r="H481" s="295">
        <v>414415</v>
      </c>
      <c r="I481" s="297">
        <v>4.4497933259401208</v>
      </c>
      <c r="J481" s="296">
        <v>1.9801183058751577</v>
      </c>
    </row>
    <row r="482" spans="1:10">
      <c r="A482" s="309" t="s">
        <v>3464</v>
      </c>
      <c r="B482" s="305">
        <v>4</v>
      </c>
      <c r="C482" s="307">
        <v>0</v>
      </c>
      <c r="D482" s="305">
        <v>415</v>
      </c>
      <c r="E482" s="306">
        <v>10.962566844919778</v>
      </c>
      <c r="F482" s="305">
        <v>41953</v>
      </c>
      <c r="G482" s="306">
        <v>1.6130985540242619</v>
      </c>
      <c r="H482" s="305">
        <v>74745</v>
      </c>
      <c r="I482" s="307">
        <v>4.9258801729462647</v>
      </c>
      <c r="J482" s="306">
        <v>1.781636593330632</v>
      </c>
    </row>
    <row r="483" spans="1:10">
      <c r="A483" s="309" t="s">
        <v>3465</v>
      </c>
      <c r="B483" s="305">
        <v>1</v>
      </c>
      <c r="C483" s="307" t="s">
        <v>3002</v>
      </c>
      <c r="D483" s="305" t="s">
        <v>3002</v>
      </c>
      <c r="E483" s="306" t="s">
        <v>3002</v>
      </c>
      <c r="F483" s="305" t="s">
        <v>3002</v>
      </c>
      <c r="G483" s="306" t="s">
        <v>3002</v>
      </c>
      <c r="H483" s="305" t="s">
        <v>3002</v>
      </c>
      <c r="I483" s="307" t="s">
        <v>3002</v>
      </c>
      <c r="J483" s="306" t="s">
        <v>3002</v>
      </c>
    </row>
    <row r="484" spans="1:10">
      <c r="A484" s="309" t="s">
        <v>3466</v>
      </c>
      <c r="B484" s="305">
        <v>5</v>
      </c>
      <c r="C484" s="307">
        <v>0</v>
      </c>
      <c r="D484" s="305">
        <v>468</v>
      </c>
      <c r="E484" s="306">
        <v>0.21413276231263012</v>
      </c>
      <c r="F484" s="305">
        <v>32291</v>
      </c>
      <c r="G484" s="306">
        <v>-18.030664568208351</v>
      </c>
      <c r="H484" s="305">
        <v>59683</v>
      </c>
      <c r="I484" s="307">
        <v>-14.093042001324235</v>
      </c>
      <c r="J484" s="306">
        <v>1.8482859000960019</v>
      </c>
    </row>
    <row r="485" spans="1:10">
      <c r="A485" s="309" t="s">
        <v>3467</v>
      </c>
      <c r="B485" s="305">
        <v>2</v>
      </c>
      <c r="C485" s="307" t="s">
        <v>3002</v>
      </c>
      <c r="D485" s="305" t="s">
        <v>3002</v>
      </c>
      <c r="E485" s="306" t="s">
        <v>3002</v>
      </c>
      <c r="F485" s="305" t="s">
        <v>3002</v>
      </c>
      <c r="G485" s="306" t="s">
        <v>3002</v>
      </c>
      <c r="H485" s="305" t="s">
        <v>3002</v>
      </c>
      <c r="I485" s="307" t="s">
        <v>3002</v>
      </c>
      <c r="J485" s="306" t="s">
        <v>3002</v>
      </c>
    </row>
    <row r="486" spans="1:10">
      <c r="A486" s="309" t="s">
        <v>3468</v>
      </c>
      <c r="B486" s="305">
        <v>2</v>
      </c>
      <c r="C486" s="307" t="s">
        <v>3002</v>
      </c>
      <c r="D486" s="305" t="s">
        <v>3002</v>
      </c>
      <c r="E486" s="306" t="s">
        <v>3002</v>
      </c>
      <c r="F486" s="305" t="s">
        <v>3002</v>
      </c>
      <c r="G486" s="306" t="s">
        <v>3002</v>
      </c>
      <c r="H486" s="305" t="s">
        <v>3002</v>
      </c>
      <c r="I486" s="307" t="s">
        <v>3002</v>
      </c>
      <c r="J486" s="306" t="s">
        <v>3002</v>
      </c>
    </row>
    <row r="487" spans="1:10">
      <c r="A487" s="309" t="s">
        <v>3469</v>
      </c>
      <c r="B487" s="305">
        <v>2</v>
      </c>
      <c r="C487" s="307" t="s">
        <v>3002</v>
      </c>
      <c r="D487" s="305" t="s">
        <v>3002</v>
      </c>
      <c r="E487" s="306" t="s">
        <v>3002</v>
      </c>
      <c r="F487" s="305" t="s">
        <v>3002</v>
      </c>
      <c r="G487" s="306" t="s">
        <v>3002</v>
      </c>
      <c r="H487" s="305" t="s">
        <v>3002</v>
      </c>
      <c r="I487" s="307" t="s">
        <v>3002</v>
      </c>
      <c r="J487" s="306" t="s">
        <v>3002</v>
      </c>
    </row>
    <row r="488" spans="1:10">
      <c r="A488" s="309" t="s">
        <v>3470</v>
      </c>
      <c r="B488" s="305">
        <v>1</v>
      </c>
      <c r="C488" s="307" t="s">
        <v>3002</v>
      </c>
      <c r="D488" s="305" t="s">
        <v>3002</v>
      </c>
      <c r="E488" s="306" t="s">
        <v>3002</v>
      </c>
      <c r="F488" s="305" t="s">
        <v>3002</v>
      </c>
      <c r="G488" s="306" t="s">
        <v>3002</v>
      </c>
      <c r="H488" s="305" t="s">
        <v>3002</v>
      </c>
      <c r="I488" s="307" t="s">
        <v>3002</v>
      </c>
      <c r="J488" s="306" t="s">
        <v>3002</v>
      </c>
    </row>
    <row r="489" spans="1:10">
      <c r="A489" s="309" t="s">
        <v>3471</v>
      </c>
      <c r="B489" s="305">
        <v>3</v>
      </c>
      <c r="C489" s="307">
        <v>0</v>
      </c>
      <c r="D489" s="305">
        <v>133</v>
      </c>
      <c r="E489" s="306">
        <v>0</v>
      </c>
      <c r="F489" s="305">
        <v>14528</v>
      </c>
      <c r="G489" s="306">
        <v>-4.9090195051708321</v>
      </c>
      <c r="H489" s="305">
        <v>27074</v>
      </c>
      <c r="I489" s="307">
        <v>-5.8131849017220389</v>
      </c>
      <c r="J489" s="306">
        <v>1.8635737885462555</v>
      </c>
    </row>
    <row r="490" spans="1:10">
      <c r="A490" s="309" t="s">
        <v>3472</v>
      </c>
      <c r="B490" s="305">
        <v>1</v>
      </c>
      <c r="C490" s="307" t="s">
        <v>3002</v>
      </c>
      <c r="D490" s="305" t="s">
        <v>3002</v>
      </c>
      <c r="E490" s="306" t="s">
        <v>3002</v>
      </c>
      <c r="F490" s="305" t="s">
        <v>3002</v>
      </c>
      <c r="G490" s="306" t="s">
        <v>3002</v>
      </c>
      <c r="H490" s="305" t="s">
        <v>3002</v>
      </c>
      <c r="I490" s="307" t="s">
        <v>3002</v>
      </c>
      <c r="J490" s="306" t="s">
        <v>3002</v>
      </c>
    </row>
    <row r="491" spans="1:10">
      <c r="A491" s="309" t="s">
        <v>3473</v>
      </c>
      <c r="B491" s="305">
        <v>1</v>
      </c>
      <c r="C491" s="307" t="s">
        <v>3002</v>
      </c>
      <c r="D491" s="305" t="s">
        <v>3002</v>
      </c>
      <c r="E491" s="306" t="s">
        <v>3002</v>
      </c>
      <c r="F491" s="305" t="s">
        <v>3002</v>
      </c>
      <c r="G491" s="306" t="s">
        <v>3002</v>
      </c>
      <c r="H491" s="305" t="s">
        <v>3002</v>
      </c>
      <c r="I491" s="307" t="s">
        <v>3002</v>
      </c>
      <c r="J491" s="306" t="s">
        <v>3002</v>
      </c>
    </row>
    <row r="492" spans="1:10">
      <c r="A492" s="309" t="s">
        <v>3474</v>
      </c>
      <c r="B492" s="305">
        <v>1</v>
      </c>
      <c r="C492" s="307" t="s">
        <v>3002</v>
      </c>
      <c r="D492" s="305" t="s">
        <v>3002</v>
      </c>
      <c r="E492" s="306" t="s">
        <v>3002</v>
      </c>
      <c r="F492" s="305" t="s">
        <v>3002</v>
      </c>
      <c r="G492" s="306" t="s">
        <v>3002</v>
      </c>
      <c r="H492" s="305" t="s">
        <v>3002</v>
      </c>
      <c r="I492" s="307" t="s">
        <v>3002</v>
      </c>
      <c r="J492" s="306" t="s">
        <v>3002</v>
      </c>
    </row>
    <row r="493" spans="1:10">
      <c r="A493" s="309" t="s">
        <v>3475</v>
      </c>
      <c r="B493" s="305">
        <v>1</v>
      </c>
      <c r="C493" s="307" t="s">
        <v>3002</v>
      </c>
      <c r="D493" s="305" t="s">
        <v>3002</v>
      </c>
      <c r="E493" s="306" t="s">
        <v>3002</v>
      </c>
      <c r="F493" s="305" t="s">
        <v>3002</v>
      </c>
      <c r="G493" s="306" t="s">
        <v>3002</v>
      </c>
      <c r="H493" s="305" t="s">
        <v>3002</v>
      </c>
      <c r="I493" s="307" t="s">
        <v>3002</v>
      </c>
      <c r="J493" s="306" t="s">
        <v>3002</v>
      </c>
    </row>
    <row r="494" spans="1:10">
      <c r="A494" s="309" t="s">
        <v>3476</v>
      </c>
      <c r="B494" s="305">
        <v>3</v>
      </c>
      <c r="C494" s="307">
        <v>50</v>
      </c>
      <c r="D494" s="305">
        <v>154</v>
      </c>
      <c r="E494" s="306">
        <v>15.78947368421052</v>
      </c>
      <c r="F494" s="305">
        <v>5812</v>
      </c>
      <c r="G494" s="306">
        <v>22.435222245628822</v>
      </c>
      <c r="H494" s="305">
        <v>14997</v>
      </c>
      <c r="I494" s="307">
        <v>16.517753088338111</v>
      </c>
      <c r="J494" s="306">
        <v>2.5803509979353061</v>
      </c>
    </row>
    <row r="495" spans="1:10">
      <c r="A495" s="309" t="s">
        <v>3477</v>
      </c>
      <c r="B495" s="305">
        <v>6</v>
      </c>
      <c r="C495" s="307">
        <v>0</v>
      </c>
      <c r="D495" s="305">
        <v>200</v>
      </c>
      <c r="E495" s="306">
        <v>-33.333333333333329</v>
      </c>
      <c r="F495" s="305">
        <v>14227</v>
      </c>
      <c r="G495" s="306">
        <v>-5.6377263381309319</v>
      </c>
      <c r="H495" s="305">
        <v>30115</v>
      </c>
      <c r="I495" s="307">
        <v>-2.609792380829191</v>
      </c>
      <c r="J495" s="306">
        <v>2.1167498418500035</v>
      </c>
    </row>
    <row r="496" spans="1:10">
      <c r="A496" s="309" t="s">
        <v>3478</v>
      </c>
      <c r="B496" s="305">
        <v>5</v>
      </c>
      <c r="C496" s="307">
        <v>66.666666666666686</v>
      </c>
      <c r="D496" s="305">
        <v>298</v>
      </c>
      <c r="E496" s="306">
        <v>44.660194174757265</v>
      </c>
      <c r="F496" s="305">
        <v>29705</v>
      </c>
      <c r="G496" s="306">
        <v>37.561359636936174</v>
      </c>
      <c r="H496" s="305">
        <v>51159</v>
      </c>
      <c r="I496" s="307">
        <v>42.412938785736145</v>
      </c>
      <c r="J496" s="306">
        <v>1.7222353139202156</v>
      </c>
    </row>
    <row r="497" spans="1:10">
      <c r="A497" s="309" t="s">
        <v>3479</v>
      </c>
      <c r="B497" s="305">
        <v>4</v>
      </c>
      <c r="C497" s="307">
        <v>-20</v>
      </c>
      <c r="D497" s="305">
        <v>180</v>
      </c>
      <c r="E497" s="306">
        <v>-4.2553191489361666</v>
      </c>
      <c r="F497" s="305">
        <v>9128</v>
      </c>
      <c r="G497" s="306">
        <v>4.7029135122734544</v>
      </c>
      <c r="H497" s="305">
        <v>19740</v>
      </c>
      <c r="I497" s="307">
        <v>1.5066591248007342</v>
      </c>
      <c r="J497" s="306">
        <v>2.1625766871165646</v>
      </c>
    </row>
    <row r="498" spans="1:10">
      <c r="A498" s="309" t="s">
        <v>3480</v>
      </c>
      <c r="B498" s="305">
        <v>1</v>
      </c>
      <c r="C498" s="307" t="s">
        <v>3002</v>
      </c>
      <c r="D498" s="305" t="s">
        <v>3002</v>
      </c>
      <c r="E498" s="306" t="s">
        <v>3002</v>
      </c>
      <c r="F498" s="305" t="s">
        <v>3002</v>
      </c>
      <c r="G498" s="306" t="s">
        <v>3002</v>
      </c>
      <c r="H498" s="305" t="s">
        <v>3002</v>
      </c>
      <c r="I498" s="307" t="s">
        <v>3002</v>
      </c>
      <c r="J498" s="306" t="s">
        <v>3002</v>
      </c>
    </row>
    <row r="499" spans="1:10">
      <c r="A499" s="309" t="s">
        <v>3481</v>
      </c>
      <c r="B499" s="305">
        <v>2</v>
      </c>
      <c r="C499" s="307" t="s">
        <v>3002</v>
      </c>
      <c r="D499" s="305" t="s">
        <v>3002</v>
      </c>
      <c r="E499" s="306" t="s">
        <v>3002</v>
      </c>
      <c r="F499" s="305" t="s">
        <v>3002</v>
      </c>
      <c r="G499" s="306" t="s">
        <v>3002</v>
      </c>
      <c r="H499" s="305" t="s">
        <v>3002</v>
      </c>
      <c r="I499" s="307" t="s">
        <v>3002</v>
      </c>
      <c r="J499" s="306" t="s">
        <v>3002</v>
      </c>
    </row>
    <row r="500" spans="1:10">
      <c r="A500" s="309" t="s">
        <v>3482</v>
      </c>
      <c r="B500" s="305">
        <v>3</v>
      </c>
      <c r="C500" s="307">
        <v>0</v>
      </c>
      <c r="D500" s="305">
        <v>91</v>
      </c>
      <c r="E500" s="306">
        <v>1.1111111111111143</v>
      </c>
      <c r="F500" s="305">
        <v>8921</v>
      </c>
      <c r="G500" s="306">
        <v>-3.2324547130925225</v>
      </c>
      <c r="H500" s="305">
        <v>16140</v>
      </c>
      <c r="I500" s="307">
        <v>-1.4230745739937589</v>
      </c>
      <c r="J500" s="306">
        <v>1.8092142136531779</v>
      </c>
    </row>
    <row r="501" spans="1:10">
      <c r="A501" s="309" t="s">
        <v>3483</v>
      </c>
      <c r="B501" s="305">
        <v>1</v>
      </c>
      <c r="C501" s="307" t="s">
        <v>3002</v>
      </c>
      <c r="D501" s="305" t="s">
        <v>3002</v>
      </c>
      <c r="E501" s="306" t="s">
        <v>3002</v>
      </c>
      <c r="F501" s="305" t="s">
        <v>3002</v>
      </c>
      <c r="G501" s="306" t="s">
        <v>3002</v>
      </c>
      <c r="H501" s="305" t="s">
        <v>3002</v>
      </c>
      <c r="I501" s="307" t="s">
        <v>3002</v>
      </c>
      <c r="J501" s="306" t="s">
        <v>3002</v>
      </c>
    </row>
    <row r="502" spans="1:10">
      <c r="A502" s="309" t="s">
        <v>3484</v>
      </c>
      <c r="B502" s="305">
        <v>2</v>
      </c>
      <c r="C502" s="307" t="s">
        <v>3002</v>
      </c>
      <c r="D502" s="305" t="s">
        <v>3002</v>
      </c>
      <c r="E502" s="306" t="s">
        <v>3002</v>
      </c>
      <c r="F502" s="305" t="s">
        <v>3002</v>
      </c>
      <c r="G502" s="306" t="s">
        <v>3002</v>
      </c>
      <c r="H502" s="305" t="s">
        <v>3002</v>
      </c>
      <c r="I502" s="307" t="s">
        <v>3002</v>
      </c>
      <c r="J502" s="306" t="s">
        <v>3002</v>
      </c>
    </row>
    <row r="503" spans="1:10">
      <c r="A503" s="309" t="s">
        <v>3485</v>
      </c>
      <c r="B503" s="305">
        <v>1</v>
      </c>
      <c r="C503" s="307" t="s">
        <v>3002</v>
      </c>
      <c r="D503" s="305" t="s">
        <v>3002</v>
      </c>
      <c r="E503" s="306" t="s">
        <v>3002</v>
      </c>
      <c r="F503" s="305" t="s">
        <v>3002</v>
      </c>
      <c r="G503" s="306" t="s">
        <v>3002</v>
      </c>
      <c r="H503" s="305" t="s">
        <v>3002</v>
      </c>
      <c r="I503" s="307" t="s">
        <v>3002</v>
      </c>
      <c r="J503" s="306" t="s">
        <v>3002</v>
      </c>
    </row>
    <row r="504" spans="1:10">
      <c r="A504" s="309" t="s">
        <v>3486</v>
      </c>
      <c r="B504" s="305">
        <v>1</v>
      </c>
      <c r="C504" s="307" t="s">
        <v>3002</v>
      </c>
      <c r="D504" s="305" t="s">
        <v>3002</v>
      </c>
      <c r="E504" s="306" t="s">
        <v>3002</v>
      </c>
      <c r="F504" s="305" t="s">
        <v>3002</v>
      </c>
      <c r="G504" s="306" t="s">
        <v>3002</v>
      </c>
      <c r="H504" s="305" t="s">
        <v>3002</v>
      </c>
      <c r="I504" s="307" t="s">
        <v>3002</v>
      </c>
      <c r="J504" s="306" t="s">
        <v>3002</v>
      </c>
    </row>
    <row r="505" spans="1:10">
      <c r="A505" s="309" t="s">
        <v>3487</v>
      </c>
      <c r="B505" s="305">
        <v>1</v>
      </c>
      <c r="C505" s="307" t="s">
        <v>3002</v>
      </c>
      <c r="D505" s="305" t="s">
        <v>3002</v>
      </c>
      <c r="E505" s="306" t="s">
        <v>3002</v>
      </c>
      <c r="F505" s="305" t="s">
        <v>3002</v>
      </c>
      <c r="G505" s="306" t="s">
        <v>3002</v>
      </c>
      <c r="H505" s="305" t="s">
        <v>3002</v>
      </c>
      <c r="I505" s="307" t="s">
        <v>3002</v>
      </c>
      <c r="J505" s="306" t="s">
        <v>3002</v>
      </c>
    </row>
    <row r="506" spans="1:10">
      <c r="A506" s="314" t="s">
        <v>3488</v>
      </c>
      <c r="B506" s="315">
        <v>1</v>
      </c>
      <c r="C506" s="316" t="s">
        <v>3002</v>
      </c>
      <c r="D506" s="315" t="s">
        <v>3002</v>
      </c>
      <c r="E506" s="317" t="s">
        <v>3002</v>
      </c>
      <c r="F506" s="315" t="s">
        <v>3002</v>
      </c>
      <c r="G506" s="317" t="s">
        <v>3002</v>
      </c>
      <c r="H506" s="315" t="s">
        <v>3002</v>
      </c>
      <c r="I506" s="316" t="s">
        <v>3002</v>
      </c>
      <c r="J506" s="317" t="s">
        <v>3002</v>
      </c>
    </row>
    <row r="507" spans="1:10">
      <c r="A507" s="278" t="s">
        <v>3485</v>
      </c>
      <c r="B507" s="279">
        <v>1</v>
      </c>
      <c r="C507" s="280" t="s">
        <v>3002</v>
      </c>
      <c r="D507" s="279" t="s">
        <v>3002</v>
      </c>
      <c r="E507" s="281" t="s">
        <v>3002</v>
      </c>
      <c r="F507" s="279" t="s">
        <v>3002</v>
      </c>
      <c r="G507" s="281" t="s">
        <v>3002</v>
      </c>
      <c r="H507" s="279" t="s">
        <v>3002</v>
      </c>
      <c r="I507" s="280" t="s">
        <v>3002</v>
      </c>
      <c r="J507" s="281" t="s">
        <v>3002</v>
      </c>
    </row>
    <row r="508" spans="1:10">
      <c r="A508" s="278" t="s">
        <v>3486</v>
      </c>
      <c r="B508" s="279">
        <v>1</v>
      </c>
      <c r="C508" s="280" t="s">
        <v>3002</v>
      </c>
      <c r="D508" s="279" t="s">
        <v>3002</v>
      </c>
      <c r="E508" s="281" t="s">
        <v>3002</v>
      </c>
      <c r="F508" s="279" t="s">
        <v>3002</v>
      </c>
      <c r="G508" s="281" t="s">
        <v>3002</v>
      </c>
      <c r="H508" s="279" t="s">
        <v>3002</v>
      </c>
      <c r="I508" s="280" t="s">
        <v>3002</v>
      </c>
      <c r="J508" s="281" t="s">
        <v>3002</v>
      </c>
    </row>
    <row r="509" spans="1:10">
      <c r="A509" s="278" t="s">
        <v>3487</v>
      </c>
      <c r="B509" s="279">
        <v>1</v>
      </c>
      <c r="C509" s="280" t="s">
        <v>3002</v>
      </c>
      <c r="D509" s="279" t="s">
        <v>3002</v>
      </c>
      <c r="E509" s="281" t="s">
        <v>3002</v>
      </c>
      <c r="F509" s="279" t="s">
        <v>3002</v>
      </c>
      <c r="G509" s="281" t="s">
        <v>3002</v>
      </c>
      <c r="H509" s="279" t="s">
        <v>3002</v>
      </c>
      <c r="I509" s="280" t="s">
        <v>3002</v>
      </c>
      <c r="J509" s="281" t="s">
        <v>3002</v>
      </c>
    </row>
    <row r="510" spans="1:10">
      <c r="A510" s="282" t="s">
        <v>3488</v>
      </c>
      <c r="B510" s="283">
        <v>1</v>
      </c>
      <c r="C510" s="284" t="s">
        <v>3002</v>
      </c>
      <c r="D510" s="283" t="s">
        <v>3002</v>
      </c>
      <c r="E510" s="285" t="s">
        <v>3002</v>
      </c>
      <c r="F510" s="283" t="s">
        <v>3002</v>
      </c>
      <c r="G510" s="285" t="s">
        <v>3002</v>
      </c>
      <c r="H510" s="283" t="s">
        <v>3002</v>
      </c>
      <c r="I510" s="284" t="s">
        <v>3002</v>
      </c>
      <c r="J510" s="285" t="s">
        <v>3002</v>
      </c>
    </row>
    <row r="511" spans="1:10">
      <c r="A511" s="286"/>
      <c r="B511" s="287"/>
      <c r="C511" s="287"/>
      <c r="D511" s="287"/>
      <c r="E511" s="287"/>
      <c r="F511" s="287"/>
      <c r="G511" s="287"/>
      <c r="H511" s="287"/>
      <c r="I511" s="287"/>
      <c r="J511" s="287"/>
    </row>
    <row r="512" spans="1:10">
      <c r="A512" s="286" t="s">
        <v>3489</v>
      </c>
      <c r="B512" s="287"/>
      <c r="C512" s="287"/>
      <c r="D512" s="287"/>
      <c r="E512" s="287"/>
      <c r="F512" s="287"/>
      <c r="G512" s="287"/>
      <c r="H512" s="287"/>
      <c r="I512" s="287"/>
      <c r="J512" s="287"/>
    </row>
    <row r="513" spans="1:10">
      <c r="A513" s="286" t="s">
        <v>3490</v>
      </c>
      <c r="B513" s="287"/>
      <c r="C513" s="287"/>
      <c r="D513" s="287"/>
      <c r="E513" s="287"/>
      <c r="F513" s="287"/>
      <c r="G513" s="287"/>
      <c r="H513" s="287"/>
      <c r="I513" s="287"/>
      <c r="J513" s="287"/>
    </row>
    <row r="514" spans="1:10">
      <c r="A514" s="286" t="s">
        <v>3491</v>
      </c>
      <c r="B514" s="287"/>
      <c r="C514" s="287"/>
      <c r="D514" s="287"/>
      <c r="E514" s="287"/>
      <c r="F514" s="287"/>
      <c r="G514" s="287"/>
      <c r="H514" s="287"/>
      <c r="I514" s="287"/>
      <c r="J514" s="287"/>
    </row>
  </sheetData>
  <sheetProtection formatCells="0" formatColumns="0" formatRows="0" insertColumns="0" insertRows="0" insertHyperlinks="0" deleteColumns="0" deleteRows="0" sort="0" autoFilter="0" pivotTables="0"/>
  <mergeCells count="13">
    <mergeCell ref="J9:J11"/>
    <mergeCell ref="B10:B11"/>
    <mergeCell ref="D10:D11"/>
    <mergeCell ref="F10:F11"/>
    <mergeCell ref="G10:G11"/>
    <mergeCell ref="H10:H11"/>
    <mergeCell ref="C10:C11"/>
    <mergeCell ref="D9:E9"/>
    <mergeCell ref="E10:E11"/>
    <mergeCell ref="F9:G9"/>
    <mergeCell ref="H9:I9"/>
    <mergeCell ref="I10:I11"/>
    <mergeCell ref="B9:C9"/>
  </mergeCells>
  <conditionalFormatting sqref="A14:J510">
    <cfRule type="expression" dxfId="0" priority="1">
      <formula>MOD(ROW(),2)=1</formula>
    </cfRule>
  </conditionalFormatting>
  <hyperlinks>
    <hyperlink ref="I1" location="'Inhaltsverzeichnis'!A1" tooltip="Inhaltsverzeichnis" display="zurück zum Inhaltsverzeichnis"/>
  </hyperlinks>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workbookViewId="0">
      <selection activeCell="I1" sqref="I1"/>
    </sheetView>
  </sheetViews>
  <sheetFormatPr baseColWidth="10" defaultColWidth="14.54296875" defaultRowHeight="12.5"/>
  <cols>
    <col min="1" max="1" width="23.54296875" style="271" customWidth="1"/>
    <col min="2" max="3" width="16.81640625" style="271" customWidth="1"/>
    <col min="4" max="4" width="17.81640625" style="271" customWidth="1"/>
    <col min="5" max="7" width="16.81640625" style="271" customWidth="1"/>
    <col min="8" max="8" width="13.26953125" style="271" customWidth="1"/>
    <col min="9" max="9" width="21.26953125" style="271" customWidth="1"/>
    <col min="10" max="11" width="14.54296875" style="271"/>
    <col min="12" max="12" width="15.1796875" style="271" customWidth="1"/>
    <col min="13" max="16384" width="14.54296875" style="271"/>
  </cols>
  <sheetData>
    <row r="1" spans="1:12" ht="15.75" customHeight="1">
      <c r="A1" s="26" t="s">
        <v>20</v>
      </c>
      <c r="I1" s="197" t="s">
        <v>26</v>
      </c>
    </row>
    <row r="3" spans="1:12">
      <c r="A3" s="331" t="s">
        <v>3492</v>
      </c>
    </row>
    <row r="4" spans="1:12">
      <c r="A4" s="331"/>
    </row>
    <row r="5" spans="1:12" ht="13">
      <c r="A5" s="417" t="s">
        <v>3493</v>
      </c>
      <c r="B5" s="417">
        <v>2018</v>
      </c>
      <c r="C5" s="417">
        <v>2019</v>
      </c>
      <c r="D5" s="417" t="s">
        <v>3494</v>
      </c>
      <c r="E5" s="417" t="s">
        <v>3495</v>
      </c>
      <c r="J5" s="328" t="s">
        <v>3496</v>
      </c>
    </row>
    <row r="6" spans="1:12">
      <c r="A6" s="253" t="s">
        <v>3497</v>
      </c>
      <c r="B6" s="326">
        <v>2205701</v>
      </c>
      <c r="C6" s="326">
        <v>2391528</v>
      </c>
      <c r="D6" s="326">
        <v>185827</v>
      </c>
      <c r="E6" s="327">
        <v>8.4000000000000005E-2</v>
      </c>
      <c r="J6" s="81" t="s">
        <v>3498</v>
      </c>
    </row>
    <row r="7" spans="1:12">
      <c r="A7" s="253" t="s">
        <v>3499</v>
      </c>
      <c r="B7" s="253"/>
      <c r="C7" s="253"/>
      <c r="D7" s="253"/>
      <c r="E7" s="253"/>
      <c r="J7" s="329"/>
    </row>
    <row r="8" spans="1:12">
      <c r="A8" s="253" t="s">
        <v>3500</v>
      </c>
      <c r="B8" s="326">
        <v>1607029</v>
      </c>
      <c r="C8" s="326">
        <v>1588467</v>
      </c>
      <c r="D8" s="326">
        <v>-18562</v>
      </c>
      <c r="E8" s="327">
        <v>-1.2E-2</v>
      </c>
      <c r="J8" s="329"/>
    </row>
    <row r="9" spans="1:12">
      <c r="A9" s="253" t="s">
        <v>3501</v>
      </c>
      <c r="B9" s="326">
        <v>598672</v>
      </c>
      <c r="C9" s="326">
        <v>803061</v>
      </c>
      <c r="D9" s="326">
        <v>204389</v>
      </c>
      <c r="E9" s="327">
        <v>0.34150000000000003</v>
      </c>
      <c r="J9" s="329"/>
    </row>
    <row r="10" spans="1:12">
      <c r="J10" s="329"/>
    </row>
    <row r="11" spans="1:12">
      <c r="J11" s="329"/>
    </row>
    <row r="12" spans="1:12">
      <c r="J12" s="329"/>
    </row>
    <row r="13" spans="1:12">
      <c r="J13" s="330" t="s">
        <v>3502</v>
      </c>
      <c r="K13" s="330" t="s">
        <v>3503</v>
      </c>
      <c r="L13" s="81"/>
    </row>
    <row r="14" spans="1:12">
      <c r="J14" s="330" t="s">
        <v>3504</v>
      </c>
      <c r="K14" s="330" t="s">
        <v>3505</v>
      </c>
      <c r="L14" s="81"/>
    </row>
    <row r="15" spans="1:12">
      <c r="A15" s="331" t="s">
        <v>3506</v>
      </c>
      <c r="J15" s="330" t="s">
        <v>3507</v>
      </c>
      <c r="K15" s="330"/>
      <c r="L15" s="81"/>
    </row>
    <row r="16" spans="1:12">
      <c r="A16" s="319"/>
      <c r="K16" s="320"/>
    </row>
    <row r="17" spans="1:13" ht="26">
      <c r="A17" s="418" t="s">
        <v>2435</v>
      </c>
      <c r="B17" s="418" t="s">
        <v>3508</v>
      </c>
      <c r="C17" s="418" t="s">
        <v>3509</v>
      </c>
      <c r="D17" s="418" t="s">
        <v>3510</v>
      </c>
      <c r="E17" s="418" t="s">
        <v>3511</v>
      </c>
      <c r="F17" s="418" t="s">
        <v>3512</v>
      </c>
      <c r="G17" s="418" t="s">
        <v>3513</v>
      </c>
      <c r="H17" s="418" t="s">
        <v>3514</v>
      </c>
      <c r="I17" s="418" t="s">
        <v>3515</v>
      </c>
      <c r="J17" s="418" t="s">
        <v>3516</v>
      </c>
      <c r="K17" s="418" t="s">
        <v>3517</v>
      </c>
      <c r="L17" s="418" t="s">
        <v>3518</v>
      </c>
      <c r="M17" s="418" t="s">
        <v>3519</v>
      </c>
    </row>
    <row r="18" spans="1:13">
      <c r="A18" s="332" t="s">
        <v>3520</v>
      </c>
      <c r="B18" s="333">
        <v>46895</v>
      </c>
      <c r="C18" s="333">
        <v>12733</v>
      </c>
      <c r="D18" s="333">
        <v>2446</v>
      </c>
      <c r="E18" s="333">
        <v>472</v>
      </c>
      <c r="F18" s="333">
        <v>1404</v>
      </c>
      <c r="G18" s="333">
        <v>156</v>
      </c>
      <c r="H18" s="333">
        <v>49</v>
      </c>
      <c r="I18" s="333">
        <v>24</v>
      </c>
      <c r="J18" s="333">
        <v>133</v>
      </c>
      <c r="K18" s="334" t="s">
        <v>3521</v>
      </c>
      <c r="L18" s="333">
        <v>112</v>
      </c>
      <c r="M18" s="334" t="s">
        <v>3521</v>
      </c>
    </row>
    <row r="19" spans="1:13">
      <c r="A19" s="332" t="s">
        <v>3522</v>
      </c>
      <c r="B19" s="333">
        <v>44740</v>
      </c>
      <c r="C19" s="333">
        <v>11627</v>
      </c>
      <c r="D19" s="333">
        <v>2265</v>
      </c>
      <c r="E19" s="333">
        <v>539</v>
      </c>
      <c r="F19" s="333">
        <v>749</v>
      </c>
      <c r="G19" s="333">
        <v>42</v>
      </c>
      <c r="H19" s="333">
        <v>161</v>
      </c>
      <c r="I19" s="333">
        <v>7</v>
      </c>
      <c r="J19" s="333">
        <v>1</v>
      </c>
      <c r="K19" s="333">
        <v>3</v>
      </c>
      <c r="L19" s="333">
        <v>20</v>
      </c>
      <c r="M19" s="334" t="s">
        <v>3521</v>
      </c>
    </row>
    <row r="20" spans="1:13">
      <c r="A20" s="332" t="s">
        <v>3523</v>
      </c>
      <c r="B20" s="333">
        <v>46645</v>
      </c>
      <c r="C20" s="333">
        <v>15975</v>
      </c>
      <c r="D20" s="333">
        <v>2469</v>
      </c>
      <c r="E20" s="333">
        <v>522</v>
      </c>
      <c r="F20" s="333">
        <v>779</v>
      </c>
      <c r="G20" s="333">
        <v>121</v>
      </c>
      <c r="H20" s="333">
        <v>107</v>
      </c>
      <c r="I20" s="333">
        <v>3</v>
      </c>
      <c r="J20" s="333">
        <v>5</v>
      </c>
      <c r="K20" s="333">
        <v>1</v>
      </c>
      <c r="L20" s="333">
        <v>85</v>
      </c>
      <c r="M20" s="333">
        <v>1</v>
      </c>
    </row>
    <row r="21" spans="1:13">
      <c r="A21" s="332" t="s">
        <v>3524</v>
      </c>
      <c r="B21" s="333">
        <v>47994</v>
      </c>
      <c r="C21" s="333">
        <v>6707</v>
      </c>
      <c r="D21" s="333">
        <v>2281</v>
      </c>
      <c r="E21" s="333">
        <v>344</v>
      </c>
      <c r="F21" s="333">
        <v>960</v>
      </c>
      <c r="G21" s="333">
        <v>131</v>
      </c>
      <c r="H21" s="333">
        <v>71</v>
      </c>
      <c r="I21" s="333">
        <v>16</v>
      </c>
      <c r="J21" s="333">
        <v>10</v>
      </c>
      <c r="K21" s="334" t="s">
        <v>3521</v>
      </c>
      <c r="L21" s="333">
        <v>186</v>
      </c>
      <c r="M21" s="333">
        <v>1</v>
      </c>
    </row>
    <row r="22" spans="1:13">
      <c r="A22" s="332" t="s">
        <v>3525</v>
      </c>
      <c r="B22" s="333">
        <v>47560</v>
      </c>
      <c r="C22" s="333">
        <v>6984</v>
      </c>
      <c r="D22" s="333">
        <v>1826</v>
      </c>
      <c r="E22" s="333">
        <v>246</v>
      </c>
      <c r="F22" s="333">
        <v>509</v>
      </c>
      <c r="G22" s="333">
        <v>138</v>
      </c>
      <c r="H22" s="333">
        <v>32</v>
      </c>
      <c r="I22" s="333">
        <v>8</v>
      </c>
      <c r="J22" s="333">
        <v>18</v>
      </c>
      <c r="K22" s="333">
        <v>1</v>
      </c>
      <c r="L22" s="333">
        <v>686</v>
      </c>
      <c r="M22" s="333">
        <v>2</v>
      </c>
    </row>
    <row r="23" spans="1:13">
      <c r="A23" s="332" t="s">
        <v>3526</v>
      </c>
      <c r="B23" s="333">
        <v>45853</v>
      </c>
      <c r="C23" s="333">
        <v>7108</v>
      </c>
      <c r="D23" s="333">
        <v>2324</v>
      </c>
      <c r="E23" s="333">
        <v>557</v>
      </c>
      <c r="F23" s="333">
        <v>546</v>
      </c>
      <c r="G23" s="333">
        <v>154</v>
      </c>
      <c r="H23" s="334" t="s">
        <v>3521</v>
      </c>
      <c r="I23" s="333">
        <v>7</v>
      </c>
      <c r="J23" s="333">
        <v>178</v>
      </c>
      <c r="K23" s="333">
        <v>1</v>
      </c>
      <c r="L23" s="333">
        <v>1</v>
      </c>
      <c r="M23" s="333">
        <v>1</v>
      </c>
    </row>
    <row r="24" spans="1:13">
      <c r="A24" s="332" t="s">
        <v>3527</v>
      </c>
      <c r="B24" s="333">
        <v>46038</v>
      </c>
      <c r="C24" s="333">
        <v>6591</v>
      </c>
      <c r="D24" s="333">
        <v>2125</v>
      </c>
      <c r="E24" s="333">
        <v>428</v>
      </c>
      <c r="F24" s="333">
        <v>580</v>
      </c>
      <c r="G24" s="333">
        <v>138</v>
      </c>
      <c r="H24" s="333">
        <v>2</v>
      </c>
      <c r="I24" s="333">
        <v>33</v>
      </c>
      <c r="J24" s="333">
        <v>1</v>
      </c>
      <c r="K24" s="334" t="s">
        <v>3521</v>
      </c>
      <c r="L24" s="333">
        <v>11</v>
      </c>
      <c r="M24" s="333">
        <v>28</v>
      </c>
    </row>
    <row r="25" spans="1:13">
      <c r="A25" s="332" t="s">
        <v>3528</v>
      </c>
      <c r="B25" s="333">
        <v>48736</v>
      </c>
      <c r="C25" s="333">
        <v>6114</v>
      </c>
      <c r="D25" s="333">
        <v>1849</v>
      </c>
      <c r="E25" s="333">
        <v>796</v>
      </c>
      <c r="F25" s="333">
        <v>517</v>
      </c>
      <c r="G25" s="333">
        <v>137</v>
      </c>
      <c r="H25" s="334" t="s">
        <v>3521</v>
      </c>
      <c r="I25" s="333">
        <v>18</v>
      </c>
      <c r="J25" s="333">
        <v>5</v>
      </c>
      <c r="K25" s="334" t="s">
        <v>3521</v>
      </c>
      <c r="L25" s="334" t="s">
        <v>3521</v>
      </c>
      <c r="M25" s="333">
        <v>35</v>
      </c>
    </row>
    <row r="26" spans="1:13">
      <c r="A26" s="332" t="s">
        <v>3529</v>
      </c>
      <c r="B26" s="333">
        <v>43828</v>
      </c>
      <c r="C26" s="333">
        <v>5564</v>
      </c>
      <c r="D26" s="333">
        <v>1678</v>
      </c>
      <c r="E26" s="333">
        <v>630</v>
      </c>
      <c r="F26" s="333">
        <v>459</v>
      </c>
      <c r="G26" s="333">
        <v>153</v>
      </c>
      <c r="H26" s="333">
        <v>1</v>
      </c>
      <c r="I26" s="333">
        <v>38</v>
      </c>
      <c r="J26" s="333">
        <v>5</v>
      </c>
      <c r="K26" s="334" t="s">
        <v>3521</v>
      </c>
      <c r="L26" s="334" t="s">
        <v>3521</v>
      </c>
      <c r="M26" s="333">
        <v>61</v>
      </c>
    </row>
    <row r="27" spans="1:13">
      <c r="A27" s="332" t="s">
        <v>3530</v>
      </c>
      <c r="B27" s="333">
        <v>43892</v>
      </c>
      <c r="C27" s="333">
        <v>5640</v>
      </c>
      <c r="D27" s="333">
        <v>1712</v>
      </c>
      <c r="E27" s="333">
        <v>716</v>
      </c>
      <c r="F27" s="333">
        <v>519</v>
      </c>
      <c r="G27" s="333">
        <v>135</v>
      </c>
      <c r="H27" s="333">
        <v>50</v>
      </c>
      <c r="I27" s="333">
        <v>17</v>
      </c>
      <c r="J27" s="333">
        <v>18</v>
      </c>
      <c r="K27" s="334" t="s">
        <v>3521</v>
      </c>
      <c r="L27" s="334" t="s">
        <v>3521</v>
      </c>
      <c r="M27" s="333">
        <v>42</v>
      </c>
    </row>
    <row r="28" spans="1:13">
      <c r="A28" s="332" t="s">
        <v>3531</v>
      </c>
      <c r="B28" s="333">
        <v>43451</v>
      </c>
      <c r="C28" s="333">
        <v>5035</v>
      </c>
      <c r="D28" s="333">
        <v>1433</v>
      </c>
      <c r="E28" s="333">
        <v>626</v>
      </c>
      <c r="F28" s="333">
        <v>442</v>
      </c>
      <c r="G28" s="333">
        <v>121</v>
      </c>
      <c r="H28" s="333">
        <v>92</v>
      </c>
      <c r="I28" s="333">
        <v>22</v>
      </c>
      <c r="J28" s="333">
        <v>2</v>
      </c>
      <c r="K28" s="334" t="s">
        <v>3521</v>
      </c>
      <c r="L28" s="334" t="s">
        <v>3521</v>
      </c>
      <c r="M28" s="334" t="s">
        <v>3521</v>
      </c>
    </row>
    <row r="29" spans="1:13">
      <c r="A29" s="332" t="s">
        <v>3532</v>
      </c>
      <c r="B29" s="333">
        <v>44098</v>
      </c>
      <c r="C29" s="333">
        <v>5802</v>
      </c>
      <c r="D29" s="333">
        <v>1564</v>
      </c>
      <c r="E29" s="333">
        <v>714</v>
      </c>
      <c r="F29" s="333">
        <v>448</v>
      </c>
      <c r="G29" s="333">
        <v>149</v>
      </c>
      <c r="H29" s="333">
        <v>112</v>
      </c>
      <c r="I29" s="333">
        <v>18</v>
      </c>
      <c r="J29" s="333">
        <v>4</v>
      </c>
      <c r="K29" s="334" t="s">
        <v>3521</v>
      </c>
      <c r="L29" s="334" t="s">
        <v>3521</v>
      </c>
      <c r="M29" s="334" t="s">
        <v>3521</v>
      </c>
    </row>
    <row r="30" spans="1:13">
      <c r="A30" s="332" t="s">
        <v>3533</v>
      </c>
      <c r="B30" s="333">
        <v>44780</v>
      </c>
      <c r="C30" s="333">
        <v>5389</v>
      </c>
      <c r="D30" s="333">
        <v>1491</v>
      </c>
      <c r="E30" s="333">
        <v>841</v>
      </c>
      <c r="F30" s="333">
        <v>607</v>
      </c>
      <c r="G30" s="333">
        <v>168</v>
      </c>
      <c r="H30" s="333">
        <v>94</v>
      </c>
      <c r="I30" s="333">
        <v>6</v>
      </c>
      <c r="J30" s="333">
        <v>2</v>
      </c>
      <c r="K30" s="334" t="s">
        <v>3521</v>
      </c>
      <c r="L30" s="334" t="s">
        <v>3521</v>
      </c>
      <c r="M30" s="333">
        <v>1</v>
      </c>
    </row>
    <row r="31" spans="1:13">
      <c r="A31" s="332" t="s">
        <v>3534</v>
      </c>
      <c r="B31" s="333">
        <v>43958</v>
      </c>
      <c r="C31" s="333">
        <v>5522</v>
      </c>
      <c r="D31" s="333">
        <v>745</v>
      </c>
      <c r="E31" s="333">
        <v>973</v>
      </c>
      <c r="F31" s="333">
        <v>392</v>
      </c>
      <c r="G31" s="333">
        <v>174</v>
      </c>
      <c r="H31" s="333">
        <v>101</v>
      </c>
      <c r="I31" s="333">
        <v>27</v>
      </c>
      <c r="J31" s="334" t="s">
        <v>3521</v>
      </c>
      <c r="K31" s="334" t="s">
        <v>3521</v>
      </c>
      <c r="L31" s="333">
        <v>317</v>
      </c>
      <c r="M31" s="334" t="s">
        <v>3521</v>
      </c>
    </row>
    <row r="32" spans="1:13">
      <c r="A32" s="319"/>
      <c r="B32" s="322"/>
      <c r="C32" s="322"/>
      <c r="D32" s="322"/>
      <c r="E32" s="322"/>
      <c r="F32" s="322"/>
      <c r="G32" s="322"/>
      <c r="H32" s="322"/>
      <c r="I32" s="322"/>
      <c r="J32" s="321"/>
      <c r="K32" s="321"/>
      <c r="L32" s="322"/>
      <c r="M32" s="321"/>
    </row>
    <row r="34" spans="1:11">
      <c r="A34" s="336" t="s">
        <v>3535</v>
      </c>
    </row>
    <row r="35" spans="1:11" ht="13">
      <c r="A35" s="323"/>
    </row>
    <row r="36" spans="1:11" ht="13">
      <c r="A36" s="419" t="s">
        <v>2435</v>
      </c>
      <c r="B36" s="420">
        <v>2018</v>
      </c>
      <c r="C36" s="420">
        <v>2019</v>
      </c>
      <c r="J36" s="81" t="s">
        <v>3502</v>
      </c>
      <c r="K36" s="81" t="s">
        <v>3536</v>
      </c>
    </row>
    <row r="37" spans="1:11">
      <c r="A37" s="337" t="s">
        <v>2326</v>
      </c>
      <c r="B37" s="338">
        <v>126778</v>
      </c>
      <c r="C37" s="338">
        <v>119304</v>
      </c>
      <c r="J37" s="81" t="s">
        <v>3504</v>
      </c>
      <c r="K37" s="335">
        <v>43891</v>
      </c>
    </row>
    <row r="38" spans="1:11" ht="23">
      <c r="A38" s="339" t="s">
        <v>3537</v>
      </c>
      <c r="B38" s="340">
        <v>100699</v>
      </c>
      <c r="C38" s="341">
        <v>91925</v>
      </c>
      <c r="J38" s="81" t="s">
        <v>3538</v>
      </c>
      <c r="K38" s="81"/>
    </row>
    <row r="39" spans="1:11" ht="13">
      <c r="A39" s="342" t="s">
        <v>3539</v>
      </c>
      <c r="B39" s="343">
        <v>4343</v>
      </c>
      <c r="C39" s="344">
        <v>4449</v>
      </c>
    </row>
    <row r="40" spans="1:11" ht="13">
      <c r="A40" s="342" t="s">
        <v>3540</v>
      </c>
      <c r="B40" s="343">
        <v>3245</v>
      </c>
      <c r="C40" s="344">
        <v>1618</v>
      </c>
    </row>
    <row r="41" spans="1:11" ht="13">
      <c r="A41" s="342" t="s">
        <v>3541</v>
      </c>
      <c r="B41" s="343">
        <v>11002</v>
      </c>
      <c r="C41" s="344">
        <v>7357</v>
      </c>
    </row>
    <row r="42" spans="1:11" ht="13">
      <c r="A42" s="342" t="s">
        <v>3542</v>
      </c>
      <c r="B42" s="343">
        <v>68</v>
      </c>
      <c r="C42" s="344">
        <v>78</v>
      </c>
    </row>
    <row r="43" spans="1:11" ht="13">
      <c r="A43" s="342" t="s">
        <v>3543</v>
      </c>
      <c r="B43" s="343">
        <v>12305</v>
      </c>
      <c r="C43" s="344">
        <v>9658</v>
      </c>
    </row>
    <row r="44" spans="1:11" ht="13">
      <c r="A44" s="342" t="s">
        <v>3544</v>
      </c>
      <c r="B44" s="343">
        <v>64025</v>
      </c>
      <c r="C44" s="344">
        <v>66099</v>
      </c>
    </row>
    <row r="45" spans="1:11" ht="13">
      <c r="A45" s="342" t="s">
        <v>3545</v>
      </c>
      <c r="B45" s="343">
        <v>5491</v>
      </c>
      <c r="C45" s="344">
        <v>2156</v>
      </c>
    </row>
    <row r="46" spans="1:11" ht="23.5">
      <c r="A46" s="342" t="s">
        <v>3546</v>
      </c>
      <c r="B46" s="343">
        <v>36</v>
      </c>
      <c r="C46" s="344">
        <v>39</v>
      </c>
    </row>
    <row r="47" spans="1:11" ht="13">
      <c r="A47" s="342" t="s">
        <v>3547</v>
      </c>
      <c r="B47" s="343">
        <v>184</v>
      </c>
      <c r="C47" s="344">
        <v>471</v>
      </c>
    </row>
    <row r="48" spans="1:11" ht="23">
      <c r="A48" s="339" t="s">
        <v>3548</v>
      </c>
      <c r="B48" s="340">
        <v>25127</v>
      </c>
      <c r="C48" s="341">
        <v>24617</v>
      </c>
    </row>
    <row r="49" spans="1:3" ht="23.5">
      <c r="A49" s="342" t="s">
        <v>3549</v>
      </c>
      <c r="B49" s="343">
        <v>24485</v>
      </c>
      <c r="C49" s="344">
        <v>23800</v>
      </c>
    </row>
    <row r="50" spans="1:3" ht="13">
      <c r="A50" s="342" t="s">
        <v>3550</v>
      </c>
      <c r="B50" s="343">
        <v>642</v>
      </c>
      <c r="C50" s="344">
        <v>817</v>
      </c>
    </row>
    <row r="51" spans="1:3">
      <c r="A51" s="339" t="s">
        <v>3551</v>
      </c>
      <c r="B51" s="340">
        <v>952</v>
      </c>
      <c r="C51" s="341">
        <v>2762</v>
      </c>
    </row>
    <row r="52" spans="1:3">
      <c r="A52" s="324"/>
      <c r="B52" s="325"/>
    </row>
  </sheetData>
  <sheetProtection formatCells="0" formatColumns="0" formatRows="0" insertColumns="0" insertRows="0" insertHyperlinks="0" deleteColumns="0" deleteRows="0" sort="0" autoFilter="0" pivotTables="0"/>
  <hyperlinks>
    <hyperlink ref="I1" location="'Inhaltsverzeichnis'!A1" tooltip="Inhaltsverzeichnis" display="zurück zum Inhaltsverzeichnis"/>
  </hyperlinks>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536"/>
  <sheetViews>
    <sheetView workbookViewId="0">
      <pane ySplit="7" topLeftCell="A8" activePane="bottomLeft" state="frozen"/>
      <selection pane="bottomLeft" activeCell="L1" sqref="L1"/>
    </sheetView>
  </sheetViews>
  <sheetFormatPr baseColWidth="10" defaultColWidth="14.54296875" defaultRowHeight="14"/>
  <cols>
    <col min="1" max="3" width="15.453125" style="66" customWidth="1"/>
    <col min="4" max="4" width="24.1796875" style="66" customWidth="1"/>
    <col min="5" max="10" width="11.453125" style="66" customWidth="1"/>
    <col min="11" max="11" width="14.54296875" style="66"/>
    <col min="12" max="12" width="21.26953125" style="27" customWidth="1"/>
    <col min="13" max="16384" width="14.54296875" style="66"/>
  </cols>
  <sheetData>
    <row r="1" spans="1:19" ht="15.75" customHeight="1">
      <c r="A1" s="26" t="s">
        <v>21</v>
      </c>
      <c r="L1" s="197" t="s">
        <v>26</v>
      </c>
      <c r="M1" s="81" t="s">
        <v>2433</v>
      </c>
      <c r="N1" s="81"/>
    </row>
    <row r="2" spans="1:19">
      <c r="L2" s="81"/>
      <c r="M2" s="81" t="s">
        <v>3552</v>
      </c>
      <c r="N2" s="81"/>
    </row>
    <row r="3" spans="1:19">
      <c r="L3" s="81"/>
      <c r="M3" s="81" t="s">
        <v>3553</v>
      </c>
      <c r="N3" s="81"/>
    </row>
    <row r="4" spans="1:19">
      <c r="A4" s="463" t="s">
        <v>3554</v>
      </c>
      <c r="B4" s="463"/>
      <c r="C4" s="463"/>
      <c r="D4" s="463"/>
      <c r="E4" s="463"/>
      <c r="F4" s="463"/>
      <c r="G4" s="463"/>
      <c r="H4" s="463"/>
      <c r="I4" s="463"/>
      <c r="J4" s="463"/>
      <c r="L4" s="81"/>
      <c r="M4" s="81" t="s">
        <v>3555</v>
      </c>
      <c r="N4" s="81"/>
    </row>
    <row r="5" spans="1:19" ht="23.25" customHeight="1">
      <c r="A5" s="443" t="s">
        <v>3556</v>
      </c>
      <c r="B5" s="443"/>
      <c r="C5" s="443" t="s">
        <v>3557</v>
      </c>
      <c r="D5" s="443"/>
      <c r="E5" s="428" t="s">
        <v>2326</v>
      </c>
      <c r="F5" s="428" t="s">
        <v>2479</v>
      </c>
      <c r="G5" s="428" t="s">
        <v>2480</v>
      </c>
      <c r="H5" s="428" t="s">
        <v>2470</v>
      </c>
      <c r="I5" s="429" t="s">
        <v>3558</v>
      </c>
      <c r="J5" s="428" t="s">
        <v>3559</v>
      </c>
      <c r="L5" s="347"/>
      <c r="M5" s="464"/>
      <c r="N5" s="464"/>
      <c r="O5" s="465"/>
      <c r="P5" s="465"/>
      <c r="Q5" s="465"/>
      <c r="R5" s="465"/>
      <c r="S5" s="465"/>
    </row>
    <row r="6" spans="1:19">
      <c r="A6" s="443"/>
      <c r="B6" s="443"/>
      <c r="C6" s="443"/>
      <c r="D6" s="443"/>
      <c r="E6" s="421">
        <v>1</v>
      </c>
      <c r="F6" s="421">
        <v>2</v>
      </c>
      <c r="G6" s="421">
        <v>3</v>
      </c>
      <c r="H6" s="421">
        <v>4</v>
      </c>
      <c r="I6" s="421">
        <v>5</v>
      </c>
      <c r="J6" s="421">
        <v>6</v>
      </c>
      <c r="L6" s="63"/>
    </row>
    <row r="7" spans="1:19">
      <c r="A7" s="428"/>
      <c r="B7" s="428"/>
      <c r="C7" s="428"/>
      <c r="D7" s="428"/>
      <c r="E7" s="421"/>
      <c r="F7" s="421"/>
      <c r="G7" s="421"/>
      <c r="H7" s="421"/>
      <c r="I7" s="421"/>
      <c r="J7" s="421"/>
      <c r="L7" s="63"/>
    </row>
    <row r="8" spans="1:19">
      <c r="A8" s="348" t="s">
        <v>2874</v>
      </c>
      <c r="B8" s="348" t="s">
        <v>2401</v>
      </c>
      <c r="C8" s="348"/>
      <c r="D8" s="348"/>
      <c r="E8" s="349"/>
      <c r="F8" s="349"/>
      <c r="G8" s="349"/>
      <c r="H8" s="349"/>
      <c r="I8" s="349"/>
      <c r="J8" s="349"/>
      <c r="L8" s="63"/>
    </row>
    <row r="9" spans="1:19">
      <c r="A9" s="348"/>
      <c r="B9" s="348" t="s">
        <v>2401</v>
      </c>
      <c r="C9" s="348" t="s">
        <v>2892</v>
      </c>
      <c r="D9" s="348" t="s">
        <v>2404</v>
      </c>
      <c r="E9" s="349">
        <v>693</v>
      </c>
      <c r="F9" s="349">
        <v>369</v>
      </c>
      <c r="G9" s="349">
        <v>324</v>
      </c>
      <c r="H9" s="349">
        <v>646</v>
      </c>
      <c r="I9" s="349">
        <v>47</v>
      </c>
      <c r="J9" s="349">
        <v>30</v>
      </c>
      <c r="L9" s="63"/>
    </row>
    <row r="10" spans="1:19">
      <c r="A10" s="348"/>
      <c r="B10" s="348" t="s">
        <v>2401</v>
      </c>
      <c r="C10" s="348" t="s">
        <v>2893</v>
      </c>
      <c r="D10" s="348" t="s">
        <v>2406</v>
      </c>
      <c r="E10" s="349">
        <v>125</v>
      </c>
      <c r="F10" s="349">
        <v>91</v>
      </c>
      <c r="G10" s="349">
        <v>34</v>
      </c>
      <c r="H10" s="349">
        <v>95</v>
      </c>
      <c r="I10" s="349">
        <v>30</v>
      </c>
      <c r="J10" s="349">
        <v>0</v>
      </c>
      <c r="L10" s="63"/>
    </row>
    <row r="11" spans="1:19">
      <c r="A11" s="348"/>
      <c r="B11" s="348" t="s">
        <v>2401</v>
      </c>
      <c r="C11" s="348" t="s">
        <v>2894</v>
      </c>
      <c r="D11" s="348" t="s">
        <v>2408</v>
      </c>
      <c r="E11" s="349">
        <v>133</v>
      </c>
      <c r="F11" s="349">
        <v>102</v>
      </c>
      <c r="G11" s="349">
        <v>31</v>
      </c>
      <c r="H11" s="349">
        <v>122</v>
      </c>
      <c r="I11" s="349">
        <v>11</v>
      </c>
      <c r="J11" s="349" t="s">
        <v>2402</v>
      </c>
      <c r="L11" s="63"/>
    </row>
    <row r="12" spans="1:19">
      <c r="A12" s="348"/>
      <c r="B12" s="348" t="s">
        <v>2401</v>
      </c>
      <c r="C12" s="348" t="s">
        <v>53</v>
      </c>
      <c r="D12" s="348" t="s">
        <v>54</v>
      </c>
      <c r="E12" s="349">
        <v>51</v>
      </c>
      <c r="F12" s="349">
        <v>37</v>
      </c>
      <c r="G12" s="349">
        <v>14</v>
      </c>
      <c r="H12" s="349">
        <v>48</v>
      </c>
      <c r="I12" s="349">
        <v>3</v>
      </c>
      <c r="J12" s="349">
        <v>0</v>
      </c>
      <c r="L12" s="63"/>
    </row>
    <row r="13" spans="1:19">
      <c r="A13" s="348"/>
      <c r="B13" s="348" t="s">
        <v>2401</v>
      </c>
      <c r="C13" s="348" t="s">
        <v>288</v>
      </c>
      <c r="D13" s="348" t="s">
        <v>289</v>
      </c>
      <c r="E13" s="349">
        <v>17</v>
      </c>
      <c r="F13" s="349" t="s">
        <v>2402</v>
      </c>
      <c r="G13" s="349" t="s">
        <v>2402</v>
      </c>
      <c r="H13" s="349">
        <v>13</v>
      </c>
      <c r="I13" s="349">
        <v>4</v>
      </c>
      <c r="J13" s="349" t="s">
        <v>2402</v>
      </c>
      <c r="L13" s="63"/>
    </row>
    <row r="14" spans="1:19">
      <c r="A14" s="348"/>
      <c r="B14" s="348" t="s">
        <v>2401</v>
      </c>
      <c r="C14" s="348" t="s">
        <v>554</v>
      </c>
      <c r="D14" s="348" t="s">
        <v>555</v>
      </c>
      <c r="E14" s="349">
        <v>748</v>
      </c>
      <c r="F14" s="349">
        <v>475</v>
      </c>
      <c r="G14" s="349">
        <v>273</v>
      </c>
      <c r="H14" s="349">
        <v>711</v>
      </c>
      <c r="I14" s="349">
        <v>37</v>
      </c>
      <c r="J14" s="349">
        <v>34</v>
      </c>
      <c r="L14" s="64"/>
    </row>
    <row r="15" spans="1:19">
      <c r="A15" s="348"/>
      <c r="B15" s="348" t="s">
        <v>2401</v>
      </c>
      <c r="C15" s="348" t="s">
        <v>822</v>
      </c>
      <c r="D15" s="348" t="s">
        <v>823</v>
      </c>
      <c r="E15" s="349">
        <v>42</v>
      </c>
      <c r="F15" s="349">
        <v>26</v>
      </c>
      <c r="G15" s="349">
        <v>16</v>
      </c>
      <c r="H15" s="349">
        <v>35</v>
      </c>
      <c r="I15" s="349">
        <v>7</v>
      </c>
      <c r="J15" s="349">
        <v>3</v>
      </c>
      <c r="L15" s="64"/>
    </row>
    <row r="16" spans="1:19">
      <c r="A16" s="348"/>
      <c r="B16" s="348" t="s">
        <v>2401</v>
      </c>
      <c r="C16" s="348" t="s">
        <v>895</v>
      </c>
      <c r="D16" s="348" t="s">
        <v>896</v>
      </c>
      <c r="E16" s="349">
        <v>45</v>
      </c>
      <c r="F16" s="349">
        <v>37</v>
      </c>
      <c r="G16" s="349">
        <v>8</v>
      </c>
      <c r="H16" s="349">
        <v>36</v>
      </c>
      <c r="I16" s="349">
        <v>9</v>
      </c>
      <c r="J16" s="349">
        <v>0</v>
      </c>
      <c r="L16" s="64"/>
    </row>
    <row r="17" spans="1:12">
      <c r="A17" s="348"/>
      <c r="B17" s="348" t="s">
        <v>2401</v>
      </c>
      <c r="C17" s="348" t="s">
        <v>995</v>
      </c>
      <c r="D17" s="348" t="s">
        <v>996</v>
      </c>
      <c r="E17" s="349">
        <v>31</v>
      </c>
      <c r="F17" s="349">
        <v>15</v>
      </c>
      <c r="G17" s="349">
        <v>16</v>
      </c>
      <c r="H17" s="349">
        <v>28</v>
      </c>
      <c r="I17" s="349">
        <v>3</v>
      </c>
      <c r="J17" s="349" t="s">
        <v>2402</v>
      </c>
      <c r="L17" s="64"/>
    </row>
    <row r="18" spans="1:12">
      <c r="A18" s="348"/>
      <c r="B18" s="348" t="s">
        <v>2401</v>
      </c>
      <c r="C18" s="348" t="s">
        <v>1167</v>
      </c>
      <c r="D18" s="348" t="s">
        <v>1168</v>
      </c>
      <c r="E18" s="349">
        <v>419</v>
      </c>
      <c r="F18" s="349">
        <v>280</v>
      </c>
      <c r="G18" s="349">
        <v>139</v>
      </c>
      <c r="H18" s="349">
        <v>403</v>
      </c>
      <c r="I18" s="349">
        <v>16</v>
      </c>
      <c r="J18" s="349">
        <v>16</v>
      </c>
      <c r="L18" s="64"/>
    </row>
    <row r="19" spans="1:12">
      <c r="A19" s="348"/>
      <c r="B19" s="348" t="s">
        <v>2401</v>
      </c>
      <c r="C19" s="348" t="s">
        <v>1498</v>
      </c>
      <c r="D19" s="348" t="s">
        <v>1499</v>
      </c>
      <c r="E19" s="349">
        <v>6193</v>
      </c>
      <c r="F19" s="349">
        <v>3512</v>
      </c>
      <c r="G19" s="349">
        <v>2681</v>
      </c>
      <c r="H19" s="349">
        <v>5507</v>
      </c>
      <c r="I19" s="349">
        <v>686</v>
      </c>
      <c r="J19" s="349">
        <v>339</v>
      </c>
      <c r="L19" s="64"/>
    </row>
    <row r="20" spans="1:12">
      <c r="A20" s="348"/>
      <c r="B20" s="348" t="s">
        <v>2401</v>
      </c>
      <c r="C20" s="348" t="s">
        <v>1749</v>
      </c>
      <c r="D20" s="348" t="s">
        <v>1750</v>
      </c>
      <c r="E20" s="349">
        <v>41</v>
      </c>
      <c r="F20" s="349">
        <v>31</v>
      </c>
      <c r="G20" s="349">
        <v>10</v>
      </c>
      <c r="H20" s="349">
        <v>37</v>
      </c>
      <c r="I20" s="349">
        <v>4</v>
      </c>
      <c r="J20" s="349">
        <v>0</v>
      </c>
      <c r="L20" s="64"/>
    </row>
    <row r="21" spans="1:12">
      <c r="A21" s="348"/>
      <c r="B21" s="348" t="s">
        <v>2401</v>
      </c>
      <c r="C21" s="348" t="s">
        <v>1941</v>
      </c>
      <c r="D21" s="348" t="s">
        <v>1942</v>
      </c>
      <c r="E21" s="349">
        <v>31</v>
      </c>
      <c r="F21" s="349">
        <v>16</v>
      </c>
      <c r="G21" s="349">
        <v>15</v>
      </c>
      <c r="H21" s="349" t="s">
        <v>2402</v>
      </c>
      <c r="I21" s="349" t="s">
        <v>2402</v>
      </c>
      <c r="J21" s="349">
        <v>0</v>
      </c>
      <c r="L21" s="64"/>
    </row>
    <row r="22" spans="1:12">
      <c r="A22" s="348"/>
      <c r="B22" s="348" t="s">
        <v>2401</v>
      </c>
      <c r="C22" s="348" t="s">
        <v>2162</v>
      </c>
      <c r="D22" s="348" t="s">
        <v>2163</v>
      </c>
      <c r="E22" s="349">
        <v>41</v>
      </c>
      <c r="F22" s="349">
        <v>28</v>
      </c>
      <c r="G22" s="349">
        <v>13</v>
      </c>
      <c r="H22" s="349" t="s">
        <v>2402</v>
      </c>
      <c r="I22" s="349" t="s">
        <v>2402</v>
      </c>
      <c r="J22" s="349">
        <v>4</v>
      </c>
      <c r="L22" s="64"/>
    </row>
    <row r="23" spans="1:12">
      <c r="A23" s="348"/>
      <c r="B23" s="348" t="s">
        <v>2401</v>
      </c>
      <c r="C23" s="348" t="s">
        <v>3560</v>
      </c>
      <c r="D23" s="348" t="s">
        <v>2267</v>
      </c>
      <c r="E23" s="349">
        <v>8610</v>
      </c>
      <c r="F23" s="349">
        <v>5034</v>
      </c>
      <c r="G23" s="349">
        <v>3576</v>
      </c>
      <c r="H23" s="349">
        <v>7750</v>
      </c>
      <c r="I23" s="349">
        <v>860</v>
      </c>
      <c r="J23" s="349">
        <v>430</v>
      </c>
      <c r="L23" s="64"/>
    </row>
    <row r="24" spans="1:12">
      <c r="A24" s="348"/>
      <c r="B24" s="348" t="s">
        <v>2401</v>
      </c>
      <c r="C24" s="348" t="s">
        <v>2315</v>
      </c>
      <c r="D24" s="348" t="s">
        <v>2267</v>
      </c>
      <c r="E24" s="349">
        <v>8610</v>
      </c>
      <c r="F24" s="349">
        <v>5034</v>
      </c>
      <c r="G24" s="349">
        <v>3576</v>
      </c>
      <c r="H24" s="349">
        <v>7750</v>
      </c>
      <c r="I24" s="349">
        <v>860</v>
      </c>
      <c r="J24" s="349">
        <v>430</v>
      </c>
      <c r="L24" s="64"/>
    </row>
    <row r="25" spans="1:12">
      <c r="A25" s="348"/>
      <c r="B25" s="348" t="s">
        <v>2401</v>
      </c>
      <c r="C25" s="348" t="s">
        <v>3561</v>
      </c>
      <c r="D25" s="348" t="s">
        <v>3562</v>
      </c>
      <c r="E25" s="349">
        <v>707</v>
      </c>
      <c r="F25" s="349">
        <v>446</v>
      </c>
      <c r="G25" s="349">
        <v>261</v>
      </c>
      <c r="H25" s="349">
        <v>638</v>
      </c>
      <c r="I25" s="349">
        <v>69</v>
      </c>
      <c r="J25" s="349">
        <v>15</v>
      </c>
      <c r="L25" s="64"/>
    </row>
    <row r="26" spans="1:12">
      <c r="A26" s="348"/>
      <c r="B26" s="348" t="s">
        <v>2401</v>
      </c>
      <c r="C26" s="348" t="s">
        <v>3563</v>
      </c>
      <c r="D26" s="348" t="s">
        <v>3564</v>
      </c>
      <c r="E26" s="349">
        <v>707</v>
      </c>
      <c r="F26" s="349">
        <v>446</v>
      </c>
      <c r="G26" s="349">
        <v>261</v>
      </c>
      <c r="H26" s="349">
        <v>638</v>
      </c>
      <c r="I26" s="349">
        <v>69</v>
      </c>
      <c r="J26" s="349">
        <v>15</v>
      </c>
      <c r="L26" s="64"/>
    </row>
    <row r="27" spans="1:12">
      <c r="A27" s="348"/>
      <c r="B27" s="348" t="s">
        <v>2401</v>
      </c>
      <c r="C27" s="348" t="s">
        <v>3565</v>
      </c>
      <c r="D27" s="348" t="s">
        <v>3564</v>
      </c>
      <c r="E27" s="349">
        <v>707</v>
      </c>
      <c r="F27" s="349">
        <v>446</v>
      </c>
      <c r="G27" s="349">
        <v>261</v>
      </c>
      <c r="H27" s="349">
        <v>638</v>
      </c>
      <c r="I27" s="349">
        <v>69</v>
      </c>
      <c r="J27" s="349">
        <v>15</v>
      </c>
      <c r="L27" s="64"/>
    </row>
    <row r="28" spans="1:12">
      <c r="A28" s="348"/>
      <c r="B28" s="348" t="s">
        <v>2401</v>
      </c>
      <c r="C28" s="348" t="s">
        <v>3566</v>
      </c>
      <c r="D28" s="348" t="s">
        <v>3567</v>
      </c>
      <c r="E28" s="349">
        <v>25</v>
      </c>
      <c r="F28" s="349">
        <v>16</v>
      </c>
      <c r="G28" s="349">
        <v>9</v>
      </c>
      <c r="H28" s="349" t="s">
        <v>2402</v>
      </c>
      <c r="I28" s="349" t="s">
        <v>2402</v>
      </c>
      <c r="J28" s="349" t="s">
        <v>2402</v>
      </c>
      <c r="L28" s="64"/>
    </row>
    <row r="29" spans="1:12">
      <c r="A29" s="348"/>
      <c r="B29" s="348" t="s">
        <v>2401</v>
      </c>
      <c r="C29" s="348" t="s">
        <v>3568</v>
      </c>
      <c r="D29" s="348" t="s">
        <v>3569</v>
      </c>
      <c r="E29" s="349">
        <v>40</v>
      </c>
      <c r="F29" s="349">
        <v>26</v>
      </c>
      <c r="G29" s="349">
        <v>14</v>
      </c>
      <c r="H29" s="349">
        <v>35</v>
      </c>
      <c r="I29" s="349">
        <v>5</v>
      </c>
      <c r="J29" s="349" t="s">
        <v>2402</v>
      </c>
      <c r="L29" s="65"/>
    </row>
    <row r="30" spans="1:12">
      <c r="A30" s="348"/>
      <c r="B30" s="348" t="s">
        <v>2401</v>
      </c>
      <c r="C30" s="348" t="s">
        <v>3570</v>
      </c>
      <c r="D30" s="348" t="s">
        <v>3571</v>
      </c>
      <c r="E30" s="349">
        <v>17</v>
      </c>
      <c r="F30" s="349" t="s">
        <v>2402</v>
      </c>
      <c r="G30" s="349" t="s">
        <v>2402</v>
      </c>
      <c r="H30" s="349">
        <v>10</v>
      </c>
      <c r="I30" s="349">
        <v>7</v>
      </c>
      <c r="J30" s="349">
        <v>0</v>
      </c>
      <c r="L30" s="64"/>
    </row>
    <row r="31" spans="1:12">
      <c r="A31" s="348"/>
      <c r="B31" s="348" t="s">
        <v>2401</v>
      </c>
      <c r="C31" s="348" t="s">
        <v>3572</v>
      </c>
      <c r="D31" s="348" t="s">
        <v>3573</v>
      </c>
      <c r="E31" s="349">
        <v>14</v>
      </c>
      <c r="F31" s="349">
        <v>14</v>
      </c>
      <c r="G31" s="349">
        <v>0</v>
      </c>
      <c r="H31" s="349">
        <v>14</v>
      </c>
      <c r="I31" s="349">
        <v>0</v>
      </c>
      <c r="J31" s="349">
        <v>0</v>
      </c>
    </row>
    <row r="32" spans="1:12">
      <c r="A32" s="348"/>
      <c r="B32" s="348" t="s">
        <v>2401</v>
      </c>
      <c r="C32" s="348" t="s">
        <v>3574</v>
      </c>
      <c r="D32" s="348" t="s">
        <v>3575</v>
      </c>
      <c r="E32" s="349">
        <v>9</v>
      </c>
      <c r="F32" s="349">
        <v>4</v>
      </c>
      <c r="G32" s="349">
        <v>5</v>
      </c>
      <c r="H32" s="349" t="s">
        <v>2402</v>
      </c>
      <c r="I32" s="349" t="s">
        <v>2402</v>
      </c>
      <c r="J32" s="349" t="s">
        <v>2402</v>
      </c>
    </row>
    <row r="33" spans="1:10">
      <c r="A33" s="348"/>
      <c r="B33" s="348" t="s">
        <v>2401</v>
      </c>
      <c r="C33" s="348" t="s">
        <v>3574</v>
      </c>
      <c r="D33" s="348" t="s">
        <v>3576</v>
      </c>
      <c r="E33" s="349">
        <v>80</v>
      </c>
      <c r="F33" s="349">
        <v>60</v>
      </c>
      <c r="G33" s="349">
        <v>20</v>
      </c>
      <c r="H33" s="349">
        <v>67</v>
      </c>
      <c r="I33" s="349">
        <v>13</v>
      </c>
      <c r="J33" s="349">
        <v>3</v>
      </c>
    </row>
    <row r="34" spans="1:10">
      <c r="A34" s="348"/>
      <c r="B34" s="348" t="s">
        <v>2401</v>
      </c>
      <c r="C34" s="348" t="s">
        <v>3577</v>
      </c>
      <c r="D34" s="348" t="s">
        <v>3578</v>
      </c>
      <c r="E34" s="349">
        <v>10</v>
      </c>
      <c r="F34" s="349">
        <v>6</v>
      </c>
      <c r="G34" s="349">
        <v>4</v>
      </c>
      <c r="H34" s="349">
        <v>6</v>
      </c>
      <c r="I34" s="349">
        <v>4</v>
      </c>
      <c r="J34" s="349">
        <v>0</v>
      </c>
    </row>
    <row r="35" spans="1:10">
      <c r="A35" s="348"/>
      <c r="B35" s="348" t="s">
        <v>2401</v>
      </c>
      <c r="C35" s="348" t="s">
        <v>3579</v>
      </c>
      <c r="D35" s="348" t="s">
        <v>3580</v>
      </c>
      <c r="E35" s="349">
        <v>15</v>
      </c>
      <c r="F35" s="349" t="s">
        <v>2402</v>
      </c>
      <c r="G35" s="349" t="s">
        <v>2402</v>
      </c>
      <c r="H35" s="349" t="s">
        <v>2402</v>
      </c>
      <c r="I35" s="349" t="s">
        <v>2402</v>
      </c>
      <c r="J35" s="349">
        <v>0</v>
      </c>
    </row>
    <row r="36" spans="1:10">
      <c r="A36" s="348"/>
      <c r="B36" s="348" t="s">
        <v>2401</v>
      </c>
      <c r="C36" s="348" t="s">
        <v>3581</v>
      </c>
      <c r="D36" s="348" t="s">
        <v>3575</v>
      </c>
      <c r="E36" s="349">
        <v>46</v>
      </c>
      <c r="F36" s="349">
        <v>30</v>
      </c>
      <c r="G36" s="349">
        <v>16</v>
      </c>
      <c r="H36" s="349">
        <v>41</v>
      </c>
      <c r="I36" s="349">
        <v>5</v>
      </c>
      <c r="J36" s="349" t="s">
        <v>2402</v>
      </c>
    </row>
    <row r="37" spans="1:10">
      <c r="A37" s="348"/>
      <c r="B37" s="348" t="s">
        <v>2401</v>
      </c>
      <c r="C37" s="348" t="s">
        <v>3581</v>
      </c>
      <c r="D37" s="348" t="s">
        <v>3582</v>
      </c>
      <c r="E37" s="349">
        <v>71</v>
      </c>
      <c r="F37" s="349">
        <v>49</v>
      </c>
      <c r="G37" s="349">
        <v>22</v>
      </c>
      <c r="H37" s="349">
        <v>61</v>
      </c>
      <c r="I37" s="349">
        <v>10</v>
      </c>
      <c r="J37" s="349" t="s">
        <v>2402</v>
      </c>
    </row>
    <row r="38" spans="1:10">
      <c r="A38" s="348"/>
      <c r="B38" s="348" t="s">
        <v>2401</v>
      </c>
      <c r="C38" s="348" t="s">
        <v>3583</v>
      </c>
      <c r="D38" s="348" t="s">
        <v>3584</v>
      </c>
      <c r="E38" s="349">
        <v>10</v>
      </c>
      <c r="F38" s="349">
        <v>4</v>
      </c>
      <c r="G38" s="349">
        <v>6</v>
      </c>
      <c r="H38" s="349" t="s">
        <v>2402</v>
      </c>
      <c r="I38" s="349" t="s">
        <v>2402</v>
      </c>
      <c r="J38" s="349">
        <v>0</v>
      </c>
    </row>
    <row r="39" spans="1:10">
      <c r="A39" s="348"/>
      <c r="B39" s="348" t="s">
        <v>2401</v>
      </c>
      <c r="C39" s="348" t="s">
        <v>3585</v>
      </c>
      <c r="D39" s="348" t="s">
        <v>3586</v>
      </c>
      <c r="E39" s="349">
        <v>11</v>
      </c>
      <c r="F39" s="349">
        <v>11</v>
      </c>
      <c r="G39" s="349">
        <v>0</v>
      </c>
      <c r="H39" s="349">
        <v>8</v>
      </c>
      <c r="I39" s="349">
        <v>3</v>
      </c>
      <c r="J39" s="349">
        <v>0</v>
      </c>
    </row>
    <row r="40" spans="1:10">
      <c r="A40" s="348"/>
      <c r="B40" s="348" t="s">
        <v>2401</v>
      </c>
      <c r="C40" s="348" t="s">
        <v>3587</v>
      </c>
      <c r="D40" s="348" t="s">
        <v>3588</v>
      </c>
      <c r="E40" s="349">
        <v>134</v>
      </c>
      <c r="F40" s="349">
        <v>73</v>
      </c>
      <c r="G40" s="349">
        <v>61</v>
      </c>
      <c r="H40" s="349">
        <v>16</v>
      </c>
      <c r="I40" s="349">
        <v>118</v>
      </c>
      <c r="J40" s="349">
        <v>0</v>
      </c>
    </row>
    <row r="41" spans="1:10">
      <c r="A41" s="348"/>
      <c r="B41" s="348" t="s">
        <v>2401</v>
      </c>
      <c r="C41" s="348" t="s">
        <v>3589</v>
      </c>
      <c r="D41" s="348" t="s">
        <v>3590</v>
      </c>
      <c r="E41" s="349">
        <v>15</v>
      </c>
      <c r="F41" s="349">
        <v>8</v>
      </c>
      <c r="G41" s="349">
        <v>7</v>
      </c>
      <c r="H41" s="349" t="s">
        <v>2402</v>
      </c>
      <c r="I41" s="349" t="s">
        <v>2402</v>
      </c>
      <c r="J41" s="349" t="s">
        <v>2402</v>
      </c>
    </row>
    <row r="42" spans="1:10">
      <c r="A42" s="348"/>
      <c r="B42" s="348" t="s">
        <v>2401</v>
      </c>
      <c r="C42" s="348" t="s">
        <v>3591</v>
      </c>
      <c r="D42" s="348" t="s">
        <v>3575</v>
      </c>
      <c r="E42" s="349">
        <v>43</v>
      </c>
      <c r="F42" s="349">
        <v>32</v>
      </c>
      <c r="G42" s="349">
        <v>11</v>
      </c>
      <c r="H42" s="349">
        <v>39</v>
      </c>
      <c r="I42" s="349">
        <v>4</v>
      </c>
      <c r="J42" s="349">
        <v>6</v>
      </c>
    </row>
    <row r="43" spans="1:10">
      <c r="A43" s="348"/>
      <c r="B43" s="348" t="s">
        <v>2401</v>
      </c>
      <c r="C43" s="348" t="s">
        <v>3591</v>
      </c>
      <c r="D43" s="348" t="s">
        <v>3592</v>
      </c>
      <c r="E43" s="349">
        <v>213</v>
      </c>
      <c r="F43" s="349">
        <v>128</v>
      </c>
      <c r="G43" s="349">
        <v>85</v>
      </c>
      <c r="H43" s="349">
        <v>86</v>
      </c>
      <c r="I43" s="349">
        <v>127</v>
      </c>
      <c r="J43" s="349">
        <v>7</v>
      </c>
    </row>
    <row r="44" spans="1:10">
      <c r="A44" s="348"/>
      <c r="B44" s="348" t="s">
        <v>2401</v>
      </c>
      <c r="C44" s="348" t="s">
        <v>3593</v>
      </c>
      <c r="D44" s="348" t="s">
        <v>3594</v>
      </c>
      <c r="E44" s="349">
        <v>389</v>
      </c>
      <c r="F44" s="349">
        <v>253</v>
      </c>
      <c r="G44" s="349">
        <v>136</v>
      </c>
      <c r="H44" s="349">
        <v>237</v>
      </c>
      <c r="I44" s="349">
        <v>152</v>
      </c>
      <c r="J44" s="349">
        <v>12</v>
      </c>
    </row>
    <row r="45" spans="1:10">
      <c r="A45" s="348"/>
      <c r="B45" s="348" t="s">
        <v>2401</v>
      </c>
      <c r="C45" s="348" t="s">
        <v>3595</v>
      </c>
      <c r="D45" s="348" t="s">
        <v>3596</v>
      </c>
      <c r="E45" s="349">
        <v>54</v>
      </c>
      <c r="F45" s="349">
        <v>38</v>
      </c>
      <c r="G45" s="349">
        <v>16</v>
      </c>
      <c r="H45" s="349">
        <v>45</v>
      </c>
      <c r="I45" s="349">
        <v>9</v>
      </c>
      <c r="J45" s="349">
        <v>4</v>
      </c>
    </row>
    <row r="46" spans="1:10">
      <c r="A46" s="348"/>
      <c r="B46" s="348" t="s">
        <v>2401</v>
      </c>
      <c r="C46" s="348" t="s">
        <v>3597</v>
      </c>
      <c r="D46" s="348" t="s">
        <v>3575</v>
      </c>
      <c r="E46" s="349">
        <v>4</v>
      </c>
      <c r="F46" s="349">
        <v>4</v>
      </c>
      <c r="G46" s="349">
        <v>0</v>
      </c>
      <c r="H46" s="349">
        <v>4</v>
      </c>
      <c r="I46" s="349">
        <v>0</v>
      </c>
      <c r="J46" s="349">
        <v>0</v>
      </c>
    </row>
    <row r="47" spans="1:10">
      <c r="A47" s="348"/>
      <c r="B47" s="348" t="s">
        <v>2401</v>
      </c>
      <c r="C47" s="348" t="s">
        <v>3597</v>
      </c>
      <c r="D47" s="348" t="s">
        <v>3598</v>
      </c>
      <c r="E47" s="349">
        <v>58</v>
      </c>
      <c r="F47" s="349">
        <v>42</v>
      </c>
      <c r="G47" s="349">
        <v>16</v>
      </c>
      <c r="H47" s="349">
        <v>49</v>
      </c>
      <c r="I47" s="349">
        <v>9</v>
      </c>
      <c r="J47" s="349">
        <v>4</v>
      </c>
    </row>
    <row r="48" spans="1:10">
      <c r="A48" s="348"/>
      <c r="B48" s="348" t="s">
        <v>2401</v>
      </c>
      <c r="C48" s="348" t="s">
        <v>3599</v>
      </c>
      <c r="D48" s="348" t="s">
        <v>3598</v>
      </c>
      <c r="E48" s="349">
        <v>58</v>
      </c>
      <c r="F48" s="349">
        <v>42</v>
      </c>
      <c r="G48" s="349">
        <v>16</v>
      </c>
      <c r="H48" s="349">
        <v>49</v>
      </c>
      <c r="I48" s="349">
        <v>9</v>
      </c>
      <c r="J48" s="349">
        <v>4</v>
      </c>
    </row>
    <row r="49" spans="1:10">
      <c r="A49" s="348"/>
      <c r="B49" s="348" t="s">
        <v>2401</v>
      </c>
      <c r="C49" s="348" t="s">
        <v>3600</v>
      </c>
      <c r="D49" s="348" t="s">
        <v>3601</v>
      </c>
      <c r="E49" s="349">
        <v>45</v>
      </c>
      <c r="F49" s="349">
        <v>26</v>
      </c>
      <c r="G49" s="349">
        <v>19</v>
      </c>
      <c r="H49" s="349">
        <v>37</v>
      </c>
      <c r="I49" s="349">
        <v>8</v>
      </c>
      <c r="J49" s="349" t="s">
        <v>2402</v>
      </c>
    </row>
    <row r="50" spans="1:10">
      <c r="A50" s="348"/>
      <c r="B50" s="348" t="s">
        <v>2401</v>
      </c>
      <c r="C50" s="348" t="s">
        <v>3602</v>
      </c>
      <c r="D50" s="348" t="s">
        <v>3603</v>
      </c>
      <c r="E50" s="349">
        <v>15</v>
      </c>
      <c r="F50" s="349" t="s">
        <v>2402</v>
      </c>
      <c r="G50" s="349" t="s">
        <v>2402</v>
      </c>
      <c r="H50" s="349">
        <v>12</v>
      </c>
      <c r="I50" s="349">
        <v>3</v>
      </c>
      <c r="J50" s="349">
        <v>0</v>
      </c>
    </row>
    <row r="51" spans="1:10">
      <c r="A51" s="348"/>
      <c r="B51" s="348" t="s">
        <v>2401</v>
      </c>
      <c r="C51" s="348" t="s">
        <v>3604</v>
      </c>
      <c r="D51" s="348" t="s">
        <v>3575</v>
      </c>
      <c r="E51" s="349">
        <v>39</v>
      </c>
      <c r="F51" s="349">
        <v>28</v>
      </c>
      <c r="G51" s="349">
        <v>11</v>
      </c>
      <c r="H51" s="349">
        <v>34</v>
      </c>
      <c r="I51" s="349">
        <v>5</v>
      </c>
      <c r="J51" s="349" t="s">
        <v>2402</v>
      </c>
    </row>
    <row r="52" spans="1:10">
      <c r="A52" s="348"/>
      <c r="B52" s="348" t="s">
        <v>2401</v>
      </c>
      <c r="C52" s="348" t="s">
        <v>3604</v>
      </c>
      <c r="D52" s="348" t="s">
        <v>3605</v>
      </c>
      <c r="E52" s="349">
        <v>99</v>
      </c>
      <c r="F52" s="349">
        <v>67</v>
      </c>
      <c r="G52" s="349">
        <v>32</v>
      </c>
      <c r="H52" s="349">
        <v>83</v>
      </c>
      <c r="I52" s="349">
        <v>16</v>
      </c>
      <c r="J52" s="349">
        <v>3</v>
      </c>
    </row>
    <row r="53" spans="1:10">
      <c r="A53" s="348"/>
      <c r="B53" s="348" t="s">
        <v>2401</v>
      </c>
      <c r="C53" s="348" t="s">
        <v>3606</v>
      </c>
      <c r="D53" s="348" t="s">
        <v>3607</v>
      </c>
      <c r="E53" s="349">
        <v>77</v>
      </c>
      <c r="F53" s="349">
        <v>22</v>
      </c>
      <c r="G53" s="349">
        <v>55</v>
      </c>
      <c r="H53" s="349">
        <v>57</v>
      </c>
      <c r="I53" s="349">
        <v>20</v>
      </c>
      <c r="J53" s="349" t="s">
        <v>2402</v>
      </c>
    </row>
    <row r="54" spans="1:10">
      <c r="A54" s="348"/>
      <c r="B54" s="348" t="s">
        <v>2401</v>
      </c>
      <c r="C54" s="348" t="s">
        <v>3608</v>
      </c>
      <c r="D54" s="348" t="s">
        <v>3609</v>
      </c>
      <c r="E54" s="349">
        <v>14</v>
      </c>
      <c r="F54" s="349">
        <v>10</v>
      </c>
      <c r="G54" s="349">
        <v>4</v>
      </c>
      <c r="H54" s="349" t="s">
        <v>2402</v>
      </c>
      <c r="I54" s="349" t="s">
        <v>2402</v>
      </c>
      <c r="J54" s="349">
        <v>0</v>
      </c>
    </row>
    <row r="55" spans="1:10">
      <c r="A55" s="348"/>
      <c r="B55" s="348" t="s">
        <v>2401</v>
      </c>
      <c r="C55" s="348" t="s">
        <v>3610</v>
      </c>
      <c r="D55" s="348" t="s">
        <v>3575</v>
      </c>
      <c r="E55" s="349">
        <v>28</v>
      </c>
      <c r="F55" s="349">
        <v>17</v>
      </c>
      <c r="G55" s="349">
        <v>11</v>
      </c>
      <c r="H55" s="349">
        <v>23</v>
      </c>
      <c r="I55" s="349">
        <v>5</v>
      </c>
      <c r="J55" s="349">
        <v>0</v>
      </c>
    </row>
    <row r="56" spans="1:10">
      <c r="A56" s="348"/>
      <c r="B56" s="348" t="s">
        <v>2401</v>
      </c>
      <c r="C56" s="348" t="s">
        <v>3610</v>
      </c>
      <c r="D56" s="348" t="s">
        <v>3611</v>
      </c>
      <c r="E56" s="349">
        <v>119</v>
      </c>
      <c r="F56" s="349">
        <v>49</v>
      </c>
      <c r="G56" s="349">
        <v>70</v>
      </c>
      <c r="H56" s="349">
        <v>92</v>
      </c>
      <c r="I56" s="349">
        <v>27</v>
      </c>
      <c r="J56" s="349" t="s">
        <v>2402</v>
      </c>
    </row>
    <row r="57" spans="1:10">
      <c r="A57" s="348"/>
      <c r="B57" s="348" t="s">
        <v>2401</v>
      </c>
      <c r="C57" s="348" t="s">
        <v>3612</v>
      </c>
      <c r="D57" s="348" t="s">
        <v>3613</v>
      </c>
      <c r="E57" s="349">
        <v>24</v>
      </c>
      <c r="F57" s="349">
        <v>21</v>
      </c>
      <c r="G57" s="349">
        <v>3</v>
      </c>
      <c r="H57" s="349">
        <v>20</v>
      </c>
      <c r="I57" s="349">
        <v>4</v>
      </c>
      <c r="J57" s="349">
        <v>0</v>
      </c>
    </row>
    <row r="58" spans="1:10">
      <c r="A58" s="348"/>
      <c r="B58" s="348" t="s">
        <v>2401</v>
      </c>
      <c r="C58" s="348" t="s">
        <v>3614</v>
      </c>
      <c r="D58" s="348" t="s">
        <v>3615</v>
      </c>
      <c r="E58" s="349">
        <v>11</v>
      </c>
      <c r="F58" s="349">
        <v>5</v>
      </c>
      <c r="G58" s="349">
        <v>6</v>
      </c>
      <c r="H58" s="349">
        <v>7</v>
      </c>
      <c r="I58" s="349">
        <v>4</v>
      </c>
      <c r="J58" s="349" t="s">
        <v>2402</v>
      </c>
    </row>
    <row r="59" spans="1:10">
      <c r="A59" s="348"/>
      <c r="B59" s="348" t="s">
        <v>2401</v>
      </c>
      <c r="C59" s="348" t="s">
        <v>3616</v>
      </c>
      <c r="D59" s="348" t="s">
        <v>3575</v>
      </c>
      <c r="E59" s="349">
        <v>25</v>
      </c>
      <c r="F59" s="349">
        <v>15</v>
      </c>
      <c r="G59" s="349">
        <v>10</v>
      </c>
      <c r="H59" s="349">
        <v>21</v>
      </c>
      <c r="I59" s="349">
        <v>4</v>
      </c>
      <c r="J59" s="349">
        <v>0</v>
      </c>
    </row>
    <row r="60" spans="1:10">
      <c r="A60" s="348"/>
      <c r="B60" s="348" t="s">
        <v>2401</v>
      </c>
      <c r="C60" s="348" t="s">
        <v>3616</v>
      </c>
      <c r="D60" s="348" t="s">
        <v>3617</v>
      </c>
      <c r="E60" s="349">
        <v>36</v>
      </c>
      <c r="F60" s="349">
        <v>20</v>
      </c>
      <c r="G60" s="349">
        <v>16</v>
      </c>
      <c r="H60" s="349">
        <v>28</v>
      </c>
      <c r="I60" s="349">
        <v>8</v>
      </c>
      <c r="J60" s="349" t="s">
        <v>2402</v>
      </c>
    </row>
    <row r="61" spans="1:10">
      <c r="A61" s="348"/>
      <c r="B61" s="348" t="s">
        <v>2401</v>
      </c>
      <c r="C61" s="348" t="s">
        <v>3618</v>
      </c>
      <c r="D61" s="348" t="s">
        <v>3619</v>
      </c>
      <c r="E61" s="349">
        <v>106</v>
      </c>
      <c r="F61" s="349">
        <v>59</v>
      </c>
      <c r="G61" s="349">
        <v>47</v>
      </c>
      <c r="H61" s="349">
        <v>7</v>
      </c>
      <c r="I61" s="349">
        <v>99</v>
      </c>
      <c r="J61" s="349">
        <v>0</v>
      </c>
    </row>
    <row r="62" spans="1:10">
      <c r="A62" s="348"/>
      <c r="B62" s="348" t="s">
        <v>2401</v>
      </c>
      <c r="C62" s="348" t="s">
        <v>3620</v>
      </c>
      <c r="D62" s="348" t="s">
        <v>3575</v>
      </c>
      <c r="E62" s="349">
        <v>28</v>
      </c>
      <c r="F62" s="349">
        <v>19</v>
      </c>
      <c r="G62" s="349">
        <v>9</v>
      </c>
      <c r="H62" s="349" t="s">
        <v>2402</v>
      </c>
      <c r="I62" s="349" t="s">
        <v>2402</v>
      </c>
      <c r="J62" s="349">
        <v>0</v>
      </c>
    </row>
    <row r="63" spans="1:10">
      <c r="A63" s="348"/>
      <c r="B63" s="348" t="s">
        <v>2401</v>
      </c>
      <c r="C63" s="348" t="s">
        <v>3620</v>
      </c>
      <c r="D63" s="348" t="s">
        <v>3621</v>
      </c>
      <c r="E63" s="349">
        <v>134</v>
      </c>
      <c r="F63" s="349">
        <v>78</v>
      </c>
      <c r="G63" s="349">
        <v>56</v>
      </c>
      <c r="H63" s="349">
        <v>33</v>
      </c>
      <c r="I63" s="349">
        <v>101</v>
      </c>
      <c r="J63" s="349">
        <v>0</v>
      </c>
    </row>
    <row r="64" spans="1:10">
      <c r="A64" s="348"/>
      <c r="B64" s="348" t="s">
        <v>2401</v>
      </c>
      <c r="C64" s="348" t="s">
        <v>3622</v>
      </c>
      <c r="D64" s="348" t="s">
        <v>3623</v>
      </c>
      <c r="E64" s="349">
        <v>412</v>
      </c>
      <c r="F64" s="349">
        <v>235</v>
      </c>
      <c r="G64" s="349">
        <v>177</v>
      </c>
      <c r="H64" s="349">
        <v>256</v>
      </c>
      <c r="I64" s="349">
        <v>156</v>
      </c>
      <c r="J64" s="349">
        <v>5</v>
      </c>
    </row>
    <row r="65" spans="1:10">
      <c r="A65" s="348"/>
      <c r="B65" s="348" t="s">
        <v>2401</v>
      </c>
      <c r="C65" s="348" t="s">
        <v>3624</v>
      </c>
      <c r="D65" s="348" t="s">
        <v>3625</v>
      </c>
      <c r="E65" s="349">
        <v>43</v>
      </c>
      <c r="F65" s="349">
        <v>30</v>
      </c>
      <c r="G65" s="349">
        <v>13</v>
      </c>
      <c r="H65" s="349">
        <v>21</v>
      </c>
      <c r="I65" s="349">
        <v>22</v>
      </c>
      <c r="J65" s="349">
        <v>0</v>
      </c>
    </row>
    <row r="66" spans="1:10">
      <c r="A66" s="348"/>
      <c r="B66" s="348" t="s">
        <v>2401</v>
      </c>
      <c r="C66" s="348" t="s">
        <v>3626</v>
      </c>
      <c r="D66" s="348" t="s">
        <v>3627</v>
      </c>
      <c r="E66" s="349">
        <v>10</v>
      </c>
      <c r="F66" s="349" t="s">
        <v>2402</v>
      </c>
      <c r="G66" s="349" t="s">
        <v>2402</v>
      </c>
      <c r="H66" s="349">
        <v>4</v>
      </c>
      <c r="I66" s="349">
        <v>6</v>
      </c>
      <c r="J66" s="349">
        <v>0</v>
      </c>
    </row>
    <row r="67" spans="1:10">
      <c r="A67" s="348"/>
      <c r="B67" s="348" t="s">
        <v>2401</v>
      </c>
      <c r="C67" s="348" t="s">
        <v>3628</v>
      </c>
      <c r="D67" s="348" t="s">
        <v>3575</v>
      </c>
      <c r="E67" s="349">
        <v>32</v>
      </c>
      <c r="F67" s="349">
        <v>24</v>
      </c>
      <c r="G67" s="349">
        <v>8</v>
      </c>
      <c r="H67" s="349">
        <v>27</v>
      </c>
      <c r="I67" s="349">
        <v>5</v>
      </c>
      <c r="J67" s="349">
        <v>0</v>
      </c>
    </row>
    <row r="68" spans="1:10">
      <c r="A68" s="348"/>
      <c r="B68" s="348" t="s">
        <v>2401</v>
      </c>
      <c r="C68" s="348" t="s">
        <v>3628</v>
      </c>
      <c r="D68" s="348" t="s">
        <v>3629</v>
      </c>
      <c r="E68" s="349">
        <v>85</v>
      </c>
      <c r="F68" s="349">
        <v>62</v>
      </c>
      <c r="G68" s="349">
        <v>23</v>
      </c>
      <c r="H68" s="349">
        <v>52</v>
      </c>
      <c r="I68" s="349">
        <v>33</v>
      </c>
      <c r="J68" s="349">
        <v>0</v>
      </c>
    </row>
    <row r="69" spans="1:10">
      <c r="A69" s="348"/>
      <c r="B69" s="348" t="s">
        <v>2401</v>
      </c>
      <c r="C69" s="348" t="s">
        <v>3630</v>
      </c>
      <c r="D69" s="348" t="s">
        <v>3631</v>
      </c>
      <c r="E69" s="349">
        <v>16</v>
      </c>
      <c r="F69" s="349">
        <v>11</v>
      </c>
      <c r="G69" s="349">
        <v>5</v>
      </c>
      <c r="H69" s="349">
        <v>10</v>
      </c>
      <c r="I69" s="349">
        <v>6</v>
      </c>
      <c r="J69" s="349" t="s">
        <v>2402</v>
      </c>
    </row>
    <row r="70" spans="1:10">
      <c r="A70" s="348"/>
      <c r="B70" s="348" t="s">
        <v>2401</v>
      </c>
      <c r="C70" s="348" t="s">
        <v>3630</v>
      </c>
      <c r="D70" s="348" t="s">
        <v>3632</v>
      </c>
      <c r="E70" s="349">
        <v>101</v>
      </c>
      <c r="F70" s="349">
        <v>73</v>
      </c>
      <c r="G70" s="349">
        <v>28</v>
      </c>
      <c r="H70" s="349">
        <v>62</v>
      </c>
      <c r="I70" s="349">
        <v>39</v>
      </c>
      <c r="J70" s="349" t="s">
        <v>2402</v>
      </c>
    </row>
    <row r="71" spans="1:10">
      <c r="A71" s="348"/>
      <c r="B71" s="348" t="s">
        <v>2401</v>
      </c>
      <c r="C71" s="348" t="s">
        <v>3633</v>
      </c>
      <c r="D71" s="348" t="s">
        <v>3634</v>
      </c>
      <c r="E71" s="349">
        <v>30</v>
      </c>
      <c r="F71" s="349">
        <v>22</v>
      </c>
      <c r="G71" s="349">
        <v>8</v>
      </c>
      <c r="H71" s="349">
        <v>23</v>
      </c>
      <c r="I71" s="349">
        <v>7</v>
      </c>
      <c r="J71" s="349">
        <v>0</v>
      </c>
    </row>
    <row r="72" spans="1:10">
      <c r="A72" s="348"/>
      <c r="B72" s="348" t="s">
        <v>2401</v>
      </c>
      <c r="C72" s="348" t="s">
        <v>3635</v>
      </c>
      <c r="D72" s="348" t="s">
        <v>3634</v>
      </c>
      <c r="E72" s="349">
        <v>30</v>
      </c>
      <c r="F72" s="349">
        <v>22</v>
      </c>
      <c r="G72" s="349">
        <v>8</v>
      </c>
      <c r="H72" s="349">
        <v>23</v>
      </c>
      <c r="I72" s="349">
        <v>7</v>
      </c>
      <c r="J72" s="349">
        <v>0</v>
      </c>
    </row>
    <row r="73" spans="1:10">
      <c r="A73" s="348"/>
      <c r="B73" s="348" t="s">
        <v>2401</v>
      </c>
      <c r="C73" s="348" t="s">
        <v>3636</v>
      </c>
      <c r="D73" s="348" t="s">
        <v>3637</v>
      </c>
      <c r="E73" s="349">
        <v>12</v>
      </c>
      <c r="F73" s="349">
        <v>9</v>
      </c>
      <c r="G73" s="349">
        <v>3</v>
      </c>
      <c r="H73" s="349">
        <v>9</v>
      </c>
      <c r="I73" s="349">
        <v>3</v>
      </c>
      <c r="J73" s="349">
        <v>0</v>
      </c>
    </row>
    <row r="74" spans="1:10">
      <c r="A74" s="348"/>
      <c r="B74" s="348" t="s">
        <v>2401</v>
      </c>
      <c r="C74" s="348" t="s">
        <v>3638</v>
      </c>
      <c r="D74" s="348" t="s">
        <v>3575</v>
      </c>
      <c r="E74" s="349">
        <v>24</v>
      </c>
      <c r="F74" s="349">
        <v>18</v>
      </c>
      <c r="G74" s="349">
        <v>6</v>
      </c>
      <c r="H74" s="349">
        <v>20</v>
      </c>
      <c r="I74" s="349">
        <v>4</v>
      </c>
      <c r="J74" s="349" t="s">
        <v>2402</v>
      </c>
    </row>
    <row r="75" spans="1:10">
      <c r="A75" s="348"/>
      <c r="B75" s="348" t="s">
        <v>2401</v>
      </c>
      <c r="C75" s="348" t="s">
        <v>3638</v>
      </c>
      <c r="D75" s="348" t="s">
        <v>3639</v>
      </c>
      <c r="E75" s="349">
        <v>36</v>
      </c>
      <c r="F75" s="349">
        <v>27</v>
      </c>
      <c r="G75" s="349">
        <v>9</v>
      </c>
      <c r="H75" s="349">
        <v>29</v>
      </c>
      <c r="I75" s="349">
        <v>7</v>
      </c>
      <c r="J75" s="349" t="s">
        <v>2402</v>
      </c>
    </row>
    <row r="76" spans="1:10">
      <c r="A76" s="348"/>
      <c r="B76" s="348" t="s">
        <v>2401</v>
      </c>
      <c r="C76" s="348" t="s">
        <v>3640</v>
      </c>
      <c r="D76" s="348" t="s">
        <v>3641</v>
      </c>
      <c r="E76" s="349">
        <v>29</v>
      </c>
      <c r="F76" s="349">
        <v>15</v>
      </c>
      <c r="G76" s="349">
        <v>14</v>
      </c>
      <c r="H76" s="349">
        <v>26</v>
      </c>
      <c r="I76" s="349">
        <v>3</v>
      </c>
      <c r="J76" s="349">
        <v>0</v>
      </c>
    </row>
    <row r="77" spans="1:10">
      <c r="A77" s="348"/>
      <c r="B77" s="348" t="s">
        <v>2401</v>
      </c>
      <c r="C77" s="348" t="s">
        <v>3642</v>
      </c>
      <c r="D77" s="348" t="s">
        <v>3643</v>
      </c>
      <c r="E77" s="349">
        <v>25</v>
      </c>
      <c r="F77" s="349">
        <v>17</v>
      </c>
      <c r="G77" s="349">
        <v>8</v>
      </c>
      <c r="H77" s="349">
        <v>20</v>
      </c>
      <c r="I77" s="349">
        <v>5</v>
      </c>
      <c r="J77" s="349" t="s">
        <v>2402</v>
      </c>
    </row>
    <row r="78" spans="1:10">
      <c r="A78" s="348"/>
      <c r="B78" s="348" t="s">
        <v>2401</v>
      </c>
      <c r="C78" s="348" t="s">
        <v>3644</v>
      </c>
      <c r="D78" s="348" t="s">
        <v>3631</v>
      </c>
      <c r="E78" s="349">
        <v>6</v>
      </c>
      <c r="F78" s="349">
        <v>6</v>
      </c>
      <c r="G78" s="349">
        <v>0</v>
      </c>
      <c r="H78" s="349" t="s">
        <v>2402</v>
      </c>
      <c r="I78" s="349" t="s">
        <v>2402</v>
      </c>
      <c r="J78" s="349" t="s">
        <v>2402</v>
      </c>
    </row>
    <row r="79" spans="1:10">
      <c r="A79" s="348"/>
      <c r="B79" s="348" t="s">
        <v>2401</v>
      </c>
      <c r="C79" s="348" t="s">
        <v>3644</v>
      </c>
      <c r="D79" s="348" t="s">
        <v>3645</v>
      </c>
      <c r="E79" s="349">
        <v>96</v>
      </c>
      <c r="F79" s="349">
        <v>65</v>
      </c>
      <c r="G79" s="349">
        <v>31</v>
      </c>
      <c r="H79" s="349">
        <v>80</v>
      </c>
      <c r="I79" s="349">
        <v>16</v>
      </c>
      <c r="J79" s="349">
        <v>4</v>
      </c>
    </row>
    <row r="80" spans="1:10">
      <c r="A80" s="348"/>
      <c r="B80" s="348" t="s">
        <v>2401</v>
      </c>
      <c r="C80" s="348" t="s">
        <v>3646</v>
      </c>
      <c r="D80" s="348" t="s">
        <v>3647</v>
      </c>
      <c r="E80" s="349">
        <v>39</v>
      </c>
      <c r="F80" s="349">
        <v>21</v>
      </c>
      <c r="G80" s="349">
        <v>18</v>
      </c>
      <c r="H80" s="349">
        <v>32</v>
      </c>
      <c r="I80" s="349">
        <v>7</v>
      </c>
      <c r="J80" s="349" t="s">
        <v>2402</v>
      </c>
    </row>
    <row r="81" spans="1:10">
      <c r="A81" s="348"/>
      <c r="B81" s="348" t="s">
        <v>2401</v>
      </c>
      <c r="C81" s="348" t="s">
        <v>3648</v>
      </c>
      <c r="D81" s="348" t="s">
        <v>3649</v>
      </c>
      <c r="E81" s="349">
        <v>13</v>
      </c>
      <c r="F81" s="349">
        <v>5</v>
      </c>
      <c r="G81" s="349">
        <v>8</v>
      </c>
      <c r="H81" s="349">
        <v>7</v>
      </c>
      <c r="I81" s="349">
        <v>6</v>
      </c>
      <c r="J81" s="349">
        <v>0</v>
      </c>
    </row>
    <row r="82" spans="1:10">
      <c r="A82" s="348"/>
      <c r="B82" s="348" t="s">
        <v>2401</v>
      </c>
      <c r="C82" s="348" t="s">
        <v>3650</v>
      </c>
      <c r="D82" s="348" t="s">
        <v>3575</v>
      </c>
      <c r="E82" s="349">
        <v>25</v>
      </c>
      <c r="F82" s="349">
        <v>17</v>
      </c>
      <c r="G82" s="349">
        <v>8</v>
      </c>
      <c r="H82" s="349">
        <v>19</v>
      </c>
      <c r="I82" s="349">
        <v>6</v>
      </c>
      <c r="J82" s="349">
        <v>0</v>
      </c>
    </row>
    <row r="83" spans="1:10">
      <c r="A83" s="348"/>
      <c r="B83" s="348" t="s">
        <v>2401</v>
      </c>
      <c r="C83" s="348" t="s">
        <v>3650</v>
      </c>
      <c r="D83" s="348" t="s">
        <v>3651</v>
      </c>
      <c r="E83" s="349">
        <v>77</v>
      </c>
      <c r="F83" s="349">
        <v>43</v>
      </c>
      <c r="G83" s="349">
        <v>34</v>
      </c>
      <c r="H83" s="349">
        <v>58</v>
      </c>
      <c r="I83" s="349">
        <v>19</v>
      </c>
      <c r="J83" s="349" t="s">
        <v>2402</v>
      </c>
    </row>
    <row r="84" spans="1:10">
      <c r="A84" s="348"/>
      <c r="B84" s="348" t="s">
        <v>2401</v>
      </c>
      <c r="C84" s="348" t="s">
        <v>3652</v>
      </c>
      <c r="D84" s="348" t="s">
        <v>3653</v>
      </c>
      <c r="E84" s="349">
        <v>17</v>
      </c>
      <c r="F84" s="349">
        <v>13</v>
      </c>
      <c r="G84" s="349">
        <v>4</v>
      </c>
      <c r="H84" s="349">
        <v>14</v>
      </c>
      <c r="I84" s="349">
        <v>3</v>
      </c>
      <c r="J84" s="349">
        <v>4</v>
      </c>
    </row>
    <row r="85" spans="1:10">
      <c r="A85" s="348"/>
      <c r="B85" s="348" t="s">
        <v>2401</v>
      </c>
      <c r="C85" s="348" t="s">
        <v>3654</v>
      </c>
      <c r="D85" s="348" t="s">
        <v>3655</v>
      </c>
      <c r="E85" s="349">
        <v>15</v>
      </c>
      <c r="F85" s="349">
        <v>11</v>
      </c>
      <c r="G85" s="349">
        <v>4</v>
      </c>
      <c r="H85" s="349">
        <v>12</v>
      </c>
      <c r="I85" s="349">
        <v>3</v>
      </c>
      <c r="J85" s="349">
        <v>0</v>
      </c>
    </row>
    <row r="86" spans="1:10">
      <c r="A86" s="348"/>
      <c r="B86" s="348" t="s">
        <v>2401</v>
      </c>
      <c r="C86" s="348" t="s">
        <v>3656</v>
      </c>
      <c r="D86" s="348" t="s">
        <v>3575</v>
      </c>
      <c r="E86" s="349">
        <v>10</v>
      </c>
      <c r="F86" s="349">
        <v>7</v>
      </c>
      <c r="G86" s="349">
        <v>3</v>
      </c>
      <c r="H86" s="349" t="s">
        <v>2402</v>
      </c>
      <c r="I86" s="349" t="s">
        <v>2402</v>
      </c>
      <c r="J86" s="349" t="s">
        <v>2402</v>
      </c>
    </row>
    <row r="87" spans="1:10">
      <c r="A87" s="348"/>
      <c r="B87" s="348" t="s">
        <v>2401</v>
      </c>
      <c r="C87" s="348" t="s">
        <v>3656</v>
      </c>
      <c r="D87" s="348" t="s">
        <v>3657</v>
      </c>
      <c r="E87" s="349">
        <v>25</v>
      </c>
      <c r="F87" s="349">
        <v>18</v>
      </c>
      <c r="G87" s="349">
        <v>7</v>
      </c>
      <c r="H87" s="349">
        <v>20</v>
      </c>
      <c r="I87" s="349">
        <v>5</v>
      </c>
      <c r="J87" s="349" t="s">
        <v>2402</v>
      </c>
    </row>
    <row r="88" spans="1:10">
      <c r="A88" s="348"/>
      <c r="B88" s="348" t="s">
        <v>2401</v>
      </c>
      <c r="C88" s="348" t="s">
        <v>3658</v>
      </c>
      <c r="D88" s="348" t="s">
        <v>3659</v>
      </c>
      <c r="E88" s="349">
        <v>10</v>
      </c>
      <c r="F88" s="349">
        <v>6</v>
      </c>
      <c r="G88" s="349">
        <v>4</v>
      </c>
      <c r="H88" s="349">
        <v>7</v>
      </c>
      <c r="I88" s="349">
        <v>3</v>
      </c>
      <c r="J88" s="349">
        <v>0</v>
      </c>
    </row>
    <row r="89" spans="1:10">
      <c r="A89" s="348"/>
      <c r="B89" s="348" t="s">
        <v>2401</v>
      </c>
      <c r="C89" s="348" t="s">
        <v>3660</v>
      </c>
      <c r="D89" s="348" t="s">
        <v>3661</v>
      </c>
      <c r="E89" s="349">
        <v>16</v>
      </c>
      <c r="F89" s="349">
        <v>9</v>
      </c>
      <c r="G89" s="349">
        <v>7</v>
      </c>
      <c r="H89" s="349">
        <v>10</v>
      </c>
      <c r="I89" s="349">
        <v>6</v>
      </c>
      <c r="J89" s="349">
        <v>0</v>
      </c>
    </row>
    <row r="90" spans="1:10">
      <c r="A90" s="348"/>
      <c r="B90" s="348" t="s">
        <v>2401</v>
      </c>
      <c r="C90" s="348" t="s">
        <v>3662</v>
      </c>
      <c r="D90" s="348" t="s">
        <v>3631</v>
      </c>
      <c r="E90" s="349">
        <v>14</v>
      </c>
      <c r="F90" s="349">
        <v>9</v>
      </c>
      <c r="G90" s="349">
        <v>5</v>
      </c>
      <c r="H90" s="349">
        <v>9</v>
      </c>
      <c r="I90" s="349">
        <v>5</v>
      </c>
      <c r="J90" s="349" t="s">
        <v>2402</v>
      </c>
    </row>
    <row r="91" spans="1:10">
      <c r="A91" s="348"/>
      <c r="B91" s="348" t="s">
        <v>2401</v>
      </c>
      <c r="C91" s="348" t="s">
        <v>3662</v>
      </c>
      <c r="D91" s="348" t="s">
        <v>3663</v>
      </c>
      <c r="E91" s="349">
        <v>159</v>
      </c>
      <c r="F91" s="349">
        <v>98</v>
      </c>
      <c r="G91" s="349">
        <v>61</v>
      </c>
      <c r="H91" s="349">
        <v>118</v>
      </c>
      <c r="I91" s="349">
        <v>41</v>
      </c>
      <c r="J91" s="349">
        <v>8</v>
      </c>
    </row>
    <row r="92" spans="1:10">
      <c r="A92" s="348"/>
      <c r="B92" s="348" t="s">
        <v>2401</v>
      </c>
      <c r="C92" s="348" t="s">
        <v>3664</v>
      </c>
      <c r="D92" s="348" t="s">
        <v>3665</v>
      </c>
      <c r="E92" s="349">
        <v>227</v>
      </c>
      <c r="F92" s="349">
        <v>118</v>
      </c>
      <c r="G92" s="349">
        <v>109</v>
      </c>
      <c r="H92" s="349">
        <v>12</v>
      </c>
      <c r="I92" s="349">
        <v>215</v>
      </c>
      <c r="J92" s="349">
        <v>0</v>
      </c>
    </row>
    <row r="93" spans="1:10">
      <c r="A93" s="348"/>
      <c r="B93" s="348" t="s">
        <v>2401</v>
      </c>
      <c r="C93" s="348" t="s">
        <v>3666</v>
      </c>
      <c r="D93" s="348" t="s">
        <v>3575</v>
      </c>
      <c r="E93" s="349" t="s">
        <v>2402</v>
      </c>
      <c r="F93" s="349" t="s">
        <v>2402</v>
      </c>
      <c r="G93" s="349" t="s">
        <v>2402</v>
      </c>
      <c r="H93" s="349" t="s">
        <v>2402</v>
      </c>
      <c r="I93" s="349" t="s">
        <v>2402</v>
      </c>
      <c r="J93" s="349">
        <v>0</v>
      </c>
    </row>
    <row r="94" spans="1:10">
      <c r="A94" s="348"/>
      <c r="B94" s="348" t="s">
        <v>2401</v>
      </c>
      <c r="C94" s="348" t="s">
        <v>3666</v>
      </c>
      <c r="D94" s="348" t="s">
        <v>3667</v>
      </c>
      <c r="E94" s="349">
        <v>229</v>
      </c>
      <c r="F94" s="349">
        <v>118</v>
      </c>
      <c r="G94" s="349">
        <v>111</v>
      </c>
      <c r="H94" s="349">
        <v>14</v>
      </c>
      <c r="I94" s="349">
        <v>215</v>
      </c>
      <c r="J94" s="349">
        <v>0</v>
      </c>
    </row>
    <row r="95" spans="1:10">
      <c r="A95" s="348"/>
      <c r="B95" s="348" t="s">
        <v>2401</v>
      </c>
      <c r="C95" s="348" t="s">
        <v>3668</v>
      </c>
      <c r="D95" s="348" t="s">
        <v>3667</v>
      </c>
      <c r="E95" s="349">
        <v>229</v>
      </c>
      <c r="F95" s="349">
        <v>118</v>
      </c>
      <c r="G95" s="349">
        <v>111</v>
      </c>
      <c r="H95" s="349">
        <v>14</v>
      </c>
      <c r="I95" s="349">
        <v>215</v>
      </c>
      <c r="J95" s="349">
        <v>0</v>
      </c>
    </row>
    <row r="96" spans="1:10">
      <c r="A96" s="348"/>
      <c r="B96" s="348" t="s">
        <v>2401</v>
      </c>
      <c r="C96" s="348" t="s">
        <v>3669</v>
      </c>
      <c r="D96" s="348" t="s">
        <v>3670</v>
      </c>
      <c r="E96" s="349">
        <v>169</v>
      </c>
      <c r="F96" s="349">
        <v>104</v>
      </c>
      <c r="G96" s="349">
        <v>65</v>
      </c>
      <c r="H96" s="349">
        <v>116</v>
      </c>
      <c r="I96" s="349">
        <v>53</v>
      </c>
      <c r="J96" s="349">
        <v>4</v>
      </c>
    </row>
    <row r="97" spans="1:10">
      <c r="A97" s="348"/>
      <c r="B97" s="348" t="s">
        <v>2401</v>
      </c>
      <c r="C97" s="348" t="s">
        <v>3671</v>
      </c>
      <c r="D97" s="348" t="s">
        <v>3672</v>
      </c>
      <c r="E97" s="349">
        <v>169</v>
      </c>
      <c r="F97" s="349">
        <v>104</v>
      </c>
      <c r="G97" s="349">
        <v>65</v>
      </c>
      <c r="H97" s="349">
        <v>116</v>
      </c>
      <c r="I97" s="349">
        <v>53</v>
      </c>
      <c r="J97" s="349">
        <v>4</v>
      </c>
    </row>
    <row r="98" spans="1:10">
      <c r="A98" s="348"/>
      <c r="B98" s="348" t="s">
        <v>2401</v>
      </c>
      <c r="C98" s="348" t="s">
        <v>3673</v>
      </c>
      <c r="D98" s="348" t="s">
        <v>3672</v>
      </c>
      <c r="E98" s="349">
        <v>169</v>
      </c>
      <c r="F98" s="349">
        <v>104</v>
      </c>
      <c r="G98" s="349">
        <v>65</v>
      </c>
      <c r="H98" s="349">
        <v>116</v>
      </c>
      <c r="I98" s="349">
        <v>53</v>
      </c>
      <c r="J98" s="349">
        <v>4</v>
      </c>
    </row>
    <row r="99" spans="1:10">
      <c r="A99" s="348"/>
      <c r="B99" s="348" t="s">
        <v>2401</v>
      </c>
      <c r="C99" s="348" t="s">
        <v>3674</v>
      </c>
      <c r="D99" s="348" t="s">
        <v>3675</v>
      </c>
      <c r="E99" s="349">
        <v>18</v>
      </c>
      <c r="F99" s="349">
        <v>10</v>
      </c>
      <c r="G99" s="349">
        <v>8</v>
      </c>
      <c r="H99" s="349">
        <v>15</v>
      </c>
      <c r="I99" s="349">
        <v>3</v>
      </c>
      <c r="J99" s="349">
        <v>0</v>
      </c>
    </row>
    <row r="100" spans="1:10">
      <c r="A100" s="348"/>
      <c r="B100" s="348" t="s">
        <v>2401</v>
      </c>
      <c r="C100" s="348" t="s">
        <v>3676</v>
      </c>
      <c r="D100" s="348" t="s">
        <v>3675</v>
      </c>
      <c r="E100" s="349">
        <v>18</v>
      </c>
      <c r="F100" s="349">
        <v>10</v>
      </c>
      <c r="G100" s="349">
        <v>8</v>
      </c>
      <c r="H100" s="349">
        <v>15</v>
      </c>
      <c r="I100" s="349">
        <v>3</v>
      </c>
      <c r="J100" s="349">
        <v>0</v>
      </c>
    </row>
    <row r="101" spans="1:10">
      <c r="A101" s="348"/>
      <c r="B101" s="348" t="s">
        <v>2401</v>
      </c>
      <c r="C101" s="348" t="s">
        <v>3677</v>
      </c>
      <c r="D101" s="348" t="s">
        <v>3678</v>
      </c>
      <c r="E101" s="349">
        <v>29</v>
      </c>
      <c r="F101" s="349">
        <v>21</v>
      </c>
      <c r="G101" s="349">
        <v>8</v>
      </c>
      <c r="H101" s="349">
        <v>21</v>
      </c>
      <c r="I101" s="349">
        <v>8</v>
      </c>
      <c r="J101" s="349" t="s">
        <v>2402</v>
      </c>
    </row>
    <row r="102" spans="1:10">
      <c r="A102" s="348"/>
      <c r="B102" s="348" t="s">
        <v>2401</v>
      </c>
      <c r="C102" s="348" t="s">
        <v>3679</v>
      </c>
      <c r="D102" s="348" t="s">
        <v>3575</v>
      </c>
      <c r="E102" s="349">
        <v>33</v>
      </c>
      <c r="F102" s="349">
        <v>22</v>
      </c>
      <c r="G102" s="349">
        <v>11</v>
      </c>
      <c r="H102" s="349">
        <v>28</v>
      </c>
      <c r="I102" s="349">
        <v>5</v>
      </c>
      <c r="J102" s="349" t="s">
        <v>2402</v>
      </c>
    </row>
    <row r="103" spans="1:10">
      <c r="A103" s="348"/>
      <c r="B103" s="348" t="s">
        <v>2401</v>
      </c>
      <c r="C103" s="348" t="s">
        <v>3679</v>
      </c>
      <c r="D103" s="348" t="s">
        <v>3680</v>
      </c>
      <c r="E103" s="349">
        <v>62</v>
      </c>
      <c r="F103" s="349">
        <v>43</v>
      </c>
      <c r="G103" s="349">
        <v>19</v>
      </c>
      <c r="H103" s="349">
        <v>49</v>
      </c>
      <c r="I103" s="349">
        <v>13</v>
      </c>
      <c r="J103" s="349">
        <v>3</v>
      </c>
    </row>
    <row r="104" spans="1:10">
      <c r="A104" s="348"/>
      <c r="B104" s="348" t="s">
        <v>2401</v>
      </c>
      <c r="C104" s="348" t="s">
        <v>2621</v>
      </c>
      <c r="D104" s="348" t="s">
        <v>3680</v>
      </c>
      <c r="E104" s="349">
        <v>62</v>
      </c>
      <c r="F104" s="349">
        <v>43</v>
      </c>
      <c r="G104" s="349">
        <v>19</v>
      </c>
      <c r="H104" s="349">
        <v>49</v>
      </c>
      <c r="I104" s="349">
        <v>13</v>
      </c>
      <c r="J104" s="349">
        <v>3</v>
      </c>
    </row>
    <row r="105" spans="1:10">
      <c r="A105" s="348"/>
      <c r="B105" s="348" t="s">
        <v>2401</v>
      </c>
      <c r="C105" s="348" t="s">
        <v>3681</v>
      </c>
      <c r="D105" s="348" t="s">
        <v>3682</v>
      </c>
      <c r="E105" s="349">
        <v>21</v>
      </c>
      <c r="F105" s="349">
        <v>14</v>
      </c>
      <c r="G105" s="349">
        <v>7</v>
      </c>
      <c r="H105" s="349" t="s">
        <v>2402</v>
      </c>
      <c r="I105" s="349" t="s">
        <v>2402</v>
      </c>
      <c r="J105" s="349" t="s">
        <v>2402</v>
      </c>
    </row>
    <row r="106" spans="1:10">
      <c r="A106" s="348"/>
      <c r="B106" s="348" t="s">
        <v>2401</v>
      </c>
      <c r="C106" s="348" t="s">
        <v>2623</v>
      </c>
      <c r="D106" s="348" t="s">
        <v>3682</v>
      </c>
      <c r="E106" s="349">
        <v>21</v>
      </c>
      <c r="F106" s="349">
        <v>14</v>
      </c>
      <c r="G106" s="349">
        <v>7</v>
      </c>
      <c r="H106" s="349" t="s">
        <v>2402</v>
      </c>
      <c r="I106" s="349" t="s">
        <v>2402</v>
      </c>
      <c r="J106" s="349" t="s">
        <v>2402</v>
      </c>
    </row>
    <row r="107" spans="1:10">
      <c r="A107" s="348"/>
      <c r="B107" s="348" t="s">
        <v>2401</v>
      </c>
      <c r="C107" s="348" t="s">
        <v>3683</v>
      </c>
      <c r="D107" s="348" t="s">
        <v>3684</v>
      </c>
      <c r="E107" s="349">
        <v>22</v>
      </c>
      <c r="F107" s="349">
        <v>13</v>
      </c>
      <c r="G107" s="349">
        <v>9</v>
      </c>
      <c r="H107" s="349">
        <v>15</v>
      </c>
      <c r="I107" s="349">
        <v>7</v>
      </c>
      <c r="J107" s="349" t="s">
        <v>2402</v>
      </c>
    </row>
    <row r="108" spans="1:10">
      <c r="A108" s="348"/>
      <c r="B108" s="348" t="s">
        <v>2401</v>
      </c>
      <c r="C108" s="348" t="s">
        <v>2625</v>
      </c>
      <c r="D108" s="348" t="s">
        <v>3684</v>
      </c>
      <c r="E108" s="349">
        <v>22</v>
      </c>
      <c r="F108" s="349">
        <v>13</v>
      </c>
      <c r="G108" s="349">
        <v>9</v>
      </c>
      <c r="H108" s="349">
        <v>15</v>
      </c>
      <c r="I108" s="349">
        <v>7</v>
      </c>
      <c r="J108" s="349" t="s">
        <v>2402</v>
      </c>
    </row>
    <row r="109" spans="1:10">
      <c r="A109" s="348"/>
      <c r="B109" s="348" t="s">
        <v>2401</v>
      </c>
      <c r="C109" s="348" t="s">
        <v>3685</v>
      </c>
      <c r="D109" s="348" t="s">
        <v>3686</v>
      </c>
      <c r="E109" s="349">
        <v>13</v>
      </c>
      <c r="F109" s="349">
        <v>10</v>
      </c>
      <c r="G109" s="349">
        <v>3</v>
      </c>
      <c r="H109" s="349">
        <v>10</v>
      </c>
      <c r="I109" s="349">
        <v>3</v>
      </c>
      <c r="J109" s="349">
        <v>0</v>
      </c>
    </row>
    <row r="110" spans="1:10">
      <c r="A110" s="348"/>
      <c r="B110" s="348" t="s">
        <v>2401</v>
      </c>
      <c r="C110" s="348" t="s">
        <v>2627</v>
      </c>
      <c r="D110" s="348" t="s">
        <v>3686</v>
      </c>
      <c r="E110" s="349">
        <v>13</v>
      </c>
      <c r="F110" s="349">
        <v>10</v>
      </c>
      <c r="G110" s="349">
        <v>3</v>
      </c>
      <c r="H110" s="349">
        <v>10</v>
      </c>
      <c r="I110" s="349">
        <v>3</v>
      </c>
      <c r="J110" s="349">
        <v>0</v>
      </c>
    </row>
    <row r="111" spans="1:10">
      <c r="A111" s="348"/>
      <c r="B111" s="348" t="s">
        <v>2401</v>
      </c>
      <c r="C111" s="348" t="s">
        <v>3687</v>
      </c>
      <c r="D111" s="348" t="s">
        <v>3688</v>
      </c>
      <c r="E111" s="349">
        <v>11096</v>
      </c>
      <c r="F111" s="349">
        <v>6580</v>
      </c>
      <c r="G111" s="349">
        <v>4516</v>
      </c>
      <c r="H111" s="349">
        <v>9451</v>
      </c>
      <c r="I111" s="349">
        <v>1645</v>
      </c>
      <c r="J111" s="349">
        <v>489</v>
      </c>
    </row>
    <row r="112" spans="1:10">
      <c r="A112" s="348"/>
      <c r="B112" s="348" t="s">
        <v>2401</v>
      </c>
      <c r="C112" s="348" t="s">
        <v>3689</v>
      </c>
      <c r="D112" s="348" t="s">
        <v>3690</v>
      </c>
      <c r="E112" s="349">
        <v>11096</v>
      </c>
      <c r="F112" s="349">
        <v>6580</v>
      </c>
      <c r="G112" s="349">
        <v>4516</v>
      </c>
      <c r="H112" s="349">
        <v>9451</v>
      </c>
      <c r="I112" s="349">
        <v>1645</v>
      </c>
      <c r="J112" s="349">
        <v>489</v>
      </c>
    </row>
    <row r="113" spans="1:10">
      <c r="A113" s="348" t="s">
        <v>2892</v>
      </c>
      <c r="B113" s="348" t="s">
        <v>2404</v>
      </c>
      <c r="C113" s="348"/>
      <c r="D113" s="348"/>
      <c r="E113" s="349"/>
      <c r="F113" s="349"/>
      <c r="G113" s="349"/>
      <c r="H113" s="349"/>
      <c r="I113" s="349"/>
      <c r="J113" s="349"/>
    </row>
    <row r="114" spans="1:10">
      <c r="A114" s="348"/>
      <c r="B114" s="348" t="s">
        <v>2404</v>
      </c>
      <c r="C114" s="348" t="s">
        <v>2874</v>
      </c>
      <c r="D114" s="348" t="s">
        <v>2401</v>
      </c>
      <c r="E114" s="349">
        <v>345</v>
      </c>
      <c r="F114" s="349">
        <v>199</v>
      </c>
      <c r="G114" s="349">
        <v>146</v>
      </c>
      <c r="H114" s="349">
        <v>307</v>
      </c>
      <c r="I114" s="349">
        <v>38</v>
      </c>
      <c r="J114" s="349">
        <v>51</v>
      </c>
    </row>
    <row r="115" spans="1:10">
      <c r="A115" s="348"/>
      <c r="B115" s="348" t="s">
        <v>2404</v>
      </c>
      <c r="C115" s="348" t="s">
        <v>2893</v>
      </c>
      <c r="D115" s="348" t="s">
        <v>2406</v>
      </c>
      <c r="E115" s="349">
        <v>1103</v>
      </c>
      <c r="F115" s="349">
        <v>478</v>
      </c>
      <c r="G115" s="349">
        <v>625</v>
      </c>
      <c r="H115" s="349">
        <v>924</v>
      </c>
      <c r="I115" s="349">
        <v>179</v>
      </c>
      <c r="J115" s="349">
        <v>25</v>
      </c>
    </row>
    <row r="116" spans="1:10">
      <c r="A116" s="348"/>
      <c r="B116" s="348" t="s">
        <v>2404</v>
      </c>
      <c r="C116" s="348" t="s">
        <v>2894</v>
      </c>
      <c r="D116" s="348" t="s">
        <v>2408</v>
      </c>
      <c r="E116" s="349">
        <v>2013</v>
      </c>
      <c r="F116" s="349">
        <v>1118</v>
      </c>
      <c r="G116" s="349">
        <v>895</v>
      </c>
      <c r="H116" s="349">
        <v>1888</v>
      </c>
      <c r="I116" s="349">
        <v>125</v>
      </c>
      <c r="J116" s="349">
        <v>60</v>
      </c>
    </row>
    <row r="117" spans="1:10">
      <c r="A117" s="348"/>
      <c r="B117" s="348" t="s">
        <v>2404</v>
      </c>
      <c r="C117" s="348" t="s">
        <v>53</v>
      </c>
      <c r="D117" s="348" t="s">
        <v>54</v>
      </c>
      <c r="E117" s="349">
        <v>93</v>
      </c>
      <c r="F117" s="349">
        <v>58</v>
      </c>
      <c r="G117" s="349">
        <v>35</v>
      </c>
      <c r="H117" s="349">
        <v>87</v>
      </c>
      <c r="I117" s="349">
        <v>6</v>
      </c>
      <c r="J117" s="349">
        <v>3</v>
      </c>
    </row>
    <row r="118" spans="1:10">
      <c r="A118" s="348"/>
      <c r="B118" s="348" t="s">
        <v>2404</v>
      </c>
      <c r="C118" s="348" t="s">
        <v>288</v>
      </c>
      <c r="D118" s="348" t="s">
        <v>289</v>
      </c>
      <c r="E118" s="349">
        <v>73</v>
      </c>
      <c r="F118" s="349">
        <v>40</v>
      </c>
      <c r="G118" s="349">
        <v>33</v>
      </c>
      <c r="H118" s="349">
        <v>69</v>
      </c>
      <c r="I118" s="349">
        <v>4</v>
      </c>
      <c r="J118" s="349">
        <v>4</v>
      </c>
    </row>
    <row r="119" spans="1:10">
      <c r="A119" s="348"/>
      <c r="B119" s="348" t="s">
        <v>2404</v>
      </c>
      <c r="C119" s="348" t="s">
        <v>554</v>
      </c>
      <c r="D119" s="348" t="s">
        <v>555</v>
      </c>
      <c r="E119" s="349">
        <v>188</v>
      </c>
      <c r="F119" s="349">
        <v>120</v>
      </c>
      <c r="G119" s="349">
        <v>68</v>
      </c>
      <c r="H119" s="349">
        <v>170</v>
      </c>
      <c r="I119" s="349">
        <v>18</v>
      </c>
      <c r="J119" s="349">
        <v>8</v>
      </c>
    </row>
    <row r="120" spans="1:10">
      <c r="A120" s="348"/>
      <c r="B120" s="348" t="s">
        <v>2404</v>
      </c>
      <c r="C120" s="348" t="s">
        <v>822</v>
      </c>
      <c r="D120" s="348" t="s">
        <v>823</v>
      </c>
      <c r="E120" s="349">
        <v>411</v>
      </c>
      <c r="F120" s="349">
        <v>212</v>
      </c>
      <c r="G120" s="349">
        <v>199</v>
      </c>
      <c r="H120" s="349">
        <v>388</v>
      </c>
      <c r="I120" s="349">
        <v>23</v>
      </c>
      <c r="J120" s="349">
        <v>13</v>
      </c>
    </row>
    <row r="121" spans="1:10">
      <c r="A121" s="348"/>
      <c r="B121" s="348" t="s">
        <v>2404</v>
      </c>
      <c r="C121" s="348" t="s">
        <v>895</v>
      </c>
      <c r="D121" s="348" t="s">
        <v>896</v>
      </c>
      <c r="E121" s="349">
        <v>261</v>
      </c>
      <c r="F121" s="349">
        <v>183</v>
      </c>
      <c r="G121" s="349">
        <v>78</v>
      </c>
      <c r="H121" s="349">
        <v>229</v>
      </c>
      <c r="I121" s="349">
        <v>32</v>
      </c>
      <c r="J121" s="349">
        <v>3</v>
      </c>
    </row>
    <row r="122" spans="1:10">
      <c r="A122" s="348"/>
      <c r="B122" s="348" t="s">
        <v>2404</v>
      </c>
      <c r="C122" s="348" t="s">
        <v>995</v>
      </c>
      <c r="D122" s="348" t="s">
        <v>996</v>
      </c>
      <c r="E122" s="349">
        <v>4888</v>
      </c>
      <c r="F122" s="349">
        <v>2850</v>
      </c>
      <c r="G122" s="349">
        <v>2038</v>
      </c>
      <c r="H122" s="349">
        <v>4408</v>
      </c>
      <c r="I122" s="349">
        <v>480</v>
      </c>
      <c r="J122" s="349">
        <v>203</v>
      </c>
    </row>
    <row r="123" spans="1:10">
      <c r="A123" s="348"/>
      <c r="B123" s="348" t="s">
        <v>2404</v>
      </c>
      <c r="C123" s="348" t="s">
        <v>1167</v>
      </c>
      <c r="D123" s="348" t="s">
        <v>1168</v>
      </c>
      <c r="E123" s="349">
        <v>8923</v>
      </c>
      <c r="F123" s="349">
        <v>5130</v>
      </c>
      <c r="G123" s="349">
        <v>3793</v>
      </c>
      <c r="H123" s="349">
        <v>8374</v>
      </c>
      <c r="I123" s="349">
        <v>549</v>
      </c>
      <c r="J123" s="349">
        <v>418</v>
      </c>
    </row>
    <row r="124" spans="1:10">
      <c r="A124" s="348"/>
      <c r="B124" s="348" t="s">
        <v>2404</v>
      </c>
      <c r="C124" s="348" t="s">
        <v>1498</v>
      </c>
      <c r="D124" s="348" t="s">
        <v>1499</v>
      </c>
      <c r="E124" s="349">
        <v>563</v>
      </c>
      <c r="F124" s="349">
        <v>315</v>
      </c>
      <c r="G124" s="349">
        <v>248</v>
      </c>
      <c r="H124" s="349">
        <v>510</v>
      </c>
      <c r="I124" s="349">
        <v>53</v>
      </c>
      <c r="J124" s="349">
        <v>16</v>
      </c>
    </row>
    <row r="125" spans="1:10">
      <c r="A125" s="348"/>
      <c r="B125" s="348" t="s">
        <v>2404</v>
      </c>
      <c r="C125" s="348" t="s">
        <v>1749</v>
      </c>
      <c r="D125" s="348" t="s">
        <v>1750</v>
      </c>
      <c r="E125" s="349">
        <v>802</v>
      </c>
      <c r="F125" s="349">
        <v>463</v>
      </c>
      <c r="G125" s="349">
        <v>339</v>
      </c>
      <c r="H125" s="349">
        <v>719</v>
      </c>
      <c r="I125" s="349">
        <v>83</v>
      </c>
      <c r="J125" s="349">
        <v>18</v>
      </c>
    </row>
    <row r="126" spans="1:10">
      <c r="A126" s="348"/>
      <c r="B126" s="348" t="s">
        <v>2404</v>
      </c>
      <c r="C126" s="348" t="s">
        <v>1941</v>
      </c>
      <c r="D126" s="348" t="s">
        <v>1942</v>
      </c>
      <c r="E126" s="349">
        <v>198</v>
      </c>
      <c r="F126" s="349">
        <v>126</v>
      </c>
      <c r="G126" s="349">
        <v>72</v>
      </c>
      <c r="H126" s="349">
        <v>184</v>
      </c>
      <c r="I126" s="349">
        <v>14</v>
      </c>
      <c r="J126" s="349">
        <v>14</v>
      </c>
    </row>
    <row r="127" spans="1:10">
      <c r="A127" s="348"/>
      <c r="B127" s="348" t="s">
        <v>2404</v>
      </c>
      <c r="C127" s="348" t="s">
        <v>2162</v>
      </c>
      <c r="D127" s="348" t="s">
        <v>2163</v>
      </c>
      <c r="E127" s="349">
        <v>399</v>
      </c>
      <c r="F127" s="349">
        <v>267</v>
      </c>
      <c r="G127" s="349">
        <v>132</v>
      </c>
      <c r="H127" s="349">
        <v>342</v>
      </c>
      <c r="I127" s="349">
        <v>57</v>
      </c>
      <c r="J127" s="349">
        <v>8</v>
      </c>
    </row>
    <row r="128" spans="1:10">
      <c r="A128" s="348"/>
      <c r="B128" s="348" t="s">
        <v>2404</v>
      </c>
      <c r="C128" s="348" t="s">
        <v>3560</v>
      </c>
      <c r="D128" s="348" t="s">
        <v>2267</v>
      </c>
      <c r="E128" s="349">
        <v>20260</v>
      </c>
      <c r="F128" s="349">
        <v>11559</v>
      </c>
      <c r="G128" s="349">
        <v>8701</v>
      </c>
      <c r="H128" s="349">
        <v>18599</v>
      </c>
      <c r="I128" s="349">
        <v>1661</v>
      </c>
      <c r="J128" s="349">
        <v>844</v>
      </c>
    </row>
    <row r="129" spans="1:10">
      <c r="A129" s="348"/>
      <c r="B129" s="348" t="s">
        <v>2404</v>
      </c>
      <c r="C129" s="348" t="s">
        <v>2315</v>
      </c>
      <c r="D129" s="348" t="s">
        <v>2267</v>
      </c>
      <c r="E129" s="349">
        <v>20260</v>
      </c>
      <c r="F129" s="349">
        <v>11559</v>
      </c>
      <c r="G129" s="349">
        <v>8701</v>
      </c>
      <c r="H129" s="349">
        <v>18599</v>
      </c>
      <c r="I129" s="349">
        <v>1661</v>
      </c>
      <c r="J129" s="349">
        <v>844</v>
      </c>
    </row>
    <row r="130" spans="1:10">
      <c r="A130" s="348"/>
      <c r="B130" s="348" t="s">
        <v>2404</v>
      </c>
      <c r="C130" s="348" t="s">
        <v>3561</v>
      </c>
      <c r="D130" s="348" t="s">
        <v>3562</v>
      </c>
      <c r="E130" s="349">
        <v>3311</v>
      </c>
      <c r="F130" s="349">
        <v>2037</v>
      </c>
      <c r="G130" s="349">
        <v>1274</v>
      </c>
      <c r="H130" s="349">
        <v>2884</v>
      </c>
      <c r="I130" s="349">
        <v>427</v>
      </c>
      <c r="J130" s="349">
        <v>57</v>
      </c>
    </row>
    <row r="131" spans="1:10">
      <c r="A131" s="348"/>
      <c r="B131" s="348" t="s">
        <v>2404</v>
      </c>
      <c r="C131" s="348" t="s">
        <v>3563</v>
      </c>
      <c r="D131" s="348" t="s">
        <v>3564</v>
      </c>
      <c r="E131" s="349">
        <v>3311</v>
      </c>
      <c r="F131" s="349">
        <v>2037</v>
      </c>
      <c r="G131" s="349">
        <v>1274</v>
      </c>
      <c r="H131" s="349">
        <v>2884</v>
      </c>
      <c r="I131" s="349">
        <v>427</v>
      </c>
      <c r="J131" s="349">
        <v>57</v>
      </c>
    </row>
    <row r="132" spans="1:10">
      <c r="A132" s="348"/>
      <c r="B132" s="348" t="s">
        <v>2404</v>
      </c>
      <c r="C132" s="348" t="s">
        <v>3565</v>
      </c>
      <c r="D132" s="348" t="s">
        <v>3564</v>
      </c>
      <c r="E132" s="349">
        <v>3311</v>
      </c>
      <c r="F132" s="349">
        <v>2037</v>
      </c>
      <c r="G132" s="349">
        <v>1274</v>
      </c>
      <c r="H132" s="349">
        <v>2884</v>
      </c>
      <c r="I132" s="349">
        <v>427</v>
      </c>
      <c r="J132" s="349">
        <v>57</v>
      </c>
    </row>
    <row r="133" spans="1:10">
      <c r="A133" s="348"/>
      <c r="B133" s="348" t="s">
        <v>2404</v>
      </c>
      <c r="C133" s="348" t="s">
        <v>3691</v>
      </c>
      <c r="D133" s="348" t="s">
        <v>3692</v>
      </c>
      <c r="E133" s="349">
        <v>27</v>
      </c>
      <c r="F133" s="349">
        <v>19</v>
      </c>
      <c r="G133" s="349">
        <v>8</v>
      </c>
      <c r="H133" s="349">
        <v>24</v>
      </c>
      <c r="I133" s="349">
        <v>3</v>
      </c>
      <c r="J133" s="349" t="s">
        <v>2402</v>
      </c>
    </row>
    <row r="134" spans="1:10">
      <c r="A134" s="348"/>
      <c r="B134" s="348" t="s">
        <v>2404</v>
      </c>
      <c r="C134" s="348" t="s">
        <v>3693</v>
      </c>
      <c r="D134" s="348" t="s">
        <v>3694</v>
      </c>
      <c r="E134" s="349">
        <v>10</v>
      </c>
      <c r="F134" s="349" t="s">
        <v>2402</v>
      </c>
      <c r="G134" s="349" t="s">
        <v>2402</v>
      </c>
      <c r="H134" s="349">
        <v>10</v>
      </c>
      <c r="I134" s="349">
        <v>0</v>
      </c>
      <c r="J134" s="349">
        <v>0</v>
      </c>
    </row>
    <row r="135" spans="1:10">
      <c r="A135" s="348"/>
      <c r="B135" s="348" t="s">
        <v>2404</v>
      </c>
      <c r="C135" s="348" t="s">
        <v>3695</v>
      </c>
      <c r="D135" s="348" t="s">
        <v>3696</v>
      </c>
      <c r="E135" s="349">
        <v>11</v>
      </c>
      <c r="F135" s="349" t="s">
        <v>2402</v>
      </c>
      <c r="G135" s="349" t="s">
        <v>2402</v>
      </c>
      <c r="H135" s="349" t="s">
        <v>2402</v>
      </c>
      <c r="I135" s="349" t="s">
        <v>2402</v>
      </c>
      <c r="J135" s="349">
        <v>0</v>
      </c>
    </row>
    <row r="136" spans="1:10">
      <c r="A136" s="348"/>
      <c r="B136" s="348" t="s">
        <v>2404</v>
      </c>
      <c r="C136" s="348" t="s">
        <v>3697</v>
      </c>
      <c r="D136" s="348" t="s">
        <v>3698</v>
      </c>
      <c r="E136" s="349">
        <v>11</v>
      </c>
      <c r="F136" s="349">
        <v>7</v>
      </c>
      <c r="G136" s="349">
        <v>4</v>
      </c>
      <c r="H136" s="349">
        <v>8</v>
      </c>
      <c r="I136" s="349">
        <v>3</v>
      </c>
      <c r="J136" s="349">
        <v>0</v>
      </c>
    </row>
    <row r="137" spans="1:10">
      <c r="A137" s="348"/>
      <c r="B137" s="348" t="s">
        <v>2404</v>
      </c>
      <c r="C137" s="348" t="s">
        <v>3699</v>
      </c>
      <c r="D137" s="348" t="s">
        <v>3700</v>
      </c>
      <c r="E137" s="349">
        <v>18</v>
      </c>
      <c r="F137" s="349">
        <v>9</v>
      </c>
      <c r="G137" s="349">
        <v>9</v>
      </c>
      <c r="H137" s="349" t="s">
        <v>2402</v>
      </c>
      <c r="I137" s="349" t="s">
        <v>2402</v>
      </c>
      <c r="J137" s="349">
        <v>0</v>
      </c>
    </row>
    <row r="138" spans="1:10">
      <c r="A138" s="348"/>
      <c r="B138" s="348" t="s">
        <v>2404</v>
      </c>
      <c r="C138" s="348" t="s">
        <v>3566</v>
      </c>
      <c r="D138" s="348" t="s">
        <v>3575</v>
      </c>
      <c r="E138" s="349">
        <v>19</v>
      </c>
      <c r="F138" s="349">
        <v>15</v>
      </c>
      <c r="G138" s="349">
        <v>4</v>
      </c>
      <c r="H138" s="349">
        <v>16</v>
      </c>
      <c r="I138" s="349">
        <v>3</v>
      </c>
      <c r="J138" s="349">
        <v>0</v>
      </c>
    </row>
    <row r="139" spans="1:10">
      <c r="A139" s="348"/>
      <c r="B139" s="348" t="s">
        <v>2404</v>
      </c>
      <c r="C139" s="348" t="s">
        <v>3566</v>
      </c>
      <c r="D139" s="348" t="s">
        <v>3567</v>
      </c>
      <c r="E139" s="349">
        <v>96</v>
      </c>
      <c r="F139" s="349">
        <v>68</v>
      </c>
      <c r="G139" s="349">
        <v>28</v>
      </c>
      <c r="H139" s="349">
        <v>84</v>
      </c>
      <c r="I139" s="349">
        <v>12</v>
      </c>
      <c r="J139" s="349" t="s">
        <v>2402</v>
      </c>
    </row>
    <row r="140" spans="1:10">
      <c r="A140" s="348"/>
      <c r="B140" s="348" t="s">
        <v>2404</v>
      </c>
      <c r="C140" s="348" t="s">
        <v>3568</v>
      </c>
      <c r="D140" s="348" t="s">
        <v>3569</v>
      </c>
      <c r="E140" s="349">
        <v>205</v>
      </c>
      <c r="F140" s="349">
        <v>110</v>
      </c>
      <c r="G140" s="349">
        <v>95</v>
      </c>
      <c r="H140" s="349">
        <v>164</v>
      </c>
      <c r="I140" s="349">
        <v>41</v>
      </c>
      <c r="J140" s="349">
        <v>13</v>
      </c>
    </row>
    <row r="141" spans="1:10">
      <c r="A141" s="348"/>
      <c r="B141" s="348" t="s">
        <v>2404</v>
      </c>
      <c r="C141" s="348" t="s">
        <v>3570</v>
      </c>
      <c r="D141" s="348" t="s">
        <v>3571</v>
      </c>
      <c r="E141" s="349">
        <v>16</v>
      </c>
      <c r="F141" s="349">
        <v>10</v>
      </c>
      <c r="G141" s="349">
        <v>6</v>
      </c>
      <c r="H141" s="349">
        <v>16</v>
      </c>
      <c r="I141" s="349">
        <v>0</v>
      </c>
      <c r="J141" s="349">
        <v>0</v>
      </c>
    </row>
    <row r="142" spans="1:10">
      <c r="A142" s="348"/>
      <c r="B142" s="348" t="s">
        <v>2404</v>
      </c>
      <c r="C142" s="348" t="s">
        <v>3572</v>
      </c>
      <c r="D142" s="348" t="s">
        <v>3573</v>
      </c>
      <c r="E142" s="349">
        <v>13</v>
      </c>
      <c r="F142" s="349">
        <v>8</v>
      </c>
      <c r="G142" s="349">
        <v>5</v>
      </c>
      <c r="H142" s="349">
        <v>13</v>
      </c>
      <c r="I142" s="349">
        <v>0</v>
      </c>
      <c r="J142" s="349" t="s">
        <v>2402</v>
      </c>
    </row>
    <row r="143" spans="1:10">
      <c r="A143" s="348"/>
      <c r="B143" s="348" t="s">
        <v>2404</v>
      </c>
      <c r="C143" s="348" t="s">
        <v>3574</v>
      </c>
      <c r="D143" s="348" t="s">
        <v>3575</v>
      </c>
      <c r="E143" s="349">
        <v>18</v>
      </c>
      <c r="F143" s="349">
        <v>9</v>
      </c>
      <c r="G143" s="349">
        <v>9</v>
      </c>
      <c r="H143" s="349">
        <v>18</v>
      </c>
      <c r="I143" s="349">
        <v>0</v>
      </c>
      <c r="J143" s="349">
        <v>0</v>
      </c>
    </row>
    <row r="144" spans="1:10">
      <c r="A144" s="348"/>
      <c r="B144" s="348" t="s">
        <v>2404</v>
      </c>
      <c r="C144" s="348" t="s">
        <v>3574</v>
      </c>
      <c r="D144" s="348" t="s">
        <v>3576</v>
      </c>
      <c r="E144" s="349">
        <v>252</v>
      </c>
      <c r="F144" s="349">
        <v>137</v>
      </c>
      <c r="G144" s="349">
        <v>115</v>
      </c>
      <c r="H144" s="349">
        <v>211</v>
      </c>
      <c r="I144" s="349">
        <v>41</v>
      </c>
      <c r="J144" s="349">
        <v>14</v>
      </c>
    </row>
    <row r="145" spans="1:10">
      <c r="A145" s="348"/>
      <c r="B145" s="348" t="s">
        <v>2404</v>
      </c>
      <c r="C145" s="348" t="s">
        <v>3701</v>
      </c>
      <c r="D145" s="348" t="s">
        <v>3702</v>
      </c>
      <c r="E145" s="349">
        <v>24</v>
      </c>
      <c r="F145" s="349">
        <v>16</v>
      </c>
      <c r="G145" s="349">
        <v>8</v>
      </c>
      <c r="H145" s="349" t="s">
        <v>2402</v>
      </c>
      <c r="I145" s="349" t="s">
        <v>2402</v>
      </c>
      <c r="J145" s="349" t="s">
        <v>2402</v>
      </c>
    </row>
    <row r="146" spans="1:10">
      <c r="A146" s="348"/>
      <c r="B146" s="348" t="s">
        <v>2404</v>
      </c>
      <c r="C146" s="348" t="s">
        <v>3703</v>
      </c>
      <c r="D146" s="348" t="s">
        <v>3704</v>
      </c>
      <c r="E146" s="349">
        <v>21</v>
      </c>
      <c r="F146" s="349">
        <v>13</v>
      </c>
      <c r="G146" s="349">
        <v>8</v>
      </c>
      <c r="H146" s="349">
        <v>21</v>
      </c>
      <c r="I146" s="349">
        <v>0</v>
      </c>
      <c r="J146" s="349" t="s">
        <v>2402</v>
      </c>
    </row>
    <row r="147" spans="1:10">
      <c r="A147" s="348"/>
      <c r="B147" s="348" t="s">
        <v>2404</v>
      </c>
      <c r="C147" s="348" t="s">
        <v>3577</v>
      </c>
      <c r="D147" s="348" t="s">
        <v>3578</v>
      </c>
      <c r="E147" s="349">
        <v>65</v>
      </c>
      <c r="F147" s="349">
        <v>50</v>
      </c>
      <c r="G147" s="349">
        <v>15</v>
      </c>
      <c r="H147" s="349">
        <v>56</v>
      </c>
      <c r="I147" s="349">
        <v>9</v>
      </c>
      <c r="J147" s="349">
        <v>0</v>
      </c>
    </row>
    <row r="148" spans="1:10">
      <c r="A148" s="348"/>
      <c r="B148" s="348" t="s">
        <v>2404</v>
      </c>
      <c r="C148" s="348" t="s">
        <v>3705</v>
      </c>
      <c r="D148" s="348" t="s">
        <v>3706</v>
      </c>
      <c r="E148" s="349">
        <v>24</v>
      </c>
      <c r="F148" s="349">
        <v>11</v>
      </c>
      <c r="G148" s="349">
        <v>13</v>
      </c>
      <c r="H148" s="349">
        <v>21</v>
      </c>
      <c r="I148" s="349">
        <v>3</v>
      </c>
      <c r="J148" s="349">
        <v>0</v>
      </c>
    </row>
    <row r="149" spans="1:10">
      <c r="A149" s="348"/>
      <c r="B149" s="348" t="s">
        <v>2404</v>
      </c>
      <c r="C149" s="348" t="s">
        <v>3707</v>
      </c>
      <c r="D149" s="348" t="s">
        <v>3708</v>
      </c>
      <c r="E149" s="349">
        <v>26</v>
      </c>
      <c r="F149" s="349">
        <v>18</v>
      </c>
      <c r="G149" s="349">
        <v>8</v>
      </c>
      <c r="H149" s="349" t="s">
        <v>2402</v>
      </c>
      <c r="I149" s="349" t="s">
        <v>2402</v>
      </c>
      <c r="J149" s="349">
        <v>0</v>
      </c>
    </row>
    <row r="150" spans="1:10">
      <c r="A150" s="348"/>
      <c r="B150" s="348" t="s">
        <v>2404</v>
      </c>
      <c r="C150" s="348" t="s">
        <v>3709</v>
      </c>
      <c r="D150" s="348" t="s">
        <v>3710</v>
      </c>
      <c r="E150" s="349">
        <v>26</v>
      </c>
      <c r="F150" s="349">
        <v>21</v>
      </c>
      <c r="G150" s="349">
        <v>5</v>
      </c>
      <c r="H150" s="349">
        <v>22</v>
      </c>
      <c r="I150" s="349">
        <v>4</v>
      </c>
      <c r="J150" s="349">
        <v>0</v>
      </c>
    </row>
    <row r="151" spans="1:10">
      <c r="A151" s="348"/>
      <c r="B151" s="348" t="s">
        <v>2404</v>
      </c>
      <c r="C151" s="348" t="s">
        <v>3579</v>
      </c>
      <c r="D151" s="348" t="s">
        <v>3580</v>
      </c>
      <c r="E151" s="349">
        <v>39</v>
      </c>
      <c r="F151" s="349">
        <v>31</v>
      </c>
      <c r="G151" s="349">
        <v>8</v>
      </c>
      <c r="H151" s="349">
        <v>35</v>
      </c>
      <c r="I151" s="349">
        <v>4</v>
      </c>
      <c r="J151" s="349" t="s">
        <v>2402</v>
      </c>
    </row>
    <row r="152" spans="1:10">
      <c r="A152" s="348"/>
      <c r="B152" s="348" t="s">
        <v>2404</v>
      </c>
      <c r="C152" s="348" t="s">
        <v>3711</v>
      </c>
      <c r="D152" s="348" t="s">
        <v>3712</v>
      </c>
      <c r="E152" s="349">
        <v>48</v>
      </c>
      <c r="F152" s="349">
        <v>31</v>
      </c>
      <c r="G152" s="349">
        <v>17</v>
      </c>
      <c r="H152" s="349">
        <v>24</v>
      </c>
      <c r="I152" s="349">
        <v>24</v>
      </c>
      <c r="J152" s="349" t="s">
        <v>2402</v>
      </c>
    </row>
    <row r="153" spans="1:10">
      <c r="A153" s="348"/>
      <c r="B153" s="348" t="s">
        <v>2404</v>
      </c>
      <c r="C153" s="348" t="s">
        <v>3581</v>
      </c>
      <c r="D153" s="348" t="s">
        <v>3575</v>
      </c>
      <c r="E153" s="349">
        <v>14</v>
      </c>
      <c r="F153" s="349">
        <v>7</v>
      </c>
      <c r="G153" s="349">
        <v>7</v>
      </c>
      <c r="H153" s="349">
        <v>14</v>
      </c>
      <c r="I153" s="349">
        <v>0</v>
      </c>
      <c r="J153" s="349" t="s">
        <v>2402</v>
      </c>
    </row>
    <row r="154" spans="1:10">
      <c r="A154" s="348"/>
      <c r="B154" s="348" t="s">
        <v>2404</v>
      </c>
      <c r="C154" s="348" t="s">
        <v>3581</v>
      </c>
      <c r="D154" s="348" t="s">
        <v>3582</v>
      </c>
      <c r="E154" s="349">
        <v>287</v>
      </c>
      <c r="F154" s="349">
        <v>198</v>
      </c>
      <c r="G154" s="349">
        <v>89</v>
      </c>
      <c r="H154" s="349">
        <v>240</v>
      </c>
      <c r="I154" s="349">
        <v>47</v>
      </c>
      <c r="J154" s="349">
        <v>6</v>
      </c>
    </row>
    <row r="155" spans="1:10">
      <c r="A155" s="348"/>
      <c r="B155" s="348" t="s">
        <v>2404</v>
      </c>
      <c r="C155" s="348" t="s">
        <v>3713</v>
      </c>
      <c r="D155" s="348" t="s">
        <v>3714</v>
      </c>
      <c r="E155" s="349">
        <v>15</v>
      </c>
      <c r="F155" s="349" t="s">
        <v>2402</v>
      </c>
      <c r="G155" s="349" t="s">
        <v>2402</v>
      </c>
      <c r="H155" s="349">
        <v>12</v>
      </c>
      <c r="I155" s="349">
        <v>3</v>
      </c>
      <c r="J155" s="349">
        <v>0</v>
      </c>
    </row>
    <row r="156" spans="1:10">
      <c r="A156" s="348"/>
      <c r="B156" s="348" t="s">
        <v>2404</v>
      </c>
      <c r="C156" s="348" t="s">
        <v>3583</v>
      </c>
      <c r="D156" s="348" t="s">
        <v>3584</v>
      </c>
      <c r="E156" s="349">
        <v>18</v>
      </c>
      <c r="F156" s="349">
        <v>9</v>
      </c>
      <c r="G156" s="349">
        <v>9</v>
      </c>
      <c r="H156" s="349" t="s">
        <v>2402</v>
      </c>
      <c r="I156" s="349" t="s">
        <v>2402</v>
      </c>
      <c r="J156" s="349">
        <v>0</v>
      </c>
    </row>
    <row r="157" spans="1:10">
      <c r="A157" s="348"/>
      <c r="B157" s="348" t="s">
        <v>2404</v>
      </c>
      <c r="C157" s="348" t="s">
        <v>3715</v>
      </c>
      <c r="D157" s="348" t="s">
        <v>3716</v>
      </c>
      <c r="E157" s="349">
        <v>52</v>
      </c>
      <c r="F157" s="349">
        <v>21</v>
      </c>
      <c r="G157" s="349">
        <v>31</v>
      </c>
      <c r="H157" s="349">
        <v>41</v>
      </c>
      <c r="I157" s="349">
        <v>11</v>
      </c>
      <c r="J157" s="349">
        <v>0</v>
      </c>
    </row>
    <row r="158" spans="1:10">
      <c r="A158" s="348"/>
      <c r="B158" s="348" t="s">
        <v>2404</v>
      </c>
      <c r="C158" s="348" t="s">
        <v>3717</v>
      </c>
      <c r="D158" s="348" t="s">
        <v>3718</v>
      </c>
      <c r="E158" s="349">
        <v>82</v>
      </c>
      <c r="F158" s="349">
        <v>74</v>
      </c>
      <c r="G158" s="349">
        <v>8</v>
      </c>
      <c r="H158" s="349">
        <v>78</v>
      </c>
      <c r="I158" s="349">
        <v>4</v>
      </c>
      <c r="J158" s="349">
        <v>0</v>
      </c>
    </row>
    <row r="159" spans="1:10">
      <c r="A159" s="348"/>
      <c r="B159" s="348" t="s">
        <v>2404</v>
      </c>
      <c r="C159" s="348" t="s">
        <v>3719</v>
      </c>
      <c r="D159" s="348" t="s">
        <v>3720</v>
      </c>
      <c r="E159" s="349">
        <v>10</v>
      </c>
      <c r="F159" s="349">
        <v>5</v>
      </c>
      <c r="G159" s="349">
        <v>5</v>
      </c>
      <c r="H159" s="349" t="s">
        <v>2402</v>
      </c>
      <c r="I159" s="349" t="s">
        <v>2402</v>
      </c>
      <c r="J159" s="349" t="s">
        <v>2402</v>
      </c>
    </row>
    <row r="160" spans="1:10">
      <c r="A160" s="348"/>
      <c r="B160" s="348" t="s">
        <v>2404</v>
      </c>
      <c r="C160" s="348" t="s">
        <v>3721</v>
      </c>
      <c r="D160" s="348" t="s">
        <v>3722</v>
      </c>
      <c r="E160" s="349">
        <v>19</v>
      </c>
      <c r="F160" s="349">
        <v>15</v>
      </c>
      <c r="G160" s="349">
        <v>4</v>
      </c>
      <c r="H160" s="349" t="s">
        <v>2402</v>
      </c>
      <c r="I160" s="349" t="s">
        <v>2402</v>
      </c>
      <c r="J160" s="349" t="s">
        <v>2402</v>
      </c>
    </row>
    <row r="161" spans="1:10">
      <c r="A161" s="348"/>
      <c r="B161" s="348" t="s">
        <v>2404</v>
      </c>
      <c r="C161" s="348" t="s">
        <v>3723</v>
      </c>
      <c r="D161" s="348" t="s">
        <v>3724</v>
      </c>
      <c r="E161" s="349">
        <v>10</v>
      </c>
      <c r="F161" s="349">
        <v>7</v>
      </c>
      <c r="G161" s="349">
        <v>3</v>
      </c>
      <c r="H161" s="349">
        <v>10</v>
      </c>
      <c r="I161" s="349">
        <v>0</v>
      </c>
      <c r="J161" s="349" t="s">
        <v>2402</v>
      </c>
    </row>
    <row r="162" spans="1:10">
      <c r="A162" s="348"/>
      <c r="B162" s="348" t="s">
        <v>2404</v>
      </c>
      <c r="C162" s="348" t="s">
        <v>3725</v>
      </c>
      <c r="D162" s="348" t="s">
        <v>3726</v>
      </c>
      <c r="E162" s="349">
        <v>12</v>
      </c>
      <c r="F162" s="349">
        <v>7</v>
      </c>
      <c r="G162" s="349">
        <v>5</v>
      </c>
      <c r="H162" s="349">
        <v>8</v>
      </c>
      <c r="I162" s="349">
        <v>4</v>
      </c>
      <c r="J162" s="349">
        <v>0</v>
      </c>
    </row>
    <row r="163" spans="1:10">
      <c r="A163" s="348"/>
      <c r="B163" s="348" t="s">
        <v>2404</v>
      </c>
      <c r="C163" s="348" t="s">
        <v>3585</v>
      </c>
      <c r="D163" s="348" t="s">
        <v>3586</v>
      </c>
      <c r="E163" s="349">
        <v>14</v>
      </c>
      <c r="F163" s="349" t="s">
        <v>2402</v>
      </c>
      <c r="G163" s="349" t="s">
        <v>2402</v>
      </c>
      <c r="H163" s="349" t="s">
        <v>2402</v>
      </c>
      <c r="I163" s="349" t="s">
        <v>2402</v>
      </c>
      <c r="J163" s="349">
        <v>0</v>
      </c>
    </row>
    <row r="164" spans="1:10">
      <c r="A164" s="348"/>
      <c r="B164" s="348" t="s">
        <v>2404</v>
      </c>
      <c r="C164" s="348" t="s">
        <v>3587</v>
      </c>
      <c r="D164" s="348" t="s">
        <v>3588</v>
      </c>
      <c r="E164" s="349">
        <v>11</v>
      </c>
      <c r="F164" s="349">
        <v>6</v>
      </c>
      <c r="G164" s="349">
        <v>5</v>
      </c>
      <c r="H164" s="349" t="s">
        <v>2402</v>
      </c>
      <c r="I164" s="349" t="s">
        <v>2402</v>
      </c>
      <c r="J164" s="349">
        <v>0</v>
      </c>
    </row>
    <row r="165" spans="1:10">
      <c r="A165" s="348"/>
      <c r="B165" s="348" t="s">
        <v>2404</v>
      </c>
      <c r="C165" s="348" t="s">
        <v>3727</v>
      </c>
      <c r="D165" s="348" t="s">
        <v>3728</v>
      </c>
      <c r="E165" s="349">
        <v>25</v>
      </c>
      <c r="F165" s="349">
        <v>15</v>
      </c>
      <c r="G165" s="349">
        <v>10</v>
      </c>
      <c r="H165" s="349">
        <v>19</v>
      </c>
      <c r="I165" s="349">
        <v>6</v>
      </c>
      <c r="J165" s="349">
        <v>0</v>
      </c>
    </row>
    <row r="166" spans="1:10">
      <c r="A166" s="348"/>
      <c r="B166" s="348" t="s">
        <v>2404</v>
      </c>
      <c r="C166" s="348" t="s">
        <v>3591</v>
      </c>
      <c r="D166" s="348" t="s">
        <v>3575</v>
      </c>
      <c r="E166" s="349">
        <v>25</v>
      </c>
      <c r="F166" s="349">
        <v>19</v>
      </c>
      <c r="G166" s="349">
        <v>6</v>
      </c>
      <c r="H166" s="349">
        <v>19</v>
      </c>
      <c r="I166" s="349">
        <v>6</v>
      </c>
      <c r="J166" s="349">
        <v>0</v>
      </c>
    </row>
    <row r="167" spans="1:10">
      <c r="A167" s="348"/>
      <c r="B167" s="348" t="s">
        <v>2404</v>
      </c>
      <c r="C167" s="348" t="s">
        <v>3591</v>
      </c>
      <c r="D167" s="348" t="s">
        <v>3592</v>
      </c>
      <c r="E167" s="349">
        <v>293</v>
      </c>
      <c r="F167" s="349">
        <v>203</v>
      </c>
      <c r="G167" s="349">
        <v>90</v>
      </c>
      <c r="H167" s="349">
        <v>253</v>
      </c>
      <c r="I167" s="349">
        <v>40</v>
      </c>
      <c r="J167" s="349">
        <v>3</v>
      </c>
    </row>
    <row r="168" spans="1:10">
      <c r="A168" s="348"/>
      <c r="B168" s="348" t="s">
        <v>2404</v>
      </c>
      <c r="C168" s="348" t="s">
        <v>3593</v>
      </c>
      <c r="D168" s="348" t="s">
        <v>3594</v>
      </c>
      <c r="E168" s="349">
        <v>928</v>
      </c>
      <c r="F168" s="349">
        <v>606</v>
      </c>
      <c r="G168" s="349">
        <v>322</v>
      </c>
      <c r="H168" s="349">
        <v>788</v>
      </c>
      <c r="I168" s="349">
        <v>140</v>
      </c>
      <c r="J168" s="349">
        <v>25</v>
      </c>
    </row>
    <row r="169" spans="1:10">
      <c r="A169" s="348"/>
      <c r="B169" s="348" t="s">
        <v>2404</v>
      </c>
      <c r="C169" s="348" t="s">
        <v>3595</v>
      </c>
      <c r="D169" s="348" t="s">
        <v>3596</v>
      </c>
      <c r="E169" s="349">
        <v>222</v>
      </c>
      <c r="F169" s="349">
        <v>127</v>
      </c>
      <c r="G169" s="349">
        <v>95</v>
      </c>
      <c r="H169" s="349">
        <v>164</v>
      </c>
      <c r="I169" s="349">
        <v>58</v>
      </c>
      <c r="J169" s="349" t="s">
        <v>2402</v>
      </c>
    </row>
    <row r="170" spans="1:10">
      <c r="A170" s="348"/>
      <c r="B170" s="348" t="s">
        <v>2404</v>
      </c>
      <c r="C170" s="348" t="s">
        <v>3729</v>
      </c>
      <c r="D170" s="348" t="s">
        <v>3730</v>
      </c>
      <c r="E170" s="349">
        <v>23</v>
      </c>
      <c r="F170" s="349">
        <v>15</v>
      </c>
      <c r="G170" s="349">
        <v>8</v>
      </c>
      <c r="H170" s="349">
        <v>19</v>
      </c>
      <c r="I170" s="349">
        <v>4</v>
      </c>
      <c r="J170" s="349">
        <v>0</v>
      </c>
    </row>
    <row r="171" spans="1:10">
      <c r="A171" s="348"/>
      <c r="B171" s="348" t="s">
        <v>2404</v>
      </c>
      <c r="C171" s="348" t="s">
        <v>3597</v>
      </c>
      <c r="D171" s="348" t="s">
        <v>3598</v>
      </c>
      <c r="E171" s="349">
        <v>245</v>
      </c>
      <c r="F171" s="349">
        <v>142</v>
      </c>
      <c r="G171" s="349">
        <v>103</v>
      </c>
      <c r="H171" s="349">
        <v>183</v>
      </c>
      <c r="I171" s="349">
        <v>62</v>
      </c>
      <c r="J171" s="349" t="s">
        <v>2402</v>
      </c>
    </row>
    <row r="172" spans="1:10">
      <c r="A172" s="348"/>
      <c r="B172" s="348" t="s">
        <v>2404</v>
      </c>
      <c r="C172" s="348" t="s">
        <v>3599</v>
      </c>
      <c r="D172" s="348" t="s">
        <v>3598</v>
      </c>
      <c r="E172" s="349">
        <v>245</v>
      </c>
      <c r="F172" s="349">
        <v>142</v>
      </c>
      <c r="G172" s="349">
        <v>103</v>
      </c>
      <c r="H172" s="349">
        <v>183</v>
      </c>
      <c r="I172" s="349">
        <v>62</v>
      </c>
      <c r="J172" s="349" t="s">
        <v>2402</v>
      </c>
    </row>
    <row r="173" spans="1:10">
      <c r="A173" s="348"/>
      <c r="B173" s="348" t="s">
        <v>2404</v>
      </c>
      <c r="C173" s="348" t="s">
        <v>3600</v>
      </c>
      <c r="D173" s="348" t="s">
        <v>3601</v>
      </c>
      <c r="E173" s="349">
        <v>82</v>
      </c>
      <c r="F173" s="349">
        <v>53</v>
      </c>
      <c r="G173" s="349">
        <v>29</v>
      </c>
      <c r="H173" s="349">
        <v>70</v>
      </c>
      <c r="I173" s="349">
        <v>12</v>
      </c>
      <c r="J173" s="349" t="s">
        <v>2402</v>
      </c>
    </row>
    <row r="174" spans="1:10">
      <c r="A174" s="348"/>
      <c r="B174" s="348" t="s">
        <v>2404</v>
      </c>
      <c r="C174" s="348" t="s">
        <v>3731</v>
      </c>
      <c r="D174" s="348" t="s">
        <v>3732</v>
      </c>
      <c r="E174" s="349">
        <v>10</v>
      </c>
      <c r="F174" s="349">
        <v>6</v>
      </c>
      <c r="G174" s="349">
        <v>4</v>
      </c>
      <c r="H174" s="349">
        <v>7</v>
      </c>
      <c r="I174" s="349">
        <v>3</v>
      </c>
      <c r="J174" s="349" t="s">
        <v>2402</v>
      </c>
    </row>
    <row r="175" spans="1:10">
      <c r="A175" s="348"/>
      <c r="B175" s="348" t="s">
        <v>2404</v>
      </c>
      <c r="C175" s="348" t="s">
        <v>3602</v>
      </c>
      <c r="D175" s="348" t="s">
        <v>3603</v>
      </c>
      <c r="E175" s="349">
        <v>51</v>
      </c>
      <c r="F175" s="349">
        <v>37</v>
      </c>
      <c r="G175" s="349">
        <v>14</v>
      </c>
      <c r="H175" s="349">
        <v>46</v>
      </c>
      <c r="I175" s="349">
        <v>5</v>
      </c>
      <c r="J175" s="349">
        <v>3</v>
      </c>
    </row>
    <row r="176" spans="1:10">
      <c r="A176" s="348"/>
      <c r="B176" s="348" t="s">
        <v>2404</v>
      </c>
      <c r="C176" s="348" t="s">
        <v>3733</v>
      </c>
      <c r="D176" s="348" t="s">
        <v>3734</v>
      </c>
      <c r="E176" s="349">
        <v>11</v>
      </c>
      <c r="F176" s="349">
        <v>8</v>
      </c>
      <c r="G176" s="349">
        <v>3</v>
      </c>
      <c r="H176" s="349">
        <v>6</v>
      </c>
      <c r="I176" s="349">
        <v>5</v>
      </c>
      <c r="J176" s="349" t="s">
        <v>2402</v>
      </c>
    </row>
    <row r="177" spans="1:10">
      <c r="A177" s="348"/>
      <c r="B177" s="348" t="s">
        <v>2404</v>
      </c>
      <c r="C177" s="348" t="s">
        <v>3735</v>
      </c>
      <c r="D177" s="348" t="s">
        <v>3736</v>
      </c>
      <c r="E177" s="349">
        <v>11</v>
      </c>
      <c r="F177" s="349">
        <v>7</v>
      </c>
      <c r="G177" s="349">
        <v>4</v>
      </c>
      <c r="H177" s="349">
        <v>11</v>
      </c>
      <c r="I177" s="349">
        <v>0</v>
      </c>
      <c r="J177" s="349">
        <v>0</v>
      </c>
    </row>
    <row r="178" spans="1:10">
      <c r="A178" s="348"/>
      <c r="B178" s="348" t="s">
        <v>2404</v>
      </c>
      <c r="C178" s="348" t="s">
        <v>3737</v>
      </c>
      <c r="D178" s="348" t="s">
        <v>3738</v>
      </c>
      <c r="E178" s="349">
        <v>12</v>
      </c>
      <c r="F178" s="349">
        <v>8</v>
      </c>
      <c r="G178" s="349">
        <v>4</v>
      </c>
      <c r="H178" s="349">
        <v>12</v>
      </c>
      <c r="I178" s="349">
        <v>0</v>
      </c>
      <c r="J178" s="349" t="s">
        <v>2402</v>
      </c>
    </row>
    <row r="179" spans="1:10">
      <c r="A179" s="348"/>
      <c r="B179" s="348" t="s">
        <v>2404</v>
      </c>
      <c r="C179" s="348" t="s">
        <v>3739</v>
      </c>
      <c r="D179" s="348" t="s">
        <v>3740</v>
      </c>
      <c r="E179" s="349">
        <v>32</v>
      </c>
      <c r="F179" s="349">
        <v>23</v>
      </c>
      <c r="G179" s="349">
        <v>9</v>
      </c>
      <c r="H179" s="349">
        <v>29</v>
      </c>
      <c r="I179" s="349">
        <v>3</v>
      </c>
      <c r="J179" s="349">
        <v>0</v>
      </c>
    </row>
    <row r="180" spans="1:10">
      <c r="A180" s="348"/>
      <c r="B180" s="348" t="s">
        <v>2404</v>
      </c>
      <c r="C180" s="348" t="s">
        <v>3741</v>
      </c>
      <c r="D180" s="348" t="s">
        <v>3742</v>
      </c>
      <c r="E180" s="349">
        <v>13</v>
      </c>
      <c r="F180" s="349">
        <v>6</v>
      </c>
      <c r="G180" s="349">
        <v>7</v>
      </c>
      <c r="H180" s="349">
        <v>13</v>
      </c>
      <c r="I180" s="349">
        <v>0</v>
      </c>
      <c r="J180" s="349">
        <v>0</v>
      </c>
    </row>
    <row r="181" spans="1:10">
      <c r="A181" s="348"/>
      <c r="B181" s="348" t="s">
        <v>2404</v>
      </c>
      <c r="C181" s="348" t="s">
        <v>3604</v>
      </c>
      <c r="D181" s="348" t="s">
        <v>3575</v>
      </c>
      <c r="E181" s="349">
        <v>34</v>
      </c>
      <c r="F181" s="349">
        <v>27</v>
      </c>
      <c r="G181" s="349">
        <v>7</v>
      </c>
      <c r="H181" s="349">
        <v>28</v>
      </c>
      <c r="I181" s="349">
        <v>6</v>
      </c>
      <c r="J181" s="349">
        <v>0</v>
      </c>
    </row>
    <row r="182" spans="1:10">
      <c r="A182" s="348"/>
      <c r="B182" s="348" t="s">
        <v>2404</v>
      </c>
      <c r="C182" s="348" t="s">
        <v>3604</v>
      </c>
      <c r="D182" s="348" t="s">
        <v>3605</v>
      </c>
      <c r="E182" s="349">
        <v>256</v>
      </c>
      <c r="F182" s="349">
        <v>175</v>
      </c>
      <c r="G182" s="349">
        <v>81</v>
      </c>
      <c r="H182" s="349">
        <v>222</v>
      </c>
      <c r="I182" s="349">
        <v>34</v>
      </c>
      <c r="J182" s="349">
        <v>8</v>
      </c>
    </row>
    <row r="183" spans="1:10">
      <c r="A183" s="348"/>
      <c r="B183" s="348" t="s">
        <v>2404</v>
      </c>
      <c r="C183" s="348" t="s">
        <v>3743</v>
      </c>
      <c r="D183" s="348" t="s">
        <v>3744</v>
      </c>
      <c r="E183" s="349">
        <v>49</v>
      </c>
      <c r="F183" s="349">
        <v>30</v>
      </c>
      <c r="G183" s="349">
        <v>19</v>
      </c>
      <c r="H183" s="349">
        <v>45</v>
      </c>
      <c r="I183" s="349">
        <v>4</v>
      </c>
      <c r="J183" s="349" t="s">
        <v>2402</v>
      </c>
    </row>
    <row r="184" spans="1:10">
      <c r="A184" s="348"/>
      <c r="B184" s="348" t="s">
        <v>2404</v>
      </c>
      <c r="C184" s="348" t="s">
        <v>3606</v>
      </c>
      <c r="D184" s="348" t="s">
        <v>3607</v>
      </c>
      <c r="E184" s="349">
        <v>193</v>
      </c>
      <c r="F184" s="349">
        <v>123</v>
      </c>
      <c r="G184" s="349">
        <v>70</v>
      </c>
      <c r="H184" s="349">
        <v>166</v>
      </c>
      <c r="I184" s="349">
        <v>27</v>
      </c>
      <c r="J184" s="349" t="s">
        <v>2402</v>
      </c>
    </row>
    <row r="185" spans="1:10">
      <c r="A185" s="348"/>
      <c r="B185" s="348" t="s">
        <v>2404</v>
      </c>
      <c r="C185" s="348" t="s">
        <v>3745</v>
      </c>
      <c r="D185" s="348" t="s">
        <v>3746</v>
      </c>
      <c r="E185" s="349">
        <v>27</v>
      </c>
      <c r="F185" s="349">
        <v>18</v>
      </c>
      <c r="G185" s="349">
        <v>9</v>
      </c>
      <c r="H185" s="349">
        <v>18</v>
      </c>
      <c r="I185" s="349">
        <v>9</v>
      </c>
      <c r="J185" s="349">
        <v>0</v>
      </c>
    </row>
    <row r="186" spans="1:10">
      <c r="A186" s="348"/>
      <c r="B186" s="348" t="s">
        <v>2404</v>
      </c>
      <c r="C186" s="348" t="s">
        <v>3747</v>
      </c>
      <c r="D186" s="348" t="s">
        <v>3748</v>
      </c>
      <c r="E186" s="349">
        <v>13</v>
      </c>
      <c r="F186" s="349">
        <v>7</v>
      </c>
      <c r="G186" s="349">
        <v>6</v>
      </c>
      <c r="H186" s="349">
        <v>5</v>
      </c>
      <c r="I186" s="349">
        <v>8</v>
      </c>
      <c r="J186" s="349">
        <v>0</v>
      </c>
    </row>
    <row r="187" spans="1:10">
      <c r="A187" s="348"/>
      <c r="B187" s="348" t="s">
        <v>2404</v>
      </c>
      <c r="C187" s="348" t="s">
        <v>3608</v>
      </c>
      <c r="D187" s="348" t="s">
        <v>3609</v>
      </c>
      <c r="E187" s="349">
        <v>66</v>
      </c>
      <c r="F187" s="349">
        <v>53</v>
      </c>
      <c r="G187" s="349">
        <v>13</v>
      </c>
      <c r="H187" s="349" t="s">
        <v>2402</v>
      </c>
      <c r="I187" s="349" t="s">
        <v>2402</v>
      </c>
      <c r="J187" s="349">
        <v>0</v>
      </c>
    </row>
    <row r="188" spans="1:10">
      <c r="A188" s="348"/>
      <c r="B188" s="348" t="s">
        <v>2404</v>
      </c>
      <c r="C188" s="348" t="s">
        <v>3749</v>
      </c>
      <c r="D188" s="348" t="s">
        <v>3750</v>
      </c>
      <c r="E188" s="349">
        <v>18</v>
      </c>
      <c r="F188" s="349">
        <v>12</v>
      </c>
      <c r="G188" s="349">
        <v>6</v>
      </c>
      <c r="H188" s="349">
        <v>12</v>
      </c>
      <c r="I188" s="349">
        <v>6</v>
      </c>
      <c r="J188" s="349">
        <v>0</v>
      </c>
    </row>
    <row r="189" spans="1:10">
      <c r="A189" s="348"/>
      <c r="B189" s="348" t="s">
        <v>2404</v>
      </c>
      <c r="C189" s="348" t="s">
        <v>3610</v>
      </c>
      <c r="D189" s="348" t="s">
        <v>3575</v>
      </c>
      <c r="E189" s="349">
        <v>26</v>
      </c>
      <c r="F189" s="349">
        <v>14</v>
      </c>
      <c r="G189" s="349">
        <v>12</v>
      </c>
      <c r="H189" s="349" t="s">
        <v>2402</v>
      </c>
      <c r="I189" s="349" t="s">
        <v>2402</v>
      </c>
      <c r="J189" s="349">
        <v>0</v>
      </c>
    </row>
    <row r="190" spans="1:10">
      <c r="A190" s="348"/>
      <c r="B190" s="348" t="s">
        <v>2404</v>
      </c>
      <c r="C190" s="348" t="s">
        <v>3610</v>
      </c>
      <c r="D190" s="348" t="s">
        <v>3611</v>
      </c>
      <c r="E190" s="349">
        <v>392</v>
      </c>
      <c r="F190" s="349">
        <v>257</v>
      </c>
      <c r="G190" s="349">
        <v>135</v>
      </c>
      <c r="H190" s="349">
        <v>335</v>
      </c>
      <c r="I190" s="349">
        <v>57</v>
      </c>
      <c r="J190" s="349">
        <v>3</v>
      </c>
    </row>
    <row r="191" spans="1:10">
      <c r="A191" s="348"/>
      <c r="B191" s="348" t="s">
        <v>2404</v>
      </c>
      <c r="C191" s="348" t="s">
        <v>3751</v>
      </c>
      <c r="D191" s="348" t="s">
        <v>3752</v>
      </c>
      <c r="E191" s="349">
        <v>25</v>
      </c>
      <c r="F191" s="349">
        <v>16</v>
      </c>
      <c r="G191" s="349">
        <v>9</v>
      </c>
      <c r="H191" s="349" t="s">
        <v>2402</v>
      </c>
      <c r="I191" s="349" t="s">
        <v>2402</v>
      </c>
      <c r="J191" s="349">
        <v>0</v>
      </c>
    </row>
    <row r="192" spans="1:10">
      <c r="A192" s="348"/>
      <c r="B192" s="348" t="s">
        <v>2404</v>
      </c>
      <c r="C192" s="348" t="s">
        <v>3753</v>
      </c>
      <c r="D192" s="348" t="s">
        <v>3754</v>
      </c>
      <c r="E192" s="349">
        <v>10</v>
      </c>
      <c r="F192" s="349">
        <v>7</v>
      </c>
      <c r="G192" s="349">
        <v>3</v>
      </c>
      <c r="H192" s="349" t="s">
        <v>2402</v>
      </c>
      <c r="I192" s="349" t="s">
        <v>2402</v>
      </c>
      <c r="J192" s="349" t="s">
        <v>2402</v>
      </c>
    </row>
    <row r="193" spans="1:10">
      <c r="A193" s="348"/>
      <c r="B193" s="348" t="s">
        <v>2404</v>
      </c>
      <c r="C193" s="348" t="s">
        <v>3612</v>
      </c>
      <c r="D193" s="348" t="s">
        <v>3575</v>
      </c>
      <c r="E193" s="349">
        <v>30</v>
      </c>
      <c r="F193" s="349">
        <v>25</v>
      </c>
      <c r="G193" s="349">
        <v>5</v>
      </c>
      <c r="H193" s="349">
        <v>26</v>
      </c>
      <c r="I193" s="349">
        <v>4</v>
      </c>
      <c r="J193" s="349">
        <v>0</v>
      </c>
    </row>
    <row r="194" spans="1:10">
      <c r="A194" s="348"/>
      <c r="B194" s="348" t="s">
        <v>2404</v>
      </c>
      <c r="C194" s="348" t="s">
        <v>3612</v>
      </c>
      <c r="D194" s="348" t="s">
        <v>3613</v>
      </c>
      <c r="E194" s="349">
        <v>65</v>
      </c>
      <c r="F194" s="349">
        <v>48</v>
      </c>
      <c r="G194" s="349">
        <v>17</v>
      </c>
      <c r="H194" s="349">
        <v>59</v>
      </c>
      <c r="I194" s="349">
        <v>6</v>
      </c>
      <c r="J194" s="349" t="s">
        <v>2402</v>
      </c>
    </row>
    <row r="195" spans="1:10">
      <c r="A195" s="348"/>
      <c r="B195" s="348" t="s">
        <v>2404</v>
      </c>
      <c r="C195" s="348" t="s">
        <v>3755</v>
      </c>
      <c r="D195" s="348" t="s">
        <v>3756</v>
      </c>
      <c r="E195" s="349">
        <v>25</v>
      </c>
      <c r="F195" s="349">
        <v>13</v>
      </c>
      <c r="G195" s="349">
        <v>12</v>
      </c>
      <c r="H195" s="349">
        <v>20</v>
      </c>
      <c r="I195" s="349">
        <v>5</v>
      </c>
      <c r="J195" s="349" t="s">
        <v>2402</v>
      </c>
    </row>
    <row r="196" spans="1:10">
      <c r="A196" s="348"/>
      <c r="B196" s="348" t="s">
        <v>2404</v>
      </c>
      <c r="C196" s="348" t="s">
        <v>3614</v>
      </c>
      <c r="D196" s="348" t="s">
        <v>3615</v>
      </c>
      <c r="E196" s="349">
        <v>25</v>
      </c>
      <c r="F196" s="349">
        <v>18</v>
      </c>
      <c r="G196" s="349">
        <v>7</v>
      </c>
      <c r="H196" s="349">
        <v>18</v>
      </c>
      <c r="I196" s="349">
        <v>7</v>
      </c>
      <c r="J196" s="349">
        <v>0</v>
      </c>
    </row>
    <row r="197" spans="1:10">
      <c r="A197" s="348"/>
      <c r="B197" s="348" t="s">
        <v>2404</v>
      </c>
      <c r="C197" s="348" t="s">
        <v>3757</v>
      </c>
      <c r="D197" s="348" t="s">
        <v>3758</v>
      </c>
      <c r="E197" s="349">
        <v>43</v>
      </c>
      <c r="F197" s="349">
        <v>15</v>
      </c>
      <c r="G197" s="349">
        <v>28</v>
      </c>
      <c r="H197" s="349" t="s">
        <v>2402</v>
      </c>
      <c r="I197" s="349" t="s">
        <v>2402</v>
      </c>
      <c r="J197" s="349" t="s">
        <v>2402</v>
      </c>
    </row>
    <row r="198" spans="1:10">
      <c r="A198" s="348"/>
      <c r="B198" s="348" t="s">
        <v>2404</v>
      </c>
      <c r="C198" s="348" t="s">
        <v>3759</v>
      </c>
      <c r="D198" s="348" t="s">
        <v>3760</v>
      </c>
      <c r="E198" s="349">
        <v>10</v>
      </c>
      <c r="F198" s="349">
        <v>7</v>
      </c>
      <c r="G198" s="349">
        <v>3</v>
      </c>
      <c r="H198" s="349">
        <v>10</v>
      </c>
      <c r="I198" s="349">
        <v>0</v>
      </c>
      <c r="J198" s="349">
        <v>0</v>
      </c>
    </row>
    <row r="199" spans="1:10">
      <c r="A199" s="348"/>
      <c r="B199" s="348" t="s">
        <v>2404</v>
      </c>
      <c r="C199" s="348" t="s">
        <v>3761</v>
      </c>
      <c r="D199" s="348" t="s">
        <v>3762</v>
      </c>
      <c r="E199" s="349">
        <v>14</v>
      </c>
      <c r="F199" s="349">
        <v>11</v>
      </c>
      <c r="G199" s="349">
        <v>3</v>
      </c>
      <c r="H199" s="349" t="s">
        <v>2402</v>
      </c>
      <c r="I199" s="349" t="s">
        <v>2402</v>
      </c>
      <c r="J199" s="349">
        <v>0</v>
      </c>
    </row>
    <row r="200" spans="1:10">
      <c r="A200" s="348"/>
      <c r="B200" s="348" t="s">
        <v>2404</v>
      </c>
      <c r="C200" s="348" t="s">
        <v>3616</v>
      </c>
      <c r="D200" s="348" t="s">
        <v>3575</v>
      </c>
      <c r="E200" s="349">
        <v>8</v>
      </c>
      <c r="F200" s="349">
        <v>4</v>
      </c>
      <c r="G200" s="349">
        <v>4</v>
      </c>
      <c r="H200" s="349">
        <v>8</v>
      </c>
      <c r="I200" s="349">
        <v>0</v>
      </c>
      <c r="J200" s="349">
        <v>0</v>
      </c>
    </row>
    <row r="201" spans="1:10">
      <c r="A201" s="348"/>
      <c r="B201" s="348" t="s">
        <v>2404</v>
      </c>
      <c r="C201" s="348" t="s">
        <v>3616</v>
      </c>
      <c r="D201" s="348" t="s">
        <v>3617</v>
      </c>
      <c r="E201" s="349">
        <v>125</v>
      </c>
      <c r="F201" s="349">
        <v>68</v>
      </c>
      <c r="G201" s="349">
        <v>57</v>
      </c>
      <c r="H201" s="349">
        <v>110</v>
      </c>
      <c r="I201" s="349">
        <v>15</v>
      </c>
      <c r="J201" s="349" t="s">
        <v>2402</v>
      </c>
    </row>
    <row r="202" spans="1:10">
      <c r="A202" s="348"/>
      <c r="B202" s="348" t="s">
        <v>2404</v>
      </c>
      <c r="C202" s="348" t="s">
        <v>3763</v>
      </c>
      <c r="D202" s="348" t="s">
        <v>3764</v>
      </c>
      <c r="E202" s="349">
        <v>10</v>
      </c>
      <c r="F202" s="349" t="s">
        <v>2402</v>
      </c>
      <c r="G202" s="349" t="s">
        <v>2402</v>
      </c>
      <c r="H202" s="349" t="s">
        <v>2402</v>
      </c>
      <c r="I202" s="349" t="s">
        <v>2402</v>
      </c>
      <c r="J202" s="349">
        <v>0</v>
      </c>
    </row>
    <row r="203" spans="1:10">
      <c r="A203" s="348"/>
      <c r="B203" s="348" t="s">
        <v>2404</v>
      </c>
      <c r="C203" s="348" t="s">
        <v>3765</v>
      </c>
      <c r="D203" s="348" t="s">
        <v>3766</v>
      </c>
      <c r="E203" s="349">
        <v>24</v>
      </c>
      <c r="F203" s="349">
        <v>17</v>
      </c>
      <c r="G203" s="349">
        <v>7</v>
      </c>
      <c r="H203" s="349">
        <v>19</v>
      </c>
      <c r="I203" s="349">
        <v>5</v>
      </c>
      <c r="J203" s="349" t="s">
        <v>2402</v>
      </c>
    </row>
    <row r="204" spans="1:10">
      <c r="A204" s="348"/>
      <c r="B204" s="348" t="s">
        <v>2404</v>
      </c>
      <c r="C204" s="348" t="s">
        <v>3620</v>
      </c>
      <c r="D204" s="348" t="s">
        <v>3575</v>
      </c>
      <c r="E204" s="349">
        <v>50</v>
      </c>
      <c r="F204" s="349">
        <v>31</v>
      </c>
      <c r="G204" s="349">
        <v>19</v>
      </c>
      <c r="H204" s="349">
        <v>41</v>
      </c>
      <c r="I204" s="349">
        <v>9</v>
      </c>
      <c r="J204" s="349" t="s">
        <v>2402</v>
      </c>
    </row>
    <row r="205" spans="1:10">
      <c r="A205" s="348"/>
      <c r="B205" s="348" t="s">
        <v>2404</v>
      </c>
      <c r="C205" s="348" t="s">
        <v>3620</v>
      </c>
      <c r="D205" s="348" t="s">
        <v>3621</v>
      </c>
      <c r="E205" s="349">
        <v>84</v>
      </c>
      <c r="F205" s="349">
        <v>56</v>
      </c>
      <c r="G205" s="349">
        <v>28</v>
      </c>
      <c r="H205" s="349">
        <v>69</v>
      </c>
      <c r="I205" s="349">
        <v>15</v>
      </c>
      <c r="J205" s="349" t="s">
        <v>2402</v>
      </c>
    </row>
    <row r="206" spans="1:10">
      <c r="A206" s="348"/>
      <c r="B206" s="348" t="s">
        <v>2404</v>
      </c>
      <c r="C206" s="348" t="s">
        <v>3622</v>
      </c>
      <c r="D206" s="348" t="s">
        <v>3623</v>
      </c>
      <c r="E206" s="349">
        <v>922</v>
      </c>
      <c r="F206" s="349">
        <v>604</v>
      </c>
      <c r="G206" s="349">
        <v>318</v>
      </c>
      <c r="H206" s="349">
        <v>795</v>
      </c>
      <c r="I206" s="349">
        <v>127</v>
      </c>
      <c r="J206" s="349">
        <v>16</v>
      </c>
    </row>
    <row r="207" spans="1:10">
      <c r="A207" s="348"/>
      <c r="B207" s="348" t="s">
        <v>2404</v>
      </c>
      <c r="C207" s="348" t="s">
        <v>3767</v>
      </c>
      <c r="D207" s="348" t="s">
        <v>3768</v>
      </c>
      <c r="E207" s="349">
        <v>13</v>
      </c>
      <c r="F207" s="349">
        <v>9</v>
      </c>
      <c r="G207" s="349">
        <v>4</v>
      </c>
      <c r="H207" s="349">
        <v>10</v>
      </c>
      <c r="I207" s="349">
        <v>3</v>
      </c>
      <c r="J207" s="349">
        <v>0</v>
      </c>
    </row>
    <row r="208" spans="1:10">
      <c r="A208" s="348"/>
      <c r="B208" s="348" t="s">
        <v>2404</v>
      </c>
      <c r="C208" s="348" t="s">
        <v>3624</v>
      </c>
      <c r="D208" s="348" t="s">
        <v>3625</v>
      </c>
      <c r="E208" s="349">
        <v>124</v>
      </c>
      <c r="F208" s="349">
        <v>85</v>
      </c>
      <c r="G208" s="349">
        <v>39</v>
      </c>
      <c r="H208" s="349">
        <v>101</v>
      </c>
      <c r="I208" s="349">
        <v>23</v>
      </c>
      <c r="J208" s="349">
        <v>0</v>
      </c>
    </row>
    <row r="209" spans="1:10">
      <c r="A209" s="348"/>
      <c r="B209" s="348" t="s">
        <v>2404</v>
      </c>
      <c r="C209" s="348" t="s">
        <v>3769</v>
      </c>
      <c r="D209" s="348" t="s">
        <v>3770</v>
      </c>
      <c r="E209" s="349">
        <v>13</v>
      </c>
      <c r="F209" s="349" t="s">
        <v>2402</v>
      </c>
      <c r="G209" s="349" t="s">
        <v>2402</v>
      </c>
      <c r="H209" s="349" t="s">
        <v>2402</v>
      </c>
      <c r="I209" s="349" t="s">
        <v>2402</v>
      </c>
      <c r="J209" s="349">
        <v>0</v>
      </c>
    </row>
    <row r="210" spans="1:10">
      <c r="A210" s="348"/>
      <c r="B210" s="348" t="s">
        <v>2404</v>
      </c>
      <c r="C210" s="348" t="s">
        <v>3771</v>
      </c>
      <c r="D210" s="348" t="s">
        <v>3772</v>
      </c>
      <c r="E210" s="349">
        <v>32</v>
      </c>
      <c r="F210" s="349">
        <v>25</v>
      </c>
      <c r="G210" s="349">
        <v>7</v>
      </c>
      <c r="H210" s="349" t="s">
        <v>2402</v>
      </c>
      <c r="I210" s="349" t="s">
        <v>2402</v>
      </c>
      <c r="J210" s="349">
        <v>0</v>
      </c>
    </row>
    <row r="211" spans="1:10">
      <c r="A211" s="348"/>
      <c r="B211" s="348" t="s">
        <v>2404</v>
      </c>
      <c r="C211" s="348" t="s">
        <v>3773</v>
      </c>
      <c r="D211" s="348" t="s">
        <v>3774</v>
      </c>
      <c r="E211" s="349">
        <v>28</v>
      </c>
      <c r="F211" s="349">
        <v>24</v>
      </c>
      <c r="G211" s="349">
        <v>4</v>
      </c>
      <c r="H211" s="349">
        <v>23</v>
      </c>
      <c r="I211" s="349">
        <v>5</v>
      </c>
      <c r="J211" s="349" t="s">
        <v>2402</v>
      </c>
    </row>
    <row r="212" spans="1:10">
      <c r="A212" s="348"/>
      <c r="B212" s="348" t="s">
        <v>2404</v>
      </c>
      <c r="C212" s="348" t="s">
        <v>3626</v>
      </c>
      <c r="D212" s="348" t="s">
        <v>3627</v>
      </c>
      <c r="E212" s="349">
        <v>15</v>
      </c>
      <c r="F212" s="349">
        <v>9</v>
      </c>
      <c r="G212" s="349">
        <v>6</v>
      </c>
      <c r="H212" s="349">
        <v>12</v>
      </c>
      <c r="I212" s="349">
        <v>3</v>
      </c>
      <c r="J212" s="349" t="s">
        <v>2402</v>
      </c>
    </row>
    <row r="213" spans="1:10">
      <c r="A213" s="348"/>
      <c r="B213" s="348" t="s">
        <v>2404</v>
      </c>
      <c r="C213" s="348" t="s">
        <v>3628</v>
      </c>
      <c r="D213" s="348" t="s">
        <v>3575</v>
      </c>
      <c r="E213" s="349">
        <v>49</v>
      </c>
      <c r="F213" s="349">
        <v>30</v>
      </c>
      <c r="G213" s="349">
        <v>19</v>
      </c>
      <c r="H213" s="349">
        <v>36</v>
      </c>
      <c r="I213" s="349">
        <v>13</v>
      </c>
      <c r="J213" s="349" t="s">
        <v>2402</v>
      </c>
    </row>
    <row r="214" spans="1:10">
      <c r="A214" s="348"/>
      <c r="B214" s="348" t="s">
        <v>2404</v>
      </c>
      <c r="C214" s="348" t="s">
        <v>3628</v>
      </c>
      <c r="D214" s="348" t="s">
        <v>3629</v>
      </c>
      <c r="E214" s="349">
        <v>274</v>
      </c>
      <c r="F214" s="349">
        <v>193</v>
      </c>
      <c r="G214" s="349">
        <v>81</v>
      </c>
      <c r="H214" s="349">
        <v>225</v>
      </c>
      <c r="I214" s="349">
        <v>49</v>
      </c>
      <c r="J214" s="349">
        <v>4</v>
      </c>
    </row>
    <row r="215" spans="1:10">
      <c r="A215" s="348"/>
      <c r="B215" s="348" t="s">
        <v>2404</v>
      </c>
      <c r="C215" s="348" t="s">
        <v>3775</v>
      </c>
      <c r="D215" s="348" t="s">
        <v>3776</v>
      </c>
      <c r="E215" s="349">
        <v>24</v>
      </c>
      <c r="F215" s="349">
        <v>17</v>
      </c>
      <c r="G215" s="349">
        <v>7</v>
      </c>
      <c r="H215" s="349" t="s">
        <v>2402</v>
      </c>
      <c r="I215" s="349" t="s">
        <v>2402</v>
      </c>
      <c r="J215" s="349">
        <v>0</v>
      </c>
    </row>
    <row r="216" spans="1:10">
      <c r="A216" s="348"/>
      <c r="B216" s="348" t="s">
        <v>2404</v>
      </c>
      <c r="C216" s="348" t="s">
        <v>3777</v>
      </c>
      <c r="D216" s="348" t="s">
        <v>3778</v>
      </c>
      <c r="E216" s="349">
        <v>12</v>
      </c>
      <c r="F216" s="349">
        <v>8</v>
      </c>
      <c r="G216" s="349">
        <v>4</v>
      </c>
      <c r="H216" s="349" t="s">
        <v>2402</v>
      </c>
      <c r="I216" s="349" t="s">
        <v>2402</v>
      </c>
      <c r="J216" s="349">
        <v>0</v>
      </c>
    </row>
    <row r="217" spans="1:10">
      <c r="A217" s="348"/>
      <c r="B217" s="348" t="s">
        <v>2404</v>
      </c>
      <c r="C217" s="348" t="s">
        <v>3779</v>
      </c>
      <c r="D217" s="348" t="s">
        <v>3575</v>
      </c>
      <c r="E217" s="349">
        <v>13</v>
      </c>
      <c r="F217" s="349">
        <v>8</v>
      </c>
      <c r="G217" s="349">
        <v>5</v>
      </c>
      <c r="H217" s="349">
        <v>10</v>
      </c>
      <c r="I217" s="349">
        <v>3</v>
      </c>
      <c r="J217" s="349" t="s">
        <v>2402</v>
      </c>
    </row>
    <row r="218" spans="1:10">
      <c r="A218" s="348"/>
      <c r="B218" s="348" t="s">
        <v>2404</v>
      </c>
      <c r="C218" s="348" t="s">
        <v>3779</v>
      </c>
      <c r="D218" s="348" t="s">
        <v>3780</v>
      </c>
      <c r="E218" s="349">
        <v>25</v>
      </c>
      <c r="F218" s="349">
        <v>16</v>
      </c>
      <c r="G218" s="349">
        <v>9</v>
      </c>
      <c r="H218" s="349">
        <v>20</v>
      </c>
      <c r="I218" s="349">
        <v>5</v>
      </c>
      <c r="J218" s="349" t="s">
        <v>2402</v>
      </c>
    </row>
    <row r="219" spans="1:10">
      <c r="A219" s="348"/>
      <c r="B219" s="348" t="s">
        <v>2404</v>
      </c>
      <c r="C219" s="348" t="s">
        <v>3630</v>
      </c>
      <c r="D219" s="348" t="s">
        <v>3632</v>
      </c>
      <c r="E219" s="349">
        <v>323</v>
      </c>
      <c r="F219" s="349">
        <v>226</v>
      </c>
      <c r="G219" s="349">
        <v>97</v>
      </c>
      <c r="H219" s="349">
        <v>267</v>
      </c>
      <c r="I219" s="349">
        <v>56</v>
      </c>
      <c r="J219" s="349">
        <v>5</v>
      </c>
    </row>
    <row r="220" spans="1:10">
      <c r="A220" s="348"/>
      <c r="B220" s="348" t="s">
        <v>2404</v>
      </c>
      <c r="C220" s="348" t="s">
        <v>3781</v>
      </c>
      <c r="D220" s="348" t="s">
        <v>3782</v>
      </c>
      <c r="E220" s="349">
        <v>32</v>
      </c>
      <c r="F220" s="349">
        <v>26</v>
      </c>
      <c r="G220" s="349">
        <v>6</v>
      </c>
      <c r="H220" s="349" t="s">
        <v>2402</v>
      </c>
      <c r="I220" s="349" t="s">
        <v>2402</v>
      </c>
      <c r="J220" s="349" t="s">
        <v>2402</v>
      </c>
    </row>
    <row r="221" spans="1:10">
      <c r="A221" s="348"/>
      <c r="B221" s="348" t="s">
        <v>2404</v>
      </c>
      <c r="C221" s="348" t="s">
        <v>3783</v>
      </c>
      <c r="D221" s="348" t="s">
        <v>3784</v>
      </c>
      <c r="E221" s="349">
        <v>10</v>
      </c>
      <c r="F221" s="349" t="s">
        <v>2402</v>
      </c>
      <c r="G221" s="349" t="s">
        <v>2402</v>
      </c>
      <c r="H221" s="349">
        <v>10</v>
      </c>
      <c r="I221" s="349">
        <v>0</v>
      </c>
      <c r="J221" s="349">
        <v>0</v>
      </c>
    </row>
    <row r="222" spans="1:10">
      <c r="A222" s="348"/>
      <c r="B222" s="348" t="s">
        <v>2404</v>
      </c>
      <c r="C222" s="348" t="s">
        <v>3785</v>
      </c>
      <c r="D222" s="348" t="s">
        <v>3786</v>
      </c>
      <c r="E222" s="349">
        <v>29</v>
      </c>
      <c r="F222" s="349">
        <v>25</v>
      </c>
      <c r="G222" s="349">
        <v>4</v>
      </c>
      <c r="H222" s="349">
        <v>24</v>
      </c>
      <c r="I222" s="349">
        <v>5</v>
      </c>
      <c r="J222" s="349" t="s">
        <v>2402</v>
      </c>
    </row>
    <row r="223" spans="1:10">
      <c r="A223" s="348"/>
      <c r="B223" s="348" t="s">
        <v>2404</v>
      </c>
      <c r="C223" s="348" t="s">
        <v>3633</v>
      </c>
      <c r="D223" s="348" t="s">
        <v>3575</v>
      </c>
      <c r="E223" s="349">
        <v>60</v>
      </c>
      <c r="F223" s="349">
        <v>42</v>
      </c>
      <c r="G223" s="349">
        <v>18</v>
      </c>
      <c r="H223" s="349">
        <v>50</v>
      </c>
      <c r="I223" s="349">
        <v>10</v>
      </c>
      <c r="J223" s="349" t="s">
        <v>2402</v>
      </c>
    </row>
    <row r="224" spans="1:10">
      <c r="A224" s="348"/>
      <c r="B224" s="348" t="s">
        <v>2404</v>
      </c>
      <c r="C224" s="348" t="s">
        <v>3633</v>
      </c>
      <c r="D224" s="348" t="s">
        <v>3634</v>
      </c>
      <c r="E224" s="349">
        <v>131</v>
      </c>
      <c r="F224" s="349">
        <v>101</v>
      </c>
      <c r="G224" s="349">
        <v>30</v>
      </c>
      <c r="H224" s="349">
        <v>115</v>
      </c>
      <c r="I224" s="349">
        <v>16</v>
      </c>
      <c r="J224" s="349">
        <v>5</v>
      </c>
    </row>
    <row r="225" spans="1:10">
      <c r="A225" s="348"/>
      <c r="B225" s="348" t="s">
        <v>2404</v>
      </c>
      <c r="C225" s="348" t="s">
        <v>3635</v>
      </c>
      <c r="D225" s="348" t="s">
        <v>3634</v>
      </c>
      <c r="E225" s="349">
        <v>131</v>
      </c>
      <c r="F225" s="349">
        <v>101</v>
      </c>
      <c r="G225" s="349">
        <v>30</v>
      </c>
      <c r="H225" s="349">
        <v>115</v>
      </c>
      <c r="I225" s="349">
        <v>16</v>
      </c>
      <c r="J225" s="349">
        <v>5</v>
      </c>
    </row>
    <row r="226" spans="1:10">
      <c r="A226" s="348"/>
      <c r="B226" s="348" t="s">
        <v>2404</v>
      </c>
      <c r="C226" s="348" t="s">
        <v>3636</v>
      </c>
      <c r="D226" s="348" t="s">
        <v>3637</v>
      </c>
      <c r="E226" s="349">
        <v>56</v>
      </c>
      <c r="F226" s="349">
        <v>36</v>
      </c>
      <c r="G226" s="349">
        <v>20</v>
      </c>
      <c r="H226" s="349">
        <v>40</v>
      </c>
      <c r="I226" s="349">
        <v>16</v>
      </c>
      <c r="J226" s="349">
        <v>0</v>
      </c>
    </row>
    <row r="227" spans="1:10">
      <c r="A227" s="348"/>
      <c r="B227" s="348" t="s">
        <v>2404</v>
      </c>
      <c r="C227" s="348" t="s">
        <v>3787</v>
      </c>
      <c r="D227" s="348" t="s">
        <v>3788</v>
      </c>
      <c r="E227" s="349">
        <v>29</v>
      </c>
      <c r="F227" s="349">
        <v>24</v>
      </c>
      <c r="G227" s="349">
        <v>5</v>
      </c>
      <c r="H227" s="349">
        <v>14</v>
      </c>
      <c r="I227" s="349">
        <v>15</v>
      </c>
      <c r="J227" s="349">
        <v>0</v>
      </c>
    </row>
    <row r="228" spans="1:10">
      <c r="A228" s="348"/>
      <c r="B228" s="348" t="s">
        <v>2404</v>
      </c>
      <c r="C228" s="348" t="s">
        <v>3789</v>
      </c>
      <c r="D228" s="348" t="s">
        <v>3790</v>
      </c>
      <c r="E228" s="349">
        <v>14</v>
      </c>
      <c r="F228" s="349">
        <v>7</v>
      </c>
      <c r="G228" s="349">
        <v>7</v>
      </c>
      <c r="H228" s="349">
        <v>11</v>
      </c>
      <c r="I228" s="349">
        <v>3</v>
      </c>
      <c r="J228" s="349">
        <v>0</v>
      </c>
    </row>
    <row r="229" spans="1:10">
      <c r="A229" s="348"/>
      <c r="B229" s="348" t="s">
        <v>2404</v>
      </c>
      <c r="C229" s="348" t="s">
        <v>3638</v>
      </c>
      <c r="D229" s="348" t="s">
        <v>3575</v>
      </c>
      <c r="E229" s="349">
        <v>48</v>
      </c>
      <c r="F229" s="349">
        <v>36</v>
      </c>
      <c r="G229" s="349">
        <v>12</v>
      </c>
      <c r="H229" s="349">
        <v>44</v>
      </c>
      <c r="I229" s="349">
        <v>4</v>
      </c>
      <c r="J229" s="349" t="s">
        <v>2402</v>
      </c>
    </row>
    <row r="230" spans="1:10">
      <c r="A230" s="348"/>
      <c r="B230" s="348" t="s">
        <v>2404</v>
      </c>
      <c r="C230" s="348" t="s">
        <v>3638</v>
      </c>
      <c r="D230" s="348" t="s">
        <v>3639</v>
      </c>
      <c r="E230" s="349">
        <v>147</v>
      </c>
      <c r="F230" s="349">
        <v>103</v>
      </c>
      <c r="G230" s="349">
        <v>44</v>
      </c>
      <c r="H230" s="349">
        <v>109</v>
      </c>
      <c r="I230" s="349">
        <v>38</v>
      </c>
      <c r="J230" s="349" t="s">
        <v>2402</v>
      </c>
    </row>
    <row r="231" spans="1:10">
      <c r="A231" s="348"/>
      <c r="B231" s="348" t="s">
        <v>2404</v>
      </c>
      <c r="C231" s="348" t="s">
        <v>3791</v>
      </c>
      <c r="D231" s="348" t="s">
        <v>3792</v>
      </c>
      <c r="E231" s="349">
        <v>15</v>
      </c>
      <c r="F231" s="349">
        <v>10</v>
      </c>
      <c r="G231" s="349">
        <v>5</v>
      </c>
      <c r="H231" s="349">
        <v>9</v>
      </c>
      <c r="I231" s="349">
        <v>6</v>
      </c>
      <c r="J231" s="349">
        <v>0</v>
      </c>
    </row>
    <row r="232" spans="1:10">
      <c r="A232" s="348"/>
      <c r="B232" s="348" t="s">
        <v>2404</v>
      </c>
      <c r="C232" s="348" t="s">
        <v>3793</v>
      </c>
      <c r="D232" s="348" t="s">
        <v>3794</v>
      </c>
      <c r="E232" s="349">
        <v>20</v>
      </c>
      <c r="F232" s="349">
        <v>10</v>
      </c>
      <c r="G232" s="349">
        <v>10</v>
      </c>
      <c r="H232" s="349">
        <v>17</v>
      </c>
      <c r="I232" s="349">
        <v>3</v>
      </c>
      <c r="J232" s="349">
        <v>0</v>
      </c>
    </row>
    <row r="233" spans="1:10">
      <c r="A233" s="348"/>
      <c r="B233" s="348" t="s">
        <v>2404</v>
      </c>
      <c r="C233" s="348" t="s">
        <v>3795</v>
      </c>
      <c r="D233" s="348" t="s">
        <v>3796</v>
      </c>
      <c r="E233" s="349">
        <v>18</v>
      </c>
      <c r="F233" s="349" t="s">
        <v>2402</v>
      </c>
      <c r="G233" s="349" t="s">
        <v>2402</v>
      </c>
      <c r="H233" s="349" t="s">
        <v>2402</v>
      </c>
      <c r="I233" s="349" t="s">
        <v>2402</v>
      </c>
      <c r="J233" s="349">
        <v>0</v>
      </c>
    </row>
    <row r="234" spans="1:10">
      <c r="A234" s="348"/>
      <c r="B234" s="348" t="s">
        <v>2404</v>
      </c>
      <c r="C234" s="348" t="s">
        <v>3797</v>
      </c>
      <c r="D234" s="348" t="s">
        <v>3798</v>
      </c>
      <c r="E234" s="349">
        <v>59</v>
      </c>
      <c r="F234" s="349">
        <v>45</v>
      </c>
      <c r="G234" s="349">
        <v>14</v>
      </c>
      <c r="H234" s="349" t="s">
        <v>2402</v>
      </c>
      <c r="I234" s="349" t="s">
        <v>2402</v>
      </c>
      <c r="J234" s="349" t="s">
        <v>2402</v>
      </c>
    </row>
    <row r="235" spans="1:10">
      <c r="A235" s="348"/>
      <c r="B235" s="348" t="s">
        <v>2404</v>
      </c>
      <c r="C235" s="348" t="s">
        <v>3799</v>
      </c>
      <c r="D235" s="348" t="s">
        <v>3800</v>
      </c>
      <c r="E235" s="349">
        <v>11</v>
      </c>
      <c r="F235" s="349">
        <v>8</v>
      </c>
      <c r="G235" s="349">
        <v>3</v>
      </c>
      <c r="H235" s="349">
        <v>11</v>
      </c>
      <c r="I235" s="349">
        <v>0</v>
      </c>
      <c r="J235" s="349">
        <v>0</v>
      </c>
    </row>
    <row r="236" spans="1:10">
      <c r="A236" s="348"/>
      <c r="B236" s="348" t="s">
        <v>2404</v>
      </c>
      <c r="C236" s="348" t="s">
        <v>3640</v>
      </c>
      <c r="D236" s="348" t="s">
        <v>3575</v>
      </c>
      <c r="E236" s="349">
        <v>22</v>
      </c>
      <c r="F236" s="349">
        <v>14</v>
      </c>
      <c r="G236" s="349">
        <v>8</v>
      </c>
      <c r="H236" s="349">
        <v>18</v>
      </c>
      <c r="I236" s="349">
        <v>4</v>
      </c>
      <c r="J236" s="349">
        <v>0</v>
      </c>
    </row>
    <row r="237" spans="1:10">
      <c r="A237" s="348"/>
      <c r="B237" s="348" t="s">
        <v>2404</v>
      </c>
      <c r="C237" s="348" t="s">
        <v>3640</v>
      </c>
      <c r="D237" s="348" t="s">
        <v>3641</v>
      </c>
      <c r="E237" s="349">
        <v>145</v>
      </c>
      <c r="F237" s="349">
        <v>103</v>
      </c>
      <c r="G237" s="349">
        <v>42</v>
      </c>
      <c r="H237" s="349">
        <v>130</v>
      </c>
      <c r="I237" s="349">
        <v>15</v>
      </c>
      <c r="J237" s="349" t="s">
        <v>2402</v>
      </c>
    </row>
    <row r="238" spans="1:10">
      <c r="A238" s="348"/>
      <c r="B238" s="348" t="s">
        <v>2404</v>
      </c>
      <c r="C238" s="348" t="s">
        <v>3801</v>
      </c>
      <c r="D238" s="348" t="s">
        <v>3802</v>
      </c>
      <c r="E238" s="349">
        <v>13</v>
      </c>
      <c r="F238" s="349">
        <v>8</v>
      </c>
      <c r="G238" s="349">
        <v>5</v>
      </c>
      <c r="H238" s="349" t="s">
        <v>2402</v>
      </c>
      <c r="I238" s="349" t="s">
        <v>2402</v>
      </c>
      <c r="J238" s="349">
        <v>0</v>
      </c>
    </row>
    <row r="239" spans="1:10">
      <c r="A239" s="348"/>
      <c r="B239" s="348" t="s">
        <v>2404</v>
      </c>
      <c r="C239" s="348" t="s">
        <v>3803</v>
      </c>
      <c r="D239" s="348" t="s">
        <v>3804</v>
      </c>
      <c r="E239" s="349">
        <v>14</v>
      </c>
      <c r="F239" s="349">
        <v>10</v>
      </c>
      <c r="G239" s="349">
        <v>4</v>
      </c>
      <c r="H239" s="349" t="s">
        <v>2402</v>
      </c>
      <c r="I239" s="349" t="s">
        <v>2402</v>
      </c>
      <c r="J239" s="349" t="s">
        <v>2402</v>
      </c>
    </row>
    <row r="240" spans="1:10">
      <c r="A240" s="348"/>
      <c r="B240" s="348" t="s">
        <v>2404</v>
      </c>
      <c r="C240" s="348" t="s">
        <v>3642</v>
      </c>
      <c r="D240" s="348" t="s">
        <v>3575</v>
      </c>
      <c r="E240" s="349">
        <v>28</v>
      </c>
      <c r="F240" s="349">
        <v>17</v>
      </c>
      <c r="G240" s="349">
        <v>11</v>
      </c>
      <c r="H240" s="349">
        <v>25</v>
      </c>
      <c r="I240" s="349">
        <v>3</v>
      </c>
      <c r="J240" s="349">
        <v>0</v>
      </c>
    </row>
    <row r="241" spans="1:10">
      <c r="A241" s="348"/>
      <c r="B241" s="348" t="s">
        <v>2404</v>
      </c>
      <c r="C241" s="348" t="s">
        <v>3642</v>
      </c>
      <c r="D241" s="348" t="s">
        <v>3643</v>
      </c>
      <c r="E241" s="349">
        <v>55</v>
      </c>
      <c r="F241" s="349">
        <v>35</v>
      </c>
      <c r="G241" s="349">
        <v>20</v>
      </c>
      <c r="H241" s="349">
        <v>48</v>
      </c>
      <c r="I241" s="349">
        <v>7</v>
      </c>
      <c r="J241" s="349" t="s">
        <v>2402</v>
      </c>
    </row>
    <row r="242" spans="1:10">
      <c r="A242" s="348"/>
      <c r="B242" s="348" t="s">
        <v>2404</v>
      </c>
      <c r="C242" s="348" t="s">
        <v>3805</v>
      </c>
      <c r="D242" s="348" t="s">
        <v>3806</v>
      </c>
      <c r="E242" s="349">
        <v>11</v>
      </c>
      <c r="F242" s="349">
        <v>11</v>
      </c>
      <c r="G242" s="349">
        <v>0</v>
      </c>
      <c r="H242" s="349" t="s">
        <v>2402</v>
      </c>
      <c r="I242" s="349" t="s">
        <v>2402</v>
      </c>
      <c r="J242" s="349">
        <v>0</v>
      </c>
    </row>
    <row r="243" spans="1:10">
      <c r="A243" s="348"/>
      <c r="B243" s="348" t="s">
        <v>2404</v>
      </c>
      <c r="C243" s="348" t="s">
        <v>3807</v>
      </c>
      <c r="D243" s="348" t="s">
        <v>3575</v>
      </c>
      <c r="E243" s="349">
        <v>36</v>
      </c>
      <c r="F243" s="349">
        <v>23</v>
      </c>
      <c r="G243" s="349">
        <v>13</v>
      </c>
      <c r="H243" s="349">
        <v>33</v>
      </c>
      <c r="I243" s="349">
        <v>3</v>
      </c>
      <c r="J243" s="349">
        <v>0</v>
      </c>
    </row>
    <row r="244" spans="1:10">
      <c r="A244" s="348"/>
      <c r="B244" s="348" t="s">
        <v>2404</v>
      </c>
      <c r="C244" s="348" t="s">
        <v>3807</v>
      </c>
      <c r="D244" s="348" t="s">
        <v>3808</v>
      </c>
      <c r="E244" s="349">
        <v>47</v>
      </c>
      <c r="F244" s="349">
        <v>34</v>
      </c>
      <c r="G244" s="349">
        <v>13</v>
      </c>
      <c r="H244" s="349">
        <v>43</v>
      </c>
      <c r="I244" s="349">
        <v>4</v>
      </c>
      <c r="J244" s="349">
        <v>0</v>
      </c>
    </row>
    <row r="245" spans="1:10">
      <c r="A245" s="348"/>
      <c r="B245" s="348" t="s">
        <v>2404</v>
      </c>
      <c r="C245" s="348" t="s">
        <v>3644</v>
      </c>
      <c r="D245" s="348" t="s">
        <v>3645</v>
      </c>
      <c r="E245" s="349">
        <v>394</v>
      </c>
      <c r="F245" s="349">
        <v>275</v>
      </c>
      <c r="G245" s="349">
        <v>119</v>
      </c>
      <c r="H245" s="349">
        <v>330</v>
      </c>
      <c r="I245" s="349">
        <v>64</v>
      </c>
      <c r="J245" s="349">
        <v>4</v>
      </c>
    </row>
    <row r="246" spans="1:10">
      <c r="A246" s="348"/>
      <c r="B246" s="348" t="s">
        <v>2404</v>
      </c>
      <c r="C246" s="348" t="s">
        <v>3809</v>
      </c>
      <c r="D246" s="348" t="s">
        <v>3810</v>
      </c>
      <c r="E246" s="349">
        <v>21</v>
      </c>
      <c r="F246" s="349">
        <v>14</v>
      </c>
      <c r="G246" s="349">
        <v>7</v>
      </c>
      <c r="H246" s="349" t="s">
        <v>2402</v>
      </c>
      <c r="I246" s="349" t="s">
        <v>2402</v>
      </c>
      <c r="J246" s="349">
        <v>0</v>
      </c>
    </row>
    <row r="247" spans="1:10">
      <c r="A247" s="348"/>
      <c r="B247" s="348" t="s">
        <v>2404</v>
      </c>
      <c r="C247" s="348" t="s">
        <v>3646</v>
      </c>
      <c r="D247" s="348" t="s">
        <v>3647</v>
      </c>
      <c r="E247" s="349">
        <v>174</v>
      </c>
      <c r="F247" s="349">
        <v>113</v>
      </c>
      <c r="G247" s="349">
        <v>61</v>
      </c>
      <c r="H247" s="349">
        <v>139</v>
      </c>
      <c r="I247" s="349">
        <v>35</v>
      </c>
      <c r="J247" s="349">
        <v>0</v>
      </c>
    </row>
    <row r="248" spans="1:10">
      <c r="A248" s="348"/>
      <c r="B248" s="348" t="s">
        <v>2404</v>
      </c>
      <c r="C248" s="348" t="s">
        <v>3811</v>
      </c>
      <c r="D248" s="348" t="s">
        <v>3812</v>
      </c>
      <c r="E248" s="349">
        <v>11</v>
      </c>
      <c r="F248" s="349">
        <v>8</v>
      </c>
      <c r="G248" s="349">
        <v>3</v>
      </c>
      <c r="H248" s="349">
        <v>8</v>
      </c>
      <c r="I248" s="349">
        <v>3</v>
      </c>
      <c r="J248" s="349">
        <v>0</v>
      </c>
    </row>
    <row r="249" spans="1:10">
      <c r="A249" s="348"/>
      <c r="B249" s="348" t="s">
        <v>2404</v>
      </c>
      <c r="C249" s="348" t="s">
        <v>3648</v>
      </c>
      <c r="D249" s="348" t="s">
        <v>3649</v>
      </c>
      <c r="E249" s="349">
        <v>49</v>
      </c>
      <c r="F249" s="349">
        <v>38</v>
      </c>
      <c r="G249" s="349">
        <v>11</v>
      </c>
      <c r="H249" s="349">
        <v>41</v>
      </c>
      <c r="I249" s="349">
        <v>8</v>
      </c>
      <c r="J249" s="349">
        <v>0</v>
      </c>
    </row>
    <row r="250" spans="1:10">
      <c r="A250" s="348"/>
      <c r="B250" s="348" t="s">
        <v>2404</v>
      </c>
      <c r="C250" s="348" t="s">
        <v>3813</v>
      </c>
      <c r="D250" s="348" t="s">
        <v>3814</v>
      </c>
      <c r="E250" s="349">
        <v>12</v>
      </c>
      <c r="F250" s="349">
        <v>8</v>
      </c>
      <c r="G250" s="349">
        <v>4</v>
      </c>
      <c r="H250" s="349">
        <v>12</v>
      </c>
      <c r="I250" s="349">
        <v>0</v>
      </c>
      <c r="J250" s="349">
        <v>0</v>
      </c>
    </row>
    <row r="251" spans="1:10">
      <c r="A251" s="348"/>
      <c r="B251" s="348" t="s">
        <v>2404</v>
      </c>
      <c r="C251" s="348" t="s">
        <v>3650</v>
      </c>
      <c r="D251" s="348" t="s">
        <v>3575</v>
      </c>
      <c r="E251" s="349">
        <v>39</v>
      </c>
      <c r="F251" s="349">
        <v>28</v>
      </c>
      <c r="G251" s="349">
        <v>11</v>
      </c>
      <c r="H251" s="349">
        <v>31</v>
      </c>
      <c r="I251" s="349">
        <v>8</v>
      </c>
      <c r="J251" s="349" t="s">
        <v>2402</v>
      </c>
    </row>
    <row r="252" spans="1:10">
      <c r="A252" s="348"/>
      <c r="B252" s="348" t="s">
        <v>2404</v>
      </c>
      <c r="C252" s="348" t="s">
        <v>3650</v>
      </c>
      <c r="D252" s="348" t="s">
        <v>3651</v>
      </c>
      <c r="E252" s="349">
        <v>306</v>
      </c>
      <c r="F252" s="349">
        <v>209</v>
      </c>
      <c r="G252" s="349">
        <v>97</v>
      </c>
      <c r="H252" s="349">
        <v>250</v>
      </c>
      <c r="I252" s="349">
        <v>56</v>
      </c>
      <c r="J252" s="349" t="s">
        <v>2402</v>
      </c>
    </row>
    <row r="253" spans="1:10">
      <c r="A253" s="348"/>
      <c r="B253" s="348" t="s">
        <v>2404</v>
      </c>
      <c r="C253" s="348" t="s">
        <v>3815</v>
      </c>
      <c r="D253" s="348" t="s">
        <v>3816</v>
      </c>
      <c r="E253" s="349">
        <v>10</v>
      </c>
      <c r="F253" s="349">
        <v>6</v>
      </c>
      <c r="G253" s="349">
        <v>4</v>
      </c>
      <c r="H253" s="349" t="s">
        <v>2402</v>
      </c>
      <c r="I253" s="349" t="s">
        <v>2402</v>
      </c>
      <c r="J253" s="349">
        <v>0</v>
      </c>
    </row>
    <row r="254" spans="1:10">
      <c r="A254" s="348"/>
      <c r="B254" s="348" t="s">
        <v>2404</v>
      </c>
      <c r="C254" s="348" t="s">
        <v>3817</v>
      </c>
      <c r="D254" s="348" t="s">
        <v>3575</v>
      </c>
      <c r="E254" s="349">
        <v>16</v>
      </c>
      <c r="F254" s="349" t="s">
        <v>2402</v>
      </c>
      <c r="G254" s="349" t="s">
        <v>2402</v>
      </c>
      <c r="H254" s="349">
        <v>11</v>
      </c>
      <c r="I254" s="349">
        <v>5</v>
      </c>
      <c r="J254" s="349">
        <v>0</v>
      </c>
    </row>
    <row r="255" spans="1:10">
      <c r="A255" s="348"/>
      <c r="B255" s="348" t="s">
        <v>2404</v>
      </c>
      <c r="C255" s="348" t="s">
        <v>3817</v>
      </c>
      <c r="D255" s="348" t="s">
        <v>3818</v>
      </c>
      <c r="E255" s="349">
        <v>26</v>
      </c>
      <c r="F255" s="349">
        <v>20</v>
      </c>
      <c r="G255" s="349">
        <v>6</v>
      </c>
      <c r="H255" s="349">
        <v>19</v>
      </c>
      <c r="I255" s="349">
        <v>7</v>
      </c>
      <c r="J255" s="349">
        <v>0</v>
      </c>
    </row>
    <row r="256" spans="1:10">
      <c r="A256" s="348"/>
      <c r="B256" s="348" t="s">
        <v>2404</v>
      </c>
      <c r="C256" s="348" t="s">
        <v>3819</v>
      </c>
      <c r="D256" s="348" t="s">
        <v>3820</v>
      </c>
      <c r="E256" s="349">
        <v>18</v>
      </c>
      <c r="F256" s="349">
        <v>14</v>
      </c>
      <c r="G256" s="349">
        <v>4</v>
      </c>
      <c r="H256" s="349">
        <v>13</v>
      </c>
      <c r="I256" s="349">
        <v>5</v>
      </c>
      <c r="J256" s="349">
        <v>0</v>
      </c>
    </row>
    <row r="257" spans="1:10">
      <c r="A257" s="348"/>
      <c r="B257" s="348" t="s">
        <v>2404</v>
      </c>
      <c r="C257" s="348" t="s">
        <v>3652</v>
      </c>
      <c r="D257" s="348" t="s">
        <v>3653</v>
      </c>
      <c r="E257" s="349">
        <v>22</v>
      </c>
      <c r="F257" s="349">
        <v>16</v>
      </c>
      <c r="G257" s="349">
        <v>6</v>
      </c>
      <c r="H257" s="349">
        <v>19</v>
      </c>
      <c r="I257" s="349">
        <v>3</v>
      </c>
      <c r="J257" s="349" t="s">
        <v>2402</v>
      </c>
    </row>
    <row r="258" spans="1:10">
      <c r="A258" s="348"/>
      <c r="B258" s="348" t="s">
        <v>2404</v>
      </c>
      <c r="C258" s="348" t="s">
        <v>3654</v>
      </c>
      <c r="D258" s="348" t="s">
        <v>3655</v>
      </c>
      <c r="E258" s="349">
        <v>25</v>
      </c>
      <c r="F258" s="349">
        <v>19</v>
      </c>
      <c r="G258" s="349">
        <v>6</v>
      </c>
      <c r="H258" s="349">
        <v>20</v>
      </c>
      <c r="I258" s="349">
        <v>5</v>
      </c>
      <c r="J258" s="349">
        <v>0</v>
      </c>
    </row>
    <row r="259" spans="1:10">
      <c r="A259" s="348"/>
      <c r="B259" s="348" t="s">
        <v>2404</v>
      </c>
      <c r="C259" s="348" t="s">
        <v>3656</v>
      </c>
      <c r="D259" s="348" t="s">
        <v>3575</v>
      </c>
      <c r="E259" s="349">
        <v>41</v>
      </c>
      <c r="F259" s="349">
        <v>28</v>
      </c>
      <c r="G259" s="349">
        <v>13</v>
      </c>
      <c r="H259" s="349">
        <v>31</v>
      </c>
      <c r="I259" s="349">
        <v>10</v>
      </c>
      <c r="J259" s="349">
        <v>6</v>
      </c>
    </row>
    <row r="260" spans="1:10">
      <c r="A260" s="348"/>
      <c r="B260" s="348" t="s">
        <v>2404</v>
      </c>
      <c r="C260" s="348" t="s">
        <v>3656</v>
      </c>
      <c r="D260" s="348" t="s">
        <v>3657</v>
      </c>
      <c r="E260" s="349">
        <v>66</v>
      </c>
      <c r="F260" s="349">
        <v>47</v>
      </c>
      <c r="G260" s="349">
        <v>19</v>
      </c>
      <c r="H260" s="349">
        <v>51</v>
      </c>
      <c r="I260" s="349">
        <v>15</v>
      </c>
      <c r="J260" s="349">
        <v>6</v>
      </c>
    </row>
    <row r="261" spans="1:10">
      <c r="A261" s="348"/>
      <c r="B261" s="348" t="s">
        <v>2404</v>
      </c>
      <c r="C261" s="348" t="s">
        <v>3658</v>
      </c>
      <c r="D261" s="348" t="s">
        <v>3659</v>
      </c>
      <c r="E261" s="349">
        <v>33</v>
      </c>
      <c r="F261" s="349">
        <v>23</v>
      </c>
      <c r="G261" s="349">
        <v>10</v>
      </c>
      <c r="H261" s="349">
        <v>29</v>
      </c>
      <c r="I261" s="349">
        <v>4</v>
      </c>
      <c r="J261" s="349" t="s">
        <v>2402</v>
      </c>
    </row>
    <row r="262" spans="1:10">
      <c r="A262" s="348"/>
      <c r="B262" s="348" t="s">
        <v>2404</v>
      </c>
      <c r="C262" s="348" t="s">
        <v>3821</v>
      </c>
      <c r="D262" s="348" t="s">
        <v>3822</v>
      </c>
      <c r="E262" s="349">
        <v>14</v>
      </c>
      <c r="F262" s="349">
        <v>7</v>
      </c>
      <c r="G262" s="349">
        <v>7</v>
      </c>
      <c r="H262" s="349">
        <v>11</v>
      </c>
      <c r="I262" s="349">
        <v>3</v>
      </c>
      <c r="J262" s="349">
        <v>0</v>
      </c>
    </row>
    <row r="263" spans="1:10">
      <c r="A263" s="348"/>
      <c r="B263" s="348" t="s">
        <v>2404</v>
      </c>
      <c r="C263" s="348" t="s">
        <v>3823</v>
      </c>
      <c r="D263" s="348" t="s">
        <v>3824</v>
      </c>
      <c r="E263" s="349">
        <v>10</v>
      </c>
      <c r="F263" s="349">
        <v>7</v>
      </c>
      <c r="G263" s="349">
        <v>3</v>
      </c>
      <c r="H263" s="349">
        <v>7</v>
      </c>
      <c r="I263" s="349">
        <v>3</v>
      </c>
      <c r="J263" s="349">
        <v>0</v>
      </c>
    </row>
    <row r="264" spans="1:10">
      <c r="A264" s="348"/>
      <c r="B264" s="348" t="s">
        <v>2404</v>
      </c>
      <c r="C264" s="348" t="s">
        <v>3660</v>
      </c>
      <c r="D264" s="348" t="s">
        <v>3575</v>
      </c>
      <c r="E264" s="349">
        <v>21</v>
      </c>
      <c r="F264" s="349">
        <v>11</v>
      </c>
      <c r="G264" s="349">
        <v>10</v>
      </c>
      <c r="H264" s="349" t="s">
        <v>2402</v>
      </c>
      <c r="I264" s="349" t="s">
        <v>2402</v>
      </c>
      <c r="J264" s="349" t="s">
        <v>2402</v>
      </c>
    </row>
    <row r="265" spans="1:10">
      <c r="A265" s="348"/>
      <c r="B265" s="348" t="s">
        <v>2404</v>
      </c>
      <c r="C265" s="348" t="s">
        <v>3660</v>
      </c>
      <c r="D265" s="348" t="s">
        <v>3661</v>
      </c>
      <c r="E265" s="349">
        <v>45</v>
      </c>
      <c r="F265" s="349">
        <v>25</v>
      </c>
      <c r="G265" s="349">
        <v>20</v>
      </c>
      <c r="H265" s="349">
        <v>37</v>
      </c>
      <c r="I265" s="349">
        <v>8</v>
      </c>
      <c r="J265" s="349" t="s">
        <v>2402</v>
      </c>
    </row>
    <row r="266" spans="1:10">
      <c r="A266" s="348"/>
      <c r="B266" s="348" t="s">
        <v>2404</v>
      </c>
      <c r="C266" s="348" t="s">
        <v>3662</v>
      </c>
      <c r="D266" s="348" t="s">
        <v>3663</v>
      </c>
      <c r="E266" s="349">
        <v>516</v>
      </c>
      <c r="F266" s="349">
        <v>354</v>
      </c>
      <c r="G266" s="349">
        <v>162</v>
      </c>
      <c r="H266" s="349">
        <v>418</v>
      </c>
      <c r="I266" s="349">
        <v>98</v>
      </c>
      <c r="J266" s="349">
        <v>12</v>
      </c>
    </row>
    <row r="267" spans="1:10">
      <c r="A267" s="348"/>
      <c r="B267" s="348" t="s">
        <v>2404</v>
      </c>
      <c r="C267" s="348" t="s">
        <v>3666</v>
      </c>
      <c r="D267" s="348" t="s">
        <v>3667</v>
      </c>
      <c r="E267" s="349">
        <v>13</v>
      </c>
      <c r="F267" s="349">
        <v>7</v>
      </c>
      <c r="G267" s="349">
        <v>6</v>
      </c>
      <c r="H267" s="349">
        <v>10</v>
      </c>
      <c r="I267" s="349">
        <v>3</v>
      </c>
      <c r="J267" s="349">
        <v>0</v>
      </c>
    </row>
    <row r="268" spans="1:10">
      <c r="A268" s="348"/>
      <c r="B268" s="348" t="s">
        <v>2404</v>
      </c>
      <c r="C268" s="348" t="s">
        <v>3668</v>
      </c>
      <c r="D268" s="348" t="s">
        <v>3667</v>
      </c>
      <c r="E268" s="349">
        <v>13</v>
      </c>
      <c r="F268" s="349">
        <v>7</v>
      </c>
      <c r="G268" s="349">
        <v>6</v>
      </c>
      <c r="H268" s="349">
        <v>10</v>
      </c>
      <c r="I268" s="349">
        <v>3</v>
      </c>
      <c r="J268" s="349">
        <v>0</v>
      </c>
    </row>
    <row r="269" spans="1:10">
      <c r="A269" s="348"/>
      <c r="B269" s="348" t="s">
        <v>2404</v>
      </c>
      <c r="C269" s="348" t="s">
        <v>3669</v>
      </c>
      <c r="D269" s="348" t="s">
        <v>3670</v>
      </c>
      <c r="E269" s="349">
        <v>449</v>
      </c>
      <c r="F269" s="349">
        <v>258</v>
      </c>
      <c r="G269" s="349">
        <v>191</v>
      </c>
      <c r="H269" s="349">
        <v>361</v>
      </c>
      <c r="I269" s="349">
        <v>88</v>
      </c>
      <c r="J269" s="349">
        <v>8</v>
      </c>
    </row>
    <row r="270" spans="1:10">
      <c r="A270" s="348"/>
      <c r="B270" s="348" t="s">
        <v>2404</v>
      </c>
      <c r="C270" s="348" t="s">
        <v>3671</v>
      </c>
      <c r="D270" s="348" t="s">
        <v>3672</v>
      </c>
      <c r="E270" s="349">
        <v>449</v>
      </c>
      <c r="F270" s="349">
        <v>258</v>
      </c>
      <c r="G270" s="349">
        <v>191</v>
      </c>
      <c r="H270" s="349">
        <v>361</v>
      </c>
      <c r="I270" s="349">
        <v>88</v>
      </c>
      <c r="J270" s="349">
        <v>8</v>
      </c>
    </row>
    <row r="271" spans="1:10">
      <c r="A271" s="348"/>
      <c r="B271" s="348" t="s">
        <v>2404</v>
      </c>
      <c r="C271" s="348" t="s">
        <v>3673</v>
      </c>
      <c r="D271" s="348" t="s">
        <v>3672</v>
      </c>
      <c r="E271" s="349">
        <v>449</v>
      </c>
      <c r="F271" s="349">
        <v>258</v>
      </c>
      <c r="G271" s="349">
        <v>191</v>
      </c>
      <c r="H271" s="349">
        <v>361</v>
      </c>
      <c r="I271" s="349">
        <v>88</v>
      </c>
      <c r="J271" s="349">
        <v>8</v>
      </c>
    </row>
    <row r="272" spans="1:10">
      <c r="A272" s="348"/>
      <c r="B272" s="348" t="s">
        <v>2404</v>
      </c>
      <c r="C272" s="348" t="s">
        <v>3825</v>
      </c>
      <c r="D272" s="348" t="s">
        <v>3826</v>
      </c>
      <c r="E272" s="349">
        <v>41</v>
      </c>
      <c r="F272" s="349">
        <v>24</v>
      </c>
      <c r="G272" s="349">
        <v>17</v>
      </c>
      <c r="H272" s="349">
        <v>30</v>
      </c>
      <c r="I272" s="349">
        <v>11</v>
      </c>
      <c r="J272" s="349">
        <v>0</v>
      </c>
    </row>
    <row r="273" spans="1:10">
      <c r="A273" s="348"/>
      <c r="B273" s="348" t="s">
        <v>2404</v>
      </c>
      <c r="C273" s="348" t="s">
        <v>3827</v>
      </c>
      <c r="D273" s="348" t="s">
        <v>3828</v>
      </c>
      <c r="E273" s="349">
        <v>10</v>
      </c>
      <c r="F273" s="349">
        <v>6</v>
      </c>
      <c r="G273" s="349">
        <v>4</v>
      </c>
      <c r="H273" s="349">
        <v>10</v>
      </c>
      <c r="I273" s="349">
        <v>0</v>
      </c>
      <c r="J273" s="349">
        <v>0</v>
      </c>
    </row>
    <row r="274" spans="1:10">
      <c r="A274" s="348"/>
      <c r="B274" s="348" t="s">
        <v>2404</v>
      </c>
      <c r="C274" s="348" t="s">
        <v>3674</v>
      </c>
      <c r="D274" s="348" t="s">
        <v>3575</v>
      </c>
      <c r="E274" s="349">
        <v>61</v>
      </c>
      <c r="F274" s="349">
        <v>31</v>
      </c>
      <c r="G274" s="349">
        <v>30</v>
      </c>
      <c r="H274" s="349">
        <v>51</v>
      </c>
      <c r="I274" s="349">
        <v>10</v>
      </c>
      <c r="J274" s="349">
        <v>0</v>
      </c>
    </row>
    <row r="275" spans="1:10">
      <c r="A275" s="348"/>
      <c r="B275" s="348" t="s">
        <v>2404</v>
      </c>
      <c r="C275" s="348" t="s">
        <v>3674</v>
      </c>
      <c r="D275" s="348" t="s">
        <v>3675</v>
      </c>
      <c r="E275" s="349">
        <v>112</v>
      </c>
      <c r="F275" s="349">
        <v>61</v>
      </c>
      <c r="G275" s="349">
        <v>51</v>
      </c>
      <c r="H275" s="349">
        <v>91</v>
      </c>
      <c r="I275" s="349">
        <v>21</v>
      </c>
      <c r="J275" s="349">
        <v>0</v>
      </c>
    </row>
    <row r="276" spans="1:10">
      <c r="A276" s="348"/>
      <c r="B276" s="348" t="s">
        <v>2404</v>
      </c>
      <c r="C276" s="348" t="s">
        <v>3676</v>
      </c>
      <c r="D276" s="348" t="s">
        <v>3675</v>
      </c>
      <c r="E276" s="349">
        <v>112</v>
      </c>
      <c r="F276" s="349">
        <v>61</v>
      </c>
      <c r="G276" s="349">
        <v>51</v>
      </c>
      <c r="H276" s="349">
        <v>91</v>
      </c>
      <c r="I276" s="349">
        <v>21</v>
      </c>
      <c r="J276" s="349">
        <v>0</v>
      </c>
    </row>
    <row r="277" spans="1:10">
      <c r="A277" s="348"/>
      <c r="B277" s="348" t="s">
        <v>2404</v>
      </c>
      <c r="C277" s="348" t="s">
        <v>3829</v>
      </c>
      <c r="D277" s="348" t="s">
        <v>3830</v>
      </c>
      <c r="E277" s="349">
        <v>52</v>
      </c>
      <c r="F277" s="349">
        <v>31</v>
      </c>
      <c r="G277" s="349">
        <v>21</v>
      </c>
      <c r="H277" s="349">
        <v>46</v>
      </c>
      <c r="I277" s="349">
        <v>6</v>
      </c>
      <c r="J277" s="349">
        <v>0</v>
      </c>
    </row>
    <row r="278" spans="1:10">
      <c r="A278" s="348"/>
      <c r="B278" s="348" t="s">
        <v>2404</v>
      </c>
      <c r="C278" s="348" t="s">
        <v>3831</v>
      </c>
      <c r="D278" s="348" t="s">
        <v>3832</v>
      </c>
      <c r="E278" s="349">
        <v>17</v>
      </c>
      <c r="F278" s="349">
        <v>11</v>
      </c>
      <c r="G278" s="349">
        <v>6</v>
      </c>
      <c r="H278" s="349">
        <v>14</v>
      </c>
      <c r="I278" s="349">
        <v>3</v>
      </c>
      <c r="J278" s="349">
        <v>0</v>
      </c>
    </row>
    <row r="279" spans="1:10">
      <c r="A279" s="348"/>
      <c r="B279" s="348" t="s">
        <v>2404</v>
      </c>
      <c r="C279" s="348" t="s">
        <v>3833</v>
      </c>
      <c r="D279" s="348" t="s">
        <v>3834</v>
      </c>
      <c r="E279" s="349">
        <v>13</v>
      </c>
      <c r="F279" s="349">
        <v>7</v>
      </c>
      <c r="G279" s="349">
        <v>6</v>
      </c>
      <c r="H279" s="349">
        <v>13</v>
      </c>
      <c r="I279" s="349">
        <v>0</v>
      </c>
      <c r="J279" s="349">
        <v>0</v>
      </c>
    </row>
    <row r="280" spans="1:10">
      <c r="A280" s="348"/>
      <c r="B280" s="348" t="s">
        <v>2404</v>
      </c>
      <c r="C280" s="348" t="s">
        <v>3835</v>
      </c>
      <c r="D280" s="348" t="s">
        <v>3836</v>
      </c>
      <c r="E280" s="349">
        <v>13</v>
      </c>
      <c r="F280" s="349">
        <v>8</v>
      </c>
      <c r="G280" s="349">
        <v>5</v>
      </c>
      <c r="H280" s="349" t="s">
        <v>2402</v>
      </c>
      <c r="I280" s="349" t="s">
        <v>2402</v>
      </c>
      <c r="J280" s="349">
        <v>0</v>
      </c>
    </row>
    <row r="281" spans="1:10">
      <c r="A281" s="348"/>
      <c r="B281" s="348" t="s">
        <v>2404</v>
      </c>
      <c r="C281" s="348" t="s">
        <v>3837</v>
      </c>
      <c r="D281" s="348" t="s">
        <v>3838</v>
      </c>
      <c r="E281" s="349">
        <v>27</v>
      </c>
      <c r="F281" s="349">
        <v>16</v>
      </c>
      <c r="G281" s="349">
        <v>11</v>
      </c>
      <c r="H281" s="349">
        <v>21</v>
      </c>
      <c r="I281" s="349">
        <v>6</v>
      </c>
      <c r="J281" s="349">
        <v>0</v>
      </c>
    </row>
    <row r="282" spans="1:10">
      <c r="A282" s="348"/>
      <c r="B282" s="348" t="s">
        <v>2404</v>
      </c>
      <c r="C282" s="348" t="s">
        <v>3839</v>
      </c>
      <c r="D282" s="348" t="s">
        <v>3840</v>
      </c>
      <c r="E282" s="349">
        <v>21</v>
      </c>
      <c r="F282" s="349">
        <v>12</v>
      </c>
      <c r="G282" s="349">
        <v>9</v>
      </c>
      <c r="H282" s="349">
        <v>18</v>
      </c>
      <c r="I282" s="349">
        <v>3</v>
      </c>
      <c r="J282" s="349">
        <v>0</v>
      </c>
    </row>
    <row r="283" spans="1:10">
      <c r="A283" s="348"/>
      <c r="B283" s="348" t="s">
        <v>2404</v>
      </c>
      <c r="C283" s="348" t="s">
        <v>3841</v>
      </c>
      <c r="D283" s="348" t="s">
        <v>3842</v>
      </c>
      <c r="E283" s="349">
        <v>10</v>
      </c>
      <c r="F283" s="349">
        <v>4</v>
      </c>
      <c r="G283" s="349">
        <v>6</v>
      </c>
      <c r="H283" s="349">
        <v>7</v>
      </c>
      <c r="I283" s="349">
        <v>3</v>
      </c>
      <c r="J283" s="349" t="s">
        <v>2402</v>
      </c>
    </row>
    <row r="284" spans="1:10">
      <c r="A284" s="348"/>
      <c r="B284" s="348" t="s">
        <v>2404</v>
      </c>
      <c r="C284" s="348" t="s">
        <v>3677</v>
      </c>
      <c r="D284" s="348" t="s">
        <v>3678</v>
      </c>
      <c r="E284" s="349">
        <v>32</v>
      </c>
      <c r="F284" s="349">
        <v>26</v>
      </c>
      <c r="G284" s="349">
        <v>6</v>
      </c>
      <c r="H284" s="349">
        <v>28</v>
      </c>
      <c r="I284" s="349">
        <v>4</v>
      </c>
      <c r="J284" s="349">
        <v>3</v>
      </c>
    </row>
    <row r="285" spans="1:10">
      <c r="A285" s="348"/>
      <c r="B285" s="348" t="s">
        <v>2404</v>
      </c>
      <c r="C285" s="348" t="s">
        <v>3679</v>
      </c>
      <c r="D285" s="348" t="s">
        <v>3680</v>
      </c>
      <c r="E285" s="349">
        <v>185</v>
      </c>
      <c r="F285" s="349">
        <v>115</v>
      </c>
      <c r="G285" s="349">
        <v>70</v>
      </c>
      <c r="H285" s="349">
        <v>159</v>
      </c>
      <c r="I285" s="349">
        <v>26</v>
      </c>
      <c r="J285" s="349">
        <v>4</v>
      </c>
    </row>
    <row r="286" spans="1:10">
      <c r="A286" s="348"/>
      <c r="B286" s="348" t="s">
        <v>2404</v>
      </c>
      <c r="C286" s="348" t="s">
        <v>2621</v>
      </c>
      <c r="D286" s="348" t="s">
        <v>3680</v>
      </c>
      <c r="E286" s="349">
        <v>185</v>
      </c>
      <c r="F286" s="349">
        <v>115</v>
      </c>
      <c r="G286" s="349">
        <v>70</v>
      </c>
      <c r="H286" s="349">
        <v>159</v>
      </c>
      <c r="I286" s="349">
        <v>26</v>
      </c>
      <c r="J286" s="349">
        <v>4</v>
      </c>
    </row>
    <row r="287" spans="1:10">
      <c r="A287" s="348"/>
      <c r="B287" s="348" t="s">
        <v>2404</v>
      </c>
      <c r="C287" s="348" t="s">
        <v>3843</v>
      </c>
      <c r="D287" s="348" t="s">
        <v>3844</v>
      </c>
      <c r="E287" s="349">
        <v>21</v>
      </c>
      <c r="F287" s="349">
        <v>13</v>
      </c>
      <c r="G287" s="349">
        <v>8</v>
      </c>
      <c r="H287" s="349">
        <v>16</v>
      </c>
      <c r="I287" s="349">
        <v>5</v>
      </c>
      <c r="J287" s="349">
        <v>0</v>
      </c>
    </row>
    <row r="288" spans="1:10">
      <c r="A288" s="348"/>
      <c r="B288" s="348" t="s">
        <v>2404</v>
      </c>
      <c r="C288" s="348" t="s">
        <v>3845</v>
      </c>
      <c r="D288" s="348" t="s">
        <v>3846</v>
      </c>
      <c r="E288" s="349">
        <v>30</v>
      </c>
      <c r="F288" s="349">
        <v>15</v>
      </c>
      <c r="G288" s="349">
        <v>15</v>
      </c>
      <c r="H288" s="349">
        <v>26</v>
      </c>
      <c r="I288" s="349">
        <v>4</v>
      </c>
      <c r="J288" s="349" t="s">
        <v>2402</v>
      </c>
    </row>
    <row r="289" spans="1:10">
      <c r="A289" s="348"/>
      <c r="B289" s="348" t="s">
        <v>2404</v>
      </c>
      <c r="C289" s="348" t="s">
        <v>3681</v>
      </c>
      <c r="D289" s="348" t="s">
        <v>3575</v>
      </c>
      <c r="E289" s="349">
        <v>19</v>
      </c>
      <c r="F289" s="349">
        <v>13</v>
      </c>
      <c r="G289" s="349">
        <v>6</v>
      </c>
      <c r="H289" s="349">
        <v>15</v>
      </c>
      <c r="I289" s="349">
        <v>4</v>
      </c>
      <c r="J289" s="349">
        <v>0</v>
      </c>
    </row>
    <row r="290" spans="1:10">
      <c r="A290" s="348"/>
      <c r="B290" s="348" t="s">
        <v>2404</v>
      </c>
      <c r="C290" s="348" t="s">
        <v>3681</v>
      </c>
      <c r="D290" s="348" t="s">
        <v>3682</v>
      </c>
      <c r="E290" s="349">
        <v>70</v>
      </c>
      <c r="F290" s="349">
        <v>41</v>
      </c>
      <c r="G290" s="349">
        <v>29</v>
      </c>
      <c r="H290" s="349">
        <v>57</v>
      </c>
      <c r="I290" s="349">
        <v>13</v>
      </c>
      <c r="J290" s="349" t="s">
        <v>2402</v>
      </c>
    </row>
    <row r="291" spans="1:10">
      <c r="A291" s="348"/>
      <c r="B291" s="348" t="s">
        <v>2404</v>
      </c>
      <c r="C291" s="348" t="s">
        <v>2623</v>
      </c>
      <c r="D291" s="348" t="s">
        <v>3682</v>
      </c>
      <c r="E291" s="349">
        <v>70</v>
      </c>
      <c r="F291" s="349">
        <v>41</v>
      </c>
      <c r="G291" s="349">
        <v>29</v>
      </c>
      <c r="H291" s="349">
        <v>57</v>
      </c>
      <c r="I291" s="349">
        <v>13</v>
      </c>
      <c r="J291" s="349" t="s">
        <v>2402</v>
      </c>
    </row>
    <row r="292" spans="1:10">
      <c r="A292" s="348"/>
      <c r="B292" s="348" t="s">
        <v>2404</v>
      </c>
      <c r="C292" s="348" t="s">
        <v>3847</v>
      </c>
      <c r="D292" s="348" t="s">
        <v>3848</v>
      </c>
      <c r="E292" s="349">
        <v>11</v>
      </c>
      <c r="F292" s="349">
        <v>8</v>
      </c>
      <c r="G292" s="349">
        <v>3</v>
      </c>
      <c r="H292" s="349">
        <v>11</v>
      </c>
      <c r="I292" s="349">
        <v>0</v>
      </c>
      <c r="J292" s="349" t="s">
        <v>2402</v>
      </c>
    </row>
    <row r="293" spans="1:10">
      <c r="A293" s="348"/>
      <c r="B293" s="348" t="s">
        <v>2404</v>
      </c>
      <c r="C293" s="348" t="s">
        <v>3849</v>
      </c>
      <c r="D293" s="348" t="s">
        <v>3850</v>
      </c>
      <c r="E293" s="349">
        <v>23</v>
      </c>
      <c r="F293" s="349">
        <v>17</v>
      </c>
      <c r="G293" s="349">
        <v>6</v>
      </c>
      <c r="H293" s="349">
        <v>7</v>
      </c>
      <c r="I293" s="349">
        <v>16</v>
      </c>
      <c r="J293" s="349" t="s">
        <v>2402</v>
      </c>
    </row>
    <row r="294" spans="1:10">
      <c r="A294" s="348"/>
      <c r="B294" s="348" t="s">
        <v>2404</v>
      </c>
      <c r="C294" s="348" t="s">
        <v>3683</v>
      </c>
      <c r="D294" s="348" t="s">
        <v>3575</v>
      </c>
      <c r="E294" s="349">
        <v>23</v>
      </c>
      <c r="F294" s="349">
        <v>16</v>
      </c>
      <c r="G294" s="349">
        <v>7</v>
      </c>
      <c r="H294" s="349" t="s">
        <v>2402</v>
      </c>
      <c r="I294" s="349" t="s">
        <v>2402</v>
      </c>
      <c r="J294" s="349">
        <v>0</v>
      </c>
    </row>
    <row r="295" spans="1:10">
      <c r="A295" s="348"/>
      <c r="B295" s="348" t="s">
        <v>2404</v>
      </c>
      <c r="C295" s="348" t="s">
        <v>3683</v>
      </c>
      <c r="D295" s="348" t="s">
        <v>3684</v>
      </c>
      <c r="E295" s="349">
        <v>57</v>
      </c>
      <c r="F295" s="349">
        <v>41</v>
      </c>
      <c r="G295" s="349">
        <v>16</v>
      </c>
      <c r="H295" s="349">
        <v>39</v>
      </c>
      <c r="I295" s="349">
        <v>18</v>
      </c>
      <c r="J295" s="349" t="s">
        <v>2402</v>
      </c>
    </row>
    <row r="296" spans="1:10">
      <c r="A296" s="348"/>
      <c r="B296" s="348" t="s">
        <v>2404</v>
      </c>
      <c r="C296" s="348" t="s">
        <v>2625</v>
      </c>
      <c r="D296" s="348" t="s">
        <v>3684</v>
      </c>
      <c r="E296" s="349">
        <v>57</v>
      </c>
      <c r="F296" s="349">
        <v>41</v>
      </c>
      <c r="G296" s="349">
        <v>16</v>
      </c>
      <c r="H296" s="349">
        <v>39</v>
      </c>
      <c r="I296" s="349">
        <v>18</v>
      </c>
      <c r="J296" s="349" t="s">
        <v>2402</v>
      </c>
    </row>
    <row r="297" spans="1:10">
      <c r="A297" s="348"/>
      <c r="B297" s="348" t="s">
        <v>2404</v>
      </c>
      <c r="C297" s="348" t="s">
        <v>3685</v>
      </c>
      <c r="D297" s="348" t="s">
        <v>3686</v>
      </c>
      <c r="E297" s="349">
        <v>34</v>
      </c>
      <c r="F297" s="349">
        <v>28</v>
      </c>
      <c r="G297" s="349">
        <v>6</v>
      </c>
      <c r="H297" s="349">
        <v>30</v>
      </c>
      <c r="I297" s="349">
        <v>4</v>
      </c>
      <c r="J297" s="349" t="s">
        <v>2402</v>
      </c>
    </row>
    <row r="298" spans="1:10">
      <c r="A298" s="348"/>
      <c r="B298" s="348" t="s">
        <v>2404</v>
      </c>
      <c r="C298" s="348" t="s">
        <v>2627</v>
      </c>
      <c r="D298" s="348" t="s">
        <v>3686</v>
      </c>
      <c r="E298" s="349">
        <v>34</v>
      </c>
      <c r="F298" s="349">
        <v>28</v>
      </c>
      <c r="G298" s="349">
        <v>6</v>
      </c>
      <c r="H298" s="349">
        <v>30</v>
      </c>
      <c r="I298" s="349">
        <v>4</v>
      </c>
      <c r="J298" s="349" t="s">
        <v>2402</v>
      </c>
    </row>
    <row r="299" spans="1:10">
      <c r="A299" s="348"/>
      <c r="B299" s="348" t="s">
        <v>2404</v>
      </c>
      <c r="C299" s="348" t="s">
        <v>3687</v>
      </c>
      <c r="D299" s="348" t="s">
        <v>3688</v>
      </c>
      <c r="E299" s="349">
        <v>27950</v>
      </c>
      <c r="F299" s="349">
        <v>16455</v>
      </c>
      <c r="G299" s="349">
        <v>11495</v>
      </c>
      <c r="H299" s="349">
        <v>25126</v>
      </c>
      <c r="I299" s="349">
        <v>2824</v>
      </c>
      <c r="J299" s="349">
        <v>985</v>
      </c>
    </row>
    <row r="300" spans="1:10">
      <c r="A300" s="348"/>
      <c r="B300" s="348" t="s">
        <v>2404</v>
      </c>
      <c r="C300" s="348" t="s">
        <v>3689</v>
      </c>
      <c r="D300" s="348" t="s">
        <v>3690</v>
      </c>
      <c r="E300" s="349">
        <v>27950</v>
      </c>
      <c r="F300" s="349">
        <v>16455</v>
      </c>
      <c r="G300" s="349">
        <v>11495</v>
      </c>
      <c r="H300" s="349">
        <v>25126</v>
      </c>
      <c r="I300" s="349">
        <v>2824</v>
      </c>
      <c r="J300" s="349">
        <v>985</v>
      </c>
    </row>
    <row r="301" spans="1:10">
      <c r="A301" s="348" t="s">
        <v>2893</v>
      </c>
      <c r="B301" s="348" t="s">
        <v>2406</v>
      </c>
      <c r="C301" s="348"/>
      <c r="D301" s="348"/>
      <c r="E301" s="349"/>
      <c r="F301" s="349"/>
      <c r="G301" s="349"/>
      <c r="H301" s="349"/>
      <c r="I301" s="349"/>
      <c r="J301" s="349"/>
    </row>
    <row r="302" spans="1:10">
      <c r="A302" s="348"/>
      <c r="B302" s="348" t="s">
        <v>2406</v>
      </c>
      <c r="C302" s="348" t="s">
        <v>2874</v>
      </c>
      <c r="D302" s="348" t="s">
        <v>2401</v>
      </c>
      <c r="E302" s="349">
        <v>44</v>
      </c>
      <c r="F302" s="349">
        <v>24</v>
      </c>
      <c r="G302" s="349">
        <v>20</v>
      </c>
      <c r="H302" s="349">
        <v>38</v>
      </c>
      <c r="I302" s="349">
        <v>6</v>
      </c>
      <c r="J302" s="349">
        <v>0</v>
      </c>
    </row>
    <row r="303" spans="1:10">
      <c r="A303" s="348"/>
      <c r="B303" s="348" t="s">
        <v>2406</v>
      </c>
      <c r="C303" s="348" t="s">
        <v>2892</v>
      </c>
      <c r="D303" s="348" t="s">
        <v>2404</v>
      </c>
      <c r="E303" s="349">
        <v>1340</v>
      </c>
      <c r="F303" s="349">
        <v>536</v>
      </c>
      <c r="G303" s="349">
        <v>804</v>
      </c>
      <c r="H303" s="349">
        <v>1268</v>
      </c>
      <c r="I303" s="349">
        <v>72</v>
      </c>
      <c r="J303" s="349">
        <v>263</v>
      </c>
    </row>
    <row r="304" spans="1:10">
      <c r="A304" s="348"/>
      <c r="B304" s="348" t="s">
        <v>2406</v>
      </c>
      <c r="C304" s="348" t="s">
        <v>2894</v>
      </c>
      <c r="D304" s="348" t="s">
        <v>2408</v>
      </c>
      <c r="E304" s="349">
        <v>176</v>
      </c>
      <c r="F304" s="349">
        <v>133</v>
      </c>
      <c r="G304" s="349">
        <v>43</v>
      </c>
      <c r="H304" s="349">
        <v>168</v>
      </c>
      <c r="I304" s="349">
        <v>8</v>
      </c>
      <c r="J304" s="349">
        <v>3</v>
      </c>
    </row>
    <row r="305" spans="1:10">
      <c r="A305" s="348"/>
      <c r="B305" s="348" t="s">
        <v>2406</v>
      </c>
      <c r="C305" s="348" t="s">
        <v>53</v>
      </c>
      <c r="D305" s="348" t="s">
        <v>54</v>
      </c>
      <c r="E305" s="349">
        <v>44</v>
      </c>
      <c r="F305" s="349">
        <v>31</v>
      </c>
      <c r="G305" s="349">
        <v>13</v>
      </c>
      <c r="H305" s="349">
        <v>30</v>
      </c>
      <c r="I305" s="349">
        <v>14</v>
      </c>
      <c r="J305" s="349">
        <v>0</v>
      </c>
    </row>
    <row r="306" spans="1:10">
      <c r="A306" s="348"/>
      <c r="B306" s="348" t="s">
        <v>2406</v>
      </c>
      <c r="C306" s="348" t="s">
        <v>288</v>
      </c>
      <c r="D306" s="348" t="s">
        <v>289</v>
      </c>
      <c r="E306" s="349">
        <v>1450</v>
      </c>
      <c r="F306" s="349">
        <v>807</v>
      </c>
      <c r="G306" s="349">
        <v>643</v>
      </c>
      <c r="H306" s="349">
        <v>1391</v>
      </c>
      <c r="I306" s="349">
        <v>59</v>
      </c>
      <c r="J306" s="349">
        <v>68</v>
      </c>
    </row>
    <row r="307" spans="1:10">
      <c r="A307" s="348"/>
      <c r="B307" s="348" t="s">
        <v>2406</v>
      </c>
      <c r="C307" s="348" t="s">
        <v>554</v>
      </c>
      <c r="D307" s="348" t="s">
        <v>555</v>
      </c>
      <c r="E307" s="349">
        <v>53</v>
      </c>
      <c r="F307" s="349">
        <v>36</v>
      </c>
      <c r="G307" s="349">
        <v>17</v>
      </c>
      <c r="H307" s="349">
        <v>49</v>
      </c>
      <c r="I307" s="349">
        <v>4</v>
      </c>
      <c r="J307" s="349">
        <v>0</v>
      </c>
    </row>
    <row r="308" spans="1:10">
      <c r="A308" s="348"/>
      <c r="B308" s="348" t="s">
        <v>2406</v>
      </c>
      <c r="C308" s="348" t="s">
        <v>822</v>
      </c>
      <c r="D308" s="348" t="s">
        <v>823</v>
      </c>
      <c r="E308" s="349">
        <v>6964</v>
      </c>
      <c r="F308" s="349">
        <v>3594</v>
      </c>
      <c r="G308" s="349">
        <v>3370</v>
      </c>
      <c r="H308" s="349">
        <v>6360</v>
      </c>
      <c r="I308" s="349">
        <v>604</v>
      </c>
      <c r="J308" s="349">
        <v>317</v>
      </c>
    </row>
    <row r="309" spans="1:10">
      <c r="A309" s="348"/>
      <c r="B309" s="348" t="s">
        <v>2406</v>
      </c>
      <c r="C309" s="348" t="s">
        <v>895</v>
      </c>
      <c r="D309" s="348" t="s">
        <v>896</v>
      </c>
      <c r="E309" s="349">
        <v>182</v>
      </c>
      <c r="F309" s="349">
        <v>138</v>
      </c>
      <c r="G309" s="349">
        <v>44</v>
      </c>
      <c r="H309" s="349">
        <v>162</v>
      </c>
      <c r="I309" s="349">
        <v>20</v>
      </c>
      <c r="J309" s="349" t="s">
        <v>2402</v>
      </c>
    </row>
    <row r="310" spans="1:10">
      <c r="A310" s="348"/>
      <c r="B310" s="348" t="s">
        <v>2406</v>
      </c>
      <c r="C310" s="348" t="s">
        <v>995</v>
      </c>
      <c r="D310" s="348" t="s">
        <v>996</v>
      </c>
      <c r="E310" s="349">
        <v>162</v>
      </c>
      <c r="F310" s="349">
        <v>88</v>
      </c>
      <c r="G310" s="349">
        <v>74</v>
      </c>
      <c r="H310" s="349">
        <v>142</v>
      </c>
      <c r="I310" s="349">
        <v>20</v>
      </c>
      <c r="J310" s="349">
        <v>4</v>
      </c>
    </row>
    <row r="311" spans="1:10">
      <c r="A311" s="348"/>
      <c r="B311" s="348" t="s">
        <v>2406</v>
      </c>
      <c r="C311" s="348" t="s">
        <v>1167</v>
      </c>
      <c r="D311" s="348" t="s">
        <v>1168</v>
      </c>
      <c r="E311" s="349">
        <v>187</v>
      </c>
      <c r="F311" s="349">
        <v>135</v>
      </c>
      <c r="G311" s="349">
        <v>52</v>
      </c>
      <c r="H311" s="349">
        <v>172</v>
      </c>
      <c r="I311" s="349">
        <v>15</v>
      </c>
      <c r="J311" s="349">
        <v>8</v>
      </c>
    </row>
    <row r="312" spans="1:10">
      <c r="A312" s="348"/>
      <c r="B312" s="348" t="s">
        <v>2406</v>
      </c>
      <c r="C312" s="348" t="s">
        <v>1498</v>
      </c>
      <c r="D312" s="348" t="s">
        <v>1499</v>
      </c>
      <c r="E312" s="349">
        <v>44</v>
      </c>
      <c r="F312" s="349">
        <v>28</v>
      </c>
      <c r="G312" s="349">
        <v>16</v>
      </c>
      <c r="H312" s="349" t="s">
        <v>2402</v>
      </c>
      <c r="I312" s="349" t="s">
        <v>2402</v>
      </c>
      <c r="J312" s="349">
        <v>5</v>
      </c>
    </row>
    <row r="313" spans="1:10">
      <c r="A313" s="348"/>
      <c r="B313" s="348" t="s">
        <v>2406</v>
      </c>
      <c r="C313" s="348" t="s">
        <v>1749</v>
      </c>
      <c r="D313" s="348" t="s">
        <v>1750</v>
      </c>
      <c r="E313" s="349">
        <v>993</v>
      </c>
      <c r="F313" s="349">
        <v>569</v>
      </c>
      <c r="G313" s="349">
        <v>424</v>
      </c>
      <c r="H313" s="349">
        <v>929</v>
      </c>
      <c r="I313" s="349">
        <v>64</v>
      </c>
      <c r="J313" s="349">
        <v>28</v>
      </c>
    </row>
    <row r="314" spans="1:10">
      <c r="A314" s="348"/>
      <c r="B314" s="348" t="s">
        <v>2406</v>
      </c>
      <c r="C314" s="348" t="s">
        <v>1941</v>
      </c>
      <c r="D314" s="348" t="s">
        <v>1942</v>
      </c>
      <c r="E314" s="349">
        <v>58</v>
      </c>
      <c r="F314" s="349">
        <v>35</v>
      </c>
      <c r="G314" s="349">
        <v>23</v>
      </c>
      <c r="H314" s="349">
        <v>51</v>
      </c>
      <c r="I314" s="349">
        <v>7</v>
      </c>
      <c r="J314" s="349">
        <v>5</v>
      </c>
    </row>
    <row r="315" spans="1:10">
      <c r="A315" s="348"/>
      <c r="B315" s="348" t="s">
        <v>2406</v>
      </c>
      <c r="C315" s="348" t="s">
        <v>2162</v>
      </c>
      <c r="D315" s="348" t="s">
        <v>2163</v>
      </c>
      <c r="E315" s="349">
        <v>2964</v>
      </c>
      <c r="F315" s="349">
        <v>2002</v>
      </c>
      <c r="G315" s="349">
        <v>962</v>
      </c>
      <c r="H315" s="349">
        <v>2785</v>
      </c>
      <c r="I315" s="349">
        <v>179</v>
      </c>
      <c r="J315" s="349">
        <v>84</v>
      </c>
    </row>
    <row r="316" spans="1:10">
      <c r="A316" s="348"/>
      <c r="B316" s="348" t="s">
        <v>2406</v>
      </c>
      <c r="C316" s="348" t="s">
        <v>3560</v>
      </c>
      <c r="D316" s="348" t="s">
        <v>2267</v>
      </c>
      <c r="E316" s="349">
        <v>14661</v>
      </c>
      <c r="F316" s="349">
        <v>8156</v>
      </c>
      <c r="G316" s="349">
        <v>6505</v>
      </c>
      <c r="H316" s="349">
        <v>13588</v>
      </c>
      <c r="I316" s="349">
        <v>1073</v>
      </c>
      <c r="J316" s="349">
        <v>786</v>
      </c>
    </row>
    <row r="317" spans="1:10">
      <c r="A317" s="348"/>
      <c r="B317" s="348" t="s">
        <v>2406</v>
      </c>
      <c r="C317" s="348" t="s">
        <v>2315</v>
      </c>
      <c r="D317" s="348" t="s">
        <v>2267</v>
      </c>
      <c r="E317" s="349">
        <v>14661</v>
      </c>
      <c r="F317" s="349">
        <v>8156</v>
      </c>
      <c r="G317" s="349">
        <v>6505</v>
      </c>
      <c r="H317" s="349">
        <v>13588</v>
      </c>
      <c r="I317" s="349">
        <v>1073</v>
      </c>
      <c r="J317" s="349">
        <v>786</v>
      </c>
    </row>
    <row r="318" spans="1:10">
      <c r="A318" s="348"/>
      <c r="B318" s="348" t="s">
        <v>2406</v>
      </c>
      <c r="C318" s="348" t="s">
        <v>3561</v>
      </c>
      <c r="D318" s="348" t="s">
        <v>3562</v>
      </c>
      <c r="E318" s="349">
        <v>4905</v>
      </c>
      <c r="F318" s="349">
        <v>3138</v>
      </c>
      <c r="G318" s="349">
        <v>1767</v>
      </c>
      <c r="H318" s="349">
        <v>4361</v>
      </c>
      <c r="I318" s="349">
        <v>544</v>
      </c>
      <c r="J318" s="349">
        <v>92</v>
      </c>
    </row>
    <row r="319" spans="1:10">
      <c r="A319" s="348"/>
      <c r="B319" s="348" t="s">
        <v>2406</v>
      </c>
      <c r="C319" s="348" t="s">
        <v>3563</v>
      </c>
      <c r="D319" s="348" t="s">
        <v>3564</v>
      </c>
      <c r="E319" s="349">
        <v>4905</v>
      </c>
      <c r="F319" s="349">
        <v>3138</v>
      </c>
      <c r="G319" s="349">
        <v>1767</v>
      </c>
      <c r="H319" s="349">
        <v>4361</v>
      </c>
      <c r="I319" s="349">
        <v>544</v>
      </c>
      <c r="J319" s="349">
        <v>92</v>
      </c>
    </row>
    <row r="320" spans="1:10">
      <c r="A320" s="348"/>
      <c r="B320" s="348" t="s">
        <v>2406</v>
      </c>
      <c r="C320" s="348" t="s">
        <v>3565</v>
      </c>
      <c r="D320" s="348" t="s">
        <v>3564</v>
      </c>
      <c r="E320" s="349">
        <v>4905</v>
      </c>
      <c r="F320" s="349">
        <v>3138</v>
      </c>
      <c r="G320" s="349">
        <v>1767</v>
      </c>
      <c r="H320" s="349">
        <v>4361</v>
      </c>
      <c r="I320" s="349">
        <v>544</v>
      </c>
      <c r="J320" s="349">
        <v>92</v>
      </c>
    </row>
    <row r="321" spans="1:10">
      <c r="A321" s="348"/>
      <c r="B321" s="348" t="s">
        <v>2406</v>
      </c>
      <c r="C321" s="348" t="s">
        <v>3691</v>
      </c>
      <c r="D321" s="348" t="s">
        <v>3692</v>
      </c>
      <c r="E321" s="349">
        <v>16</v>
      </c>
      <c r="F321" s="349">
        <v>13</v>
      </c>
      <c r="G321" s="349">
        <v>3</v>
      </c>
      <c r="H321" s="349" t="s">
        <v>2402</v>
      </c>
      <c r="I321" s="349" t="s">
        <v>2402</v>
      </c>
      <c r="J321" s="349">
        <v>0</v>
      </c>
    </row>
    <row r="322" spans="1:10">
      <c r="A322" s="348"/>
      <c r="B322" s="348" t="s">
        <v>2406</v>
      </c>
      <c r="C322" s="348" t="s">
        <v>3851</v>
      </c>
      <c r="D322" s="348" t="s">
        <v>3852</v>
      </c>
      <c r="E322" s="349">
        <v>11</v>
      </c>
      <c r="F322" s="349" t="s">
        <v>2402</v>
      </c>
      <c r="G322" s="349" t="s">
        <v>2402</v>
      </c>
      <c r="H322" s="349" t="s">
        <v>2402</v>
      </c>
      <c r="I322" s="349" t="s">
        <v>2402</v>
      </c>
      <c r="J322" s="349" t="s">
        <v>2402</v>
      </c>
    </row>
    <row r="323" spans="1:10">
      <c r="A323" s="348"/>
      <c r="B323" s="348" t="s">
        <v>2406</v>
      </c>
      <c r="C323" s="348" t="s">
        <v>3699</v>
      </c>
      <c r="D323" s="348" t="s">
        <v>3700</v>
      </c>
      <c r="E323" s="349">
        <v>20</v>
      </c>
      <c r="F323" s="349">
        <v>9</v>
      </c>
      <c r="G323" s="349">
        <v>11</v>
      </c>
      <c r="H323" s="349">
        <v>16</v>
      </c>
      <c r="I323" s="349">
        <v>4</v>
      </c>
      <c r="J323" s="349" t="s">
        <v>2402</v>
      </c>
    </row>
    <row r="324" spans="1:10">
      <c r="A324" s="348"/>
      <c r="B324" s="348" t="s">
        <v>2406</v>
      </c>
      <c r="C324" s="348" t="s">
        <v>3566</v>
      </c>
      <c r="D324" s="348" t="s">
        <v>3575</v>
      </c>
      <c r="E324" s="349">
        <v>17</v>
      </c>
      <c r="F324" s="349">
        <v>7</v>
      </c>
      <c r="G324" s="349">
        <v>10</v>
      </c>
      <c r="H324" s="349" t="s">
        <v>2402</v>
      </c>
      <c r="I324" s="349" t="s">
        <v>2402</v>
      </c>
      <c r="J324" s="349" t="s">
        <v>2402</v>
      </c>
    </row>
    <row r="325" spans="1:10">
      <c r="A325" s="348"/>
      <c r="B325" s="348" t="s">
        <v>2406</v>
      </c>
      <c r="C325" s="348" t="s">
        <v>3566</v>
      </c>
      <c r="D325" s="348" t="s">
        <v>3567</v>
      </c>
      <c r="E325" s="349">
        <v>64</v>
      </c>
      <c r="F325" s="349">
        <v>38</v>
      </c>
      <c r="G325" s="349">
        <v>26</v>
      </c>
      <c r="H325" s="349">
        <v>54</v>
      </c>
      <c r="I325" s="349">
        <v>10</v>
      </c>
      <c r="J325" s="349">
        <v>4</v>
      </c>
    </row>
    <row r="326" spans="1:10">
      <c r="A326" s="348"/>
      <c r="B326" s="348" t="s">
        <v>2406</v>
      </c>
      <c r="C326" s="348" t="s">
        <v>3568</v>
      </c>
      <c r="D326" s="348" t="s">
        <v>3569</v>
      </c>
      <c r="E326" s="349">
        <v>154</v>
      </c>
      <c r="F326" s="349">
        <v>101</v>
      </c>
      <c r="G326" s="349">
        <v>53</v>
      </c>
      <c r="H326" s="349">
        <v>134</v>
      </c>
      <c r="I326" s="349">
        <v>20</v>
      </c>
      <c r="J326" s="349" t="s">
        <v>2402</v>
      </c>
    </row>
    <row r="327" spans="1:10">
      <c r="A327" s="348"/>
      <c r="B327" s="348" t="s">
        <v>2406</v>
      </c>
      <c r="C327" s="348" t="s">
        <v>3570</v>
      </c>
      <c r="D327" s="348" t="s">
        <v>3571</v>
      </c>
      <c r="E327" s="349">
        <v>15</v>
      </c>
      <c r="F327" s="349">
        <v>9</v>
      </c>
      <c r="G327" s="349">
        <v>6</v>
      </c>
      <c r="H327" s="349" t="s">
        <v>2402</v>
      </c>
      <c r="I327" s="349" t="s">
        <v>2402</v>
      </c>
      <c r="J327" s="349">
        <v>0</v>
      </c>
    </row>
    <row r="328" spans="1:10">
      <c r="A328" s="348"/>
      <c r="B328" s="348" t="s">
        <v>2406</v>
      </c>
      <c r="C328" s="348" t="s">
        <v>3853</v>
      </c>
      <c r="D328" s="348" t="s">
        <v>3854</v>
      </c>
      <c r="E328" s="349">
        <v>13</v>
      </c>
      <c r="F328" s="349" t="s">
        <v>2402</v>
      </c>
      <c r="G328" s="349" t="s">
        <v>2402</v>
      </c>
      <c r="H328" s="349" t="s">
        <v>2402</v>
      </c>
      <c r="I328" s="349" t="s">
        <v>2402</v>
      </c>
      <c r="J328" s="349">
        <v>0</v>
      </c>
    </row>
    <row r="329" spans="1:10">
      <c r="A329" s="348"/>
      <c r="B329" s="348" t="s">
        <v>2406</v>
      </c>
      <c r="C329" s="348" t="s">
        <v>3574</v>
      </c>
      <c r="D329" s="348" t="s">
        <v>3575</v>
      </c>
      <c r="E329" s="349">
        <v>18</v>
      </c>
      <c r="F329" s="349">
        <v>11</v>
      </c>
      <c r="G329" s="349">
        <v>7</v>
      </c>
      <c r="H329" s="349" t="s">
        <v>2402</v>
      </c>
      <c r="I329" s="349" t="s">
        <v>2402</v>
      </c>
      <c r="J329" s="349">
        <v>0</v>
      </c>
    </row>
    <row r="330" spans="1:10">
      <c r="A330" s="348"/>
      <c r="B330" s="348" t="s">
        <v>2406</v>
      </c>
      <c r="C330" s="348" t="s">
        <v>3574</v>
      </c>
      <c r="D330" s="348" t="s">
        <v>3576</v>
      </c>
      <c r="E330" s="349">
        <v>200</v>
      </c>
      <c r="F330" s="349">
        <v>132</v>
      </c>
      <c r="G330" s="349">
        <v>68</v>
      </c>
      <c r="H330" s="349">
        <v>175</v>
      </c>
      <c r="I330" s="349">
        <v>25</v>
      </c>
      <c r="J330" s="349" t="s">
        <v>2402</v>
      </c>
    </row>
    <row r="331" spans="1:10">
      <c r="A331" s="348"/>
      <c r="B331" s="348" t="s">
        <v>2406</v>
      </c>
      <c r="C331" s="348" t="s">
        <v>3701</v>
      </c>
      <c r="D331" s="348" t="s">
        <v>3702</v>
      </c>
      <c r="E331" s="349">
        <v>27</v>
      </c>
      <c r="F331" s="349">
        <v>19</v>
      </c>
      <c r="G331" s="349">
        <v>8</v>
      </c>
      <c r="H331" s="349" t="s">
        <v>2402</v>
      </c>
      <c r="I331" s="349" t="s">
        <v>2402</v>
      </c>
      <c r="J331" s="349">
        <v>0</v>
      </c>
    </row>
    <row r="332" spans="1:10">
      <c r="A332" s="348"/>
      <c r="B332" s="348" t="s">
        <v>2406</v>
      </c>
      <c r="C332" s="348" t="s">
        <v>3577</v>
      </c>
      <c r="D332" s="348" t="s">
        <v>3578</v>
      </c>
      <c r="E332" s="349">
        <v>77</v>
      </c>
      <c r="F332" s="349">
        <v>59</v>
      </c>
      <c r="G332" s="349">
        <v>18</v>
      </c>
      <c r="H332" s="349">
        <v>58</v>
      </c>
      <c r="I332" s="349">
        <v>19</v>
      </c>
      <c r="J332" s="349" t="s">
        <v>2402</v>
      </c>
    </row>
    <row r="333" spans="1:10">
      <c r="A333" s="348"/>
      <c r="B333" s="348" t="s">
        <v>2406</v>
      </c>
      <c r="C333" s="348" t="s">
        <v>3705</v>
      </c>
      <c r="D333" s="348" t="s">
        <v>3706</v>
      </c>
      <c r="E333" s="349">
        <v>60</v>
      </c>
      <c r="F333" s="349">
        <v>39</v>
      </c>
      <c r="G333" s="349">
        <v>21</v>
      </c>
      <c r="H333" s="349">
        <v>56</v>
      </c>
      <c r="I333" s="349">
        <v>4</v>
      </c>
      <c r="J333" s="349" t="s">
        <v>2402</v>
      </c>
    </row>
    <row r="334" spans="1:10">
      <c r="A334" s="348"/>
      <c r="B334" s="348" t="s">
        <v>2406</v>
      </c>
      <c r="C334" s="348" t="s">
        <v>3707</v>
      </c>
      <c r="D334" s="348" t="s">
        <v>3708</v>
      </c>
      <c r="E334" s="349">
        <v>12</v>
      </c>
      <c r="F334" s="349">
        <v>8</v>
      </c>
      <c r="G334" s="349">
        <v>4</v>
      </c>
      <c r="H334" s="349" t="s">
        <v>2402</v>
      </c>
      <c r="I334" s="349" t="s">
        <v>2402</v>
      </c>
      <c r="J334" s="349">
        <v>0</v>
      </c>
    </row>
    <row r="335" spans="1:10">
      <c r="A335" s="348"/>
      <c r="B335" s="348" t="s">
        <v>2406</v>
      </c>
      <c r="C335" s="348" t="s">
        <v>3709</v>
      </c>
      <c r="D335" s="348" t="s">
        <v>3710</v>
      </c>
      <c r="E335" s="349">
        <v>12</v>
      </c>
      <c r="F335" s="349" t="s">
        <v>2402</v>
      </c>
      <c r="G335" s="349" t="s">
        <v>2402</v>
      </c>
      <c r="H335" s="349" t="s">
        <v>2402</v>
      </c>
      <c r="I335" s="349" t="s">
        <v>2402</v>
      </c>
      <c r="J335" s="349">
        <v>0</v>
      </c>
    </row>
    <row r="336" spans="1:10">
      <c r="A336" s="348"/>
      <c r="B336" s="348" t="s">
        <v>2406</v>
      </c>
      <c r="C336" s="348" t="s">
        <v>3579</v>
      </c>
      <c r="D336" s="348" t="s">
        <v>3580</v>
      </c>
      <c r="E336" s="349">
        <v>34</v>
      </c>
      <c r="F336" s="349">
        <v>26</v>
      </c>
      <c r="G336" s="349">
        <v>8</v>
      </c>
      <c r="H336" s="349">
        <v>30</v>
      </c>
      <c r="I336" s="349">
        <v>4</v>
      </c>
      <c r="J336" s="349" t="s">
        <v>2402</v>
      </c>
    </row>
    <row r="337" spans="1:10">
      <c r="A337" s="348"/>
      <c r="B337" s="348" t="s">
        <v>2406</v>
      </c>
      <c r="C337" s="348" t="s">
        <v>3711</v>
      </c>
      <c r="D337" s="348" t="s">
        <v>3712</v>
      </c>
      <c r="E337" s="349">
        <v>10</v>
      </c>
      <c r="F337" s="349">
        <v>6</v>
      </c>
      <c r="G337" s="349">
        <v>4</v>
      </c>
      <c r="H337" s="349" t="s">
        <v>2402</v>
      </c>
      <c r="I337" s="349" t="s">
        <v>2402</v>
      </c>
      <c r="J337" s="349">
        <v>0</v>
      </c>
    </row>
    <row r="338" spans="1:10">
      <c r="A338" s="348"/>
      <c r="B338" s="348" t="s">
        <v>2406</v>
      </c>
      <c r="C338" s="348" t="s">
        <v>3581</v>
      </c>
      <c r="D338" s="348" t="s">
        <v>3575</v>
      </c>
      <c r="E338" s="349">
        <v>19</v>
      </c>
      <c r="F338" s="349">
        <v>14</v>
      </c>
      <c r="G338" s="349">
        <v>5</v>
      </c>
      <c r="H338" s="349">
        <v>19</v>
      </c>
      <c r="I338" s="349">
        <v>0</v>
      </c>
      <c r="J338" s="349">
        <v>0</v>
      </c>
    </row>
    <row r="339" spans="1:10">
      <c r="A339" s="348"/>
      <c r="B339" s="348" t="s">
        <v>2406</v>
      </c>
      <c r="C339" s="348" t="s">
        <v>3581</v>
      </c>
      <c r="D339" s="348" t="s">
        <v>3582</v>
      </c>
      <c r="E339" s="349">
        <v>251</v>
      </c>
      <c r="F339" s="349">
        <v>181</v>
      </c>
      <c r="G339" s="349">
        <v>70</v>
      </c>
      <c r="H339" s="349">
        <v>219</v>
      </c>
      <c r="I339" s="349">
        <v>32</v>
      </c>
      <c r="J339" s="349">
        <v>3</v>
      </c>
    </row>
    <row r="340" spans="1:10">
      <c r="A340" s="348"/>
      <c r="B340" s="348" t="s">
        <v>2406</v>
      </c>
      <c r="C340" s="348" t="s">
        <v>3583</v>
      </c>
      <c r="D340" s="348" t="s">
        <v>3584</v>
      </c>
      <c r="E340" s="349">
        <v>16</v>
      </c>
      <c r="F340" s="349">
        <v>7</v>
      </c>
      <c r="G340" s="349">
        <v>9</v>
      </c>
      <c r="H340" s="349" t="s">
        <v>2402</v>
      </c>
      <c r="I340" s="349" t="s">
        <v>2402</v>
      </c>
      <c r="J340" s="349">
        <v>0</v>
      </c>
    </row>
    <row r="341" spans="1:10">
      <c r="A341" s="348"/>
      <c r="B341" s="348" t="s">
        <v>2406</v>
      </c>
      <c r="C341" s="348" t="s">
        <v>3715</v>
      </c>
      <c r="D341" s="348" t="s">
        <v>3716</v>
      </c>
      <c r="E341" s="349">
        <v>18</v>
      </c>
      <c r="F341" s="349">
        <v>13</v>
      </c>
      <c r="G341" s="349">
        <v>5</v>
      </c>
      <c r="H341" s="349">
        <v>15</v>
      </c>
      <c r="I341" s="349">
        <v>3</v>
      </c>
      <c r="J341" s="349" t="s">
        <v>2402</v>
      </c>
    </row>
    <row r="342" spans="1:10">
      <c r="A342" s="348"/>
      <c r="B342" s="348" t="s">
        <v>2406</v>
      </c>
      <c r="C342" s="348" t="s">
        <v>3717</v>
      </c>
      <c r="D342" s="348" t="s">
        <v>3718</v>
      </c>
      <c r="E342" s="349">
        <v>17</v>
      </c>
      <c r="F342" s="349">
        <v>11</v>
      </c>
      <c r="G342" s="349">
        <v>6</v>
      </c>
      <c r="H342" s="349" t="s">
        <v>2402</v>
      </c>
      <c r="I342" s="349" t="s">
        <v>2402</v>
      </c>
      <c r="J342" s="349">
        <v>0</v>
      </c>
    </row>
    <row r="343" spans="1:10">
      <c r="A343" s="348"/>
      <c r="B343" s="348" t="s">
        <v>2406</v>
      </c>
      <c r="C343" s="348" t="s">
        <v>3719</v>
      </c>
      <c r="D343" s="348" t="s">
        <v>3720</v>
      </c>
      <c r="E343" s="349">
        <v>10</v>
      </c>
      <c r="F343" s="349" t="s">
        <v>2402</v>
      </c>
      <c r="G343" s="349" t="s">
        <v>2402</v>
      </c>
      <c r="H343" s="349" t="s">
        <v>2402</v>
      </c>
      <c r="I343" s="349" t="s">
        <v>2402</v>
      </c>
      <c r="J343" s="349" t="s">
        <v>2402</v>
      </c>
    </row>
    <row r="344" spans="1:10">
      <c r="A344" s="348"/>
      <c r="B344" s="348" t="s">
        <v>2406</v>
      </c>
      <c r="C344" s="348" t="s">
        <v>3721</v>
      </c>
      <c r="D344" s="348" t="s">
        <v>3722</v>
      </c>
      <c r="E344" s="349">
        <v>12</v>
      </c>
      <c r="F344" s="349" t="s">
        <v>2402</v>
      </c>
      <c r="G344" s="349" t="s">
        <v>2402</v>
      </c>
      <c r="H344" s="349">
        <v>12</v>
      </c>
      <c r="I344" s="349">
        <v>0</v>
      </c>
      <c r="J344" s="349" t="s">
        <v>2402</v>
      </c>
    </row>
    <row r="345" spans="1:10">
      <c r="A345" s="348"/>
      <c r="B345" s="348" t="s">
        <v>2406</v>
      </c>
      <c r="C345" s="348" t="s">
        <v>3725</v>
      </c>
      <c r="D345" s="348" t="s">
        <v>3726</v>
      </c>
      <c r="E345" s="349">
        <v>13</v>
      </c>
      <c r="F345" s="349" t="s">
        <v>2402</v>
      </c>
      <c r="G345" s="349" t="s">
        <v>2402</v>
      </c>
      <c r="H345" s="349">
        <v>10</v>
      </c>
      <c r="I345" s="349">
        <v>3</v>
      </c>
      <c r="J345" s="349" t="s">
        <v>2402</v>
      </c>
    </row>
    <row r="346" spans="1:10">
      <c r="A346" s="348"/>
      <c r="B346" s="348" t="s">
        <v>2406</v>
      </c>
      <c r="C346" s="348" t="s">
        <v>3587</v>
      </c>
      <c r="D346" s="348" t="s">
        <v>3588</v>
      </c>
      <c r="E346" s="349">
        <v>12</v>
      </c>
      <c r="F346" s="349" t="s">
        <v>2402</v>
      </c>
      <c r="G346" s="349" t="s">
        <v>2402</v>
      </c>
      <c r="H346" s="349">
        <v>12</v>
      </c>
      <c r="I346" s="349">
        <v>0</v>
      </c>
      <c r="J346" s="349">
        <v>0</v>
      </c>
    </row>
    <row r="347" spans="1:10">
      <c r="A347" s="348"/>
      <c r="B347" s="348" t="s">
        <v>2406</v>
      </c>
      <c r="C347" s="348" t="s">
        <v>3727</v>
      </c>
      <c r="D347" s="348" t="s">
        <v>3728</v>
      </c>
      <c r="E347" s="349">
        <v>12</v>
      </c>
      <c r="F347" s="349">
        <v>9</v>
      </c>
      <c r="G347" s="349">
        <v>3</v>
      </c>
      <c r="H347" s="349" t="s">
        <v>2402</v>
      </c>
      <c r="I347" s="349" t="s">
        <v>2402</v>
      </c>
      <c r="J347" s="349">
        <v>0</v>
      </c>
    </row>
    <row r="348" spans="1:10">
      <c r="A348" s="348"/>
      <c r="B348" s="348" t="s">
        <v>2406</v>
      </c>
      <c r="C348" s="348" t="s">
        <v>3591</v>
      </c>
      <c r="D348" s="348" t="s">
        <v>3575</v>
      </c>
      <c r="E348" s="349">
        <v>50</v>
      </c>
      <c r="F348" s="349">
        <v>40</v>
      </c>
      <c r="G348" s="349">
        <v>10</v>
      </c>
      <c r="H348" s="349">
        <v>47</v>
      </c>
      <c r="I348" s="349">
        <v>3</v>
      </c>
      <c r="J348" s="349" t="s">
        <v>2402</v>
      </c>
    </row>
    <row r="349" spans="1:10">
      <c r="A349" s="348"/>
      <c r="B349" s="348" t="s">
        <v>2406</v>
      </c>
      <c r="C349" s="348" t="s">
        <v>3591</v>
      </c>
      <c r="D349" s="348" t="s">
        <v>3592</v>
      </c>
      <c r="E349" s="349">
        <v>160</v>
      </c>
      <c r="F349" s="349">
        <v>119</v>
      </c>
      <c r="G349" s="349">
        <v>41</v>
      </c>
      <c r="H349" s="349">
        <v>146</v>
      </c>
      <c r="I349" s="349">
        <v>14</v>
      </c>
      <c r="J349" s="349">
        <v>5</v>
      </c>
    </row>
    <row r="350" spans="1:10">
      <c r="A350" s="348"/>
      <c r="B350" s="348" t="s">
        <v>2406</v>
      </c>
      <c r="C350" s="348" t="s">
        <v>3593</v>
      </c>
      <c r="D350" s="348" t="s">
        <v>3594</v>
      </c>
      <c r="E350" s="349">
        <v>675</v>
      </c>
      <c r="F350" s="349">
        <v>470</v>
      </c>
      <c r="G350" s="349">
        <v>205</v>
      </c>
      <c r="H350" s="349">
        <v>594</v>
      </c>
      <c r="I350" s="349">
        <v>81</v>
      </c>
      <c r="J350" s="349">
        <v>14</v>
      </c>
    </row>
    <row r="351" spans="1:10">
      <c r="A351" s="348"/>
      <c r="B351" s="348" t="s">
        <v>2406</v>
      </c>
      <c r="C351" s="348" t="s">
        <v>3595</v>
      </c>
      <c r="D351" s="348" t="s">
        <v>3596</v>
      </c>
      <c r="E351" s="349">
        <v>94</v>
      </c>
      <c r="F351" s="349">
        <v>67</v>
      </c>
      <c r="G351" s="349">
        <v>27</v>
      </c>
      <c r="H351" s="349">
        <v>85</v>
      </c>
      <c r="I351" s="349">
        <v>9</v>
      </c>
      <c r="J351" s="349" t="s">
        <v>2402</v>
      </c>
    </row>
    <row r="352" spans="1:10">
      <c r="A352" s="348"/>
      <c r="B352" s="348" t="s">
        <v>2406</v>
      </c>
      <c r="C352" s="348" t="s">
        <v>3597</v>
      </c>
      <c r="D352" s="348" t="s">
        <v>3575</v>
      </c>
      <c r="E352" s="349">
        <v>7</v>
      </c>
      <c r="F352" s="349" t="s">
        <v>2402</v>
      </c>
      <c r="G352" s="349" t="s">
        <v>2402</v>
      </c>
      <c r="H352" s="349">
        <v>7</v>
      </c>
      <c r="I352" s="349">
        <v>0</v>
      </c>
      <c r="J352" s="349">
        <v>0</v>
      </c>
    </row>
    <row r="353" spans="1:10">
      <c r="A353" s="348"/>
      <c r="B353" s="348" t="s">
        <v>2406</v>
      </c>
      <c r="C353" s="348" t="s">
        <v>3597</v>
      </c>
      <c r="D353" s="348" t="s">
        <v>3598</v>
      </c>
      <c r="E353" s="349">
        <v>101</v>
      </c>
      <c r="F353" s="349">
        <v>72</v>
      </c>
      <c r="G353" s="349">
        <v>29</v>
      </c>
      <c r="H353" s="349">
        <v>92</v>
      </c>
      <c r="I353" s="349">
        <v>9</v>
      </c>
      <c r="J353" s="349" t="s">
        <v>2402</v>
      </c>
    </row>
    <row r="354" spans="1:10">
      <c r="A354" s="348"/>
      <c r="B354" s="348" t="s">
        <v>2406</v>
      </c>
      <c r="C354" s="348" t="s">
        <v>3599</v>
      </c>
      <c r="D354" s="348" t="s">
        <v>3598</v>
      </c>
      <c r="E354" s="349">
        <v>101</v>
      </c>
      <c r="F354" s="349">
        <v>72</v>
      </c>
      <c r="G354" s="349">
        <v>29</v>
      </c>
      <c r="H354" s="349">
        <v>92</v>
      </c>
      <c r="I354" s="349">
        <v>9</v>
      </c>
      <c r="J354" s="349" t="s">
        <v>2402</v>
      </c>
    </row>
    <row r="355" spans="1:10">
      <c r="A355" s="348"/>
      <c r="B355" s="348" t="s">
        <v>2406</v>
      </c>
      <c r="C355" s="348" t="s">
        <v>3600</v>
      </c>
      <c r="D355" s="348" t="s">
        <v>3601</v>
      </c>
      <c r="E355" s="349">
        <v>82</v>
      </c>
      <c r="F355" s="349">
        <v>42</v>
      </c>
      <c r="G355" s="349">
        <v>40</v>
      </c>
      <c r="H355" s="349">
        <v>70</v>
      </c>
      <c r="I355" s="349">
        <v>12</v>
      </c>
      <c r="J355" s="349" t="s">
        <v>2402</v>
      </c>
    </row>
    <row r="356" spans="1:10">
      <c r="A356" s="348"/>
      <c r="B356" s="348" t="s">
        <v>2406</v>
      </c>
      <c r="C356" s="348" t="s">
        <v>3602</v>
      </c>
      <c r="D356" s="348" t="s">
        <v>3603</v>
      </c>
      <c r="E356" s="349">
        <v>48</v>
      </c>
      <c r="F356" s="349">
        <v>26</v>
      </c>
      <c r="G356" s="349">
        <v>22</v>
      </c>
      <c r="H356" s="349">
        <v>45</v>
      </c>
      <c r="I356" s="349">
        <v>3</v>
      </c>
      <c r="J356" s="349">
        <v>0</v>
      </c>
    </row>
    <row r="357" spans="1:10">
      <c r="A357" s="348"/>
      <c r="B357" s="348" t="s">
        <v>2406</v>
      </c>
      <c r="C357" s="348" t="s">
        <v>3739</v>
      </c>
      <c r="D357" s="348" t="s">
        <v>3740</v>
      </c>
      <c r="E357" s="349">
        <v>28</v>
      </c>
      <c r="F357" s="349">
        <v>22</v>
      </c>
      <c r="G357" s="349">
        <v>6</v>
      </c>
      <c r="H357" s="349">
        <v>28</v>
      </c>
      <c r="I357" s="349">
        <v>0</v>
      </c>
      <c r="J357" s="349">
        <v>0</v>
      </c>
    </row>
    <row r="358" spans="1:10">
      <c r="A358" s="348"/>
      <c r="B358" s="348" t="s">
        <v>2406</v>
      </c>
      <c r="C358" s="348" t="s">
        <v>3855</v>
      </c>
      <c r="D358" s="348" t="s">
        <v>3856</v>
      </c>
      <c r="E358" s="349">
        <v>14</v>
      </c>
      <c r="F358" s="349">
        <v>10</v>
      </c>
      <c r="G358" s="349">
        <v>4</v>
      </c>
      <c r="H358" s="349" t="s">
        <v>2402</v>
      </c>
      <c r="I358" s="349" t="s">
        <v>2402</v>
      </c>
      <c r="J358" s="349">
        <v>0</v>
      </c>
    </row>
    <row r="359" spans="1:10">
      <c r="A359" s="348"/>
      <c r="B359" s="348" t="s">
        <v>2406</v>
      </c>
      <c r="C359" s="348" t="s">
        <v>3741</v>
      </c>
      <c r="D359" s="348" t="s">
        <v>3742</v>
      </c>
      <c r="E359" s="349">
        <v>10</v>
      </c>
      <c r="F359" s="349">
        <v>7</v>
      </c>
      <c r="G359" s="349">
        <v>3</v>
      </c>
      <c r="H359" s="349" t="s">
        <v>2402</v>
      </c>
      <c r="I359" s="349" t="s">
        <v>2402</v>
      </c>
      <c r="J359" s="349" t="s">
        <v>2402</v>
      </c>
    </row>
    <row r="360" spans="1:10">
      <c r="A360" s="348"/>
      <c r="B360" s="348" t="s">
        <v>2406</v>
      </c>
      <c r="C360" s="348" t="s">
        <v>3604</v>
      </c>
      <c r="D360" s="348" t="s">
        <v>3575</v>
      </c>
      <c r="E360" s="349">
        <v>52</v>
      </c>
      <c r="F360" s="349">
        <v>37</v>
      </c>
      <c r="G360" s="349">
        <v>15</v>
      </c>
      <c r="H360" s="349">
        <v>48</v>
      </c>
      <c r="I360" s="349">
        <v>4</v>
      </c>
      <c r="J360" s="349">
        <v>0</v>
      </c>
    </row>
    <row r="361" spans="1:10">
      <c r="A361" s="348"/>
      <c r="B361" s="348" t="s">
        <v>2406</v>
      </c>
      <c r="C361" s="348" t="s">
        <v>3604</v>
      </c>
      <c r="D361" s="348" t="s">
        <v>3605</v>
      </c>
      <c r="E361" s="349">
        <v>234</v>
      </c>
      <c r="F361" s="349">
        <v>144</v>
      </c>
      <c r="G361" s="349">
        <v>90</v>
      </c>
      <c r="H361" s="349">
        <v>212</v>
      </c>
      <c r="I361" s="349">
        <v>22</v>
      </c>
      <c r="J361" s="349" t="s">
        <v>2402</v>
      </c>
    </row>
    <row r="362" spans="1:10">
      <c r="A362" s="348"/>
      <c r="B362" s="348" t="s">
        <v>2406</v>
      </c>
      <c r="C362" s="348" t="s">
        <v>3743</v>
      </c>
      <c r="D362" s="348" t="s">
        <v>3744</v>
      </c>
      <c r="E362" s="349">
        <v>19</v>
      </c>
      <c r="F362" s="349">
        <v>12</v>
      </c>
      <c r="G362" s="349">
        <v>7</v>
      </c>
      <c r="H362" s="349" t="s">
        <v>2402</v>
      </c>
      <c r="I362" s="349" t="s">
        <v>2402</v>
      </c>
      <c r="J362" s="349">
        <v>0</v>
      </c>
    </row>
    <row r="363" spans="1:10">
      <c r="A363" s="348"/>
      <c r="B363" s="348" t="s">
        <v>2406</v>
      </c>
      <c r="C363" s="348" t="s">
        <v>3606</v>
      </c>
      <c r="D363" s="348" t="s">
        <v>3607</v>
      </c>
      <c r="E363" s="349">
        <v>87</v>
      </c>
      <c r="F363" s="349">
        <v>47</v>
      </c>
      <c r="G363" s="349">
        <v>40</v>
      </c>
      <c r="H363" s="349">
        <v>75</v>
      </c>
      <c r="I363" s="349">
        <v>12</v>
      </c>
      <c r="J363" s="349">
        <v>0</v>
      </c>
    </row>
    <row r="364" spans="1:10">
      <c r="A364" s="348"/>
      <c r="B364" s="348" t="s">
        <v>2406</v>
      </c>
      <c r="C364" s="348" t="s">
        <v>3745</v>
      </c>
      <c r="D364" s="348" t="s">
        <v>3746</v>
      </c>
      <c r="E364" s="349">
        <v>30</v>
      </c>
      <c r="F364" s="349">
        <v>21</v>
      </c>
      <c r="G364" s="349">
        <v>9</v>
      </c>
      <c r="H364" s="349">
        <v>27</v>
      </c>
      <c r="I364" s="349">
        <v>3</v>
      </c>
      <c r="J364" s="349">
        <v>0</v>
      </c>
    </row>
    <row r="365" spans="1:10">
      <c r="A365" s="348"/>
      <c r="B365" s="348" t="s">
        <v>2406</v>
      </c>
      <c r="C365" s="348" t="s">
        <v>3857</v>
      </c>
      <c r="D365" s="348" t="s">
        <v>3858</v>
      </c>
      <c r="E365" s="349">
        <v>20</v>
      </c>
      <c r="F365" s="349">
        <v>14</v>
      </c>
      <c r="G365" s="349">
        <v>6</v>
      </c>
      <c r="H365" s="349">
        <v>17</v>
      </c>
      <c r="I365" s="349">
        <v>3</v>
      </c>
      <c r="J365" s="349">
        <v>0</v>
      </c>
    </row>
    <row r="366" spans="1:10">
      <c r="A366" s="348"/>
      <c r="B366" s="348" t="s">
        <v>2406</v>
      </c>
      <c r="C366" s="348" t="s">
        <v>3608</v>
      </c>
      <c r="D366" s="348" t="s">
        <v>3609</v>
      </c>
      <c r="E366" s="349">
        <v>38</v>
      </c>
      <c r="F366" s="349">
        <v>33</v>
      </c>
      <c r="G366" s="349">
        <v>5</v>
      </c>
      <c r="H366" s="349" t="s">
        <v>2402</v>
      </c>
      <c r="I366" s="349" t="s">
        <v>2402</v>
      </c>
      <c r="J366" s="349">
        <v>0</v>
      </c>
    </row>
    <row r="367" spans="1:10">
      <c r="A367" s="348"/>
      <c r="B367" s="348" t="s">
        <v>2406</v>
      </c>
      <c r="C367" s="348" t="s">
        <v>3749</v>
      </c>
      <c r="D367" s="348" t="s">
        <v>3750</v>
      </c>
      <c r="E367" s="349">
        <v>13</v>
      </c>
      <c r="F367" s="349">
        <v>9</v>
      </c>
      <c r="G367" s="349">
        <v>4</v>
      </c>
      <c r="H367" s="349" t="s">
        <v>2402</v>
      </c>
      <c r="I367" s="349" t="s">
        <v>2402</v>
      </c>
      <c r="J367" s="349">
        <v>0</v>
      </c>
    </row>
    <row r="368" spans="1:10">
      <c r="A368" s="348"/>
      <c r="B368" s="348" t="s">
        <v>2406</v>
      </c>
      <c r="C368" s="348" t="s">
        <v>3610</v>
      </c>
      <c r="D368" s="348" t="s">
        <v>3575</v>
      </c>
      <c r="E368" s="349">
        <v>10</v>
      </c>
      <c r="F368" s="349">
        <v>4</v>
      </c>
      <c r="G368" s="349">
        <v>6</v>
      </c>
      <c r="H368" s="349">
        <v>10</v>
      </c>
      <c r="I368" s="349">
        <v>0</v>
      </c>
      <c r="J368" s="349" t="s">
        <v>2402</v>
      </c>
    </row>
    <row r="369" spans="1:10">
      <c r="A369" s="348"/>
      <c r="B369" s="348" t="s">
        <v>2406</v>
      </c>
      <c r="C369" s="348" t="s">
        <v>3610</v>
      </c>
      <c r="D369" s="348" t="s">
        <v>3611</v>
      </c>
      <c r="E369" s="349">
        <v>217</v>
      </c>
      <c r="F369" s="349">
        <v>140</v>
      </c>
      <c r="G369" s="349">
        <v>77</v>
      </c>
      <c r="H369" s="349">
        <v>193</v>
      </c>
      <c r="I369" s="349">
        <v>24</v>
      </c>
      <c r="J369" s="349" t="s">
        <v>2402</v>
      </c>
    </row>
    <row r="370" spans="1:10">
      <c r="A370" s="348"/>
      <c r="B370" s="348" t="s">
        <v>2406</v>
      </c>
      <c r="C370" s="348" t="s">
        <v>3751</v>
      </c>
      <c r="D370" s="348" t="s">
        <v>3752</v>
      </c>
      <c r="E370" s="349">
        <v>28</v>
      </c>
      <c r="F370" s="349">
        <v>19</v>
      </c>
      <c r="G370" s="349">
        <v>9</v>
      </c>
      <c r="H370" s="349">
        <v>25</v>
      </c>
      <c r="I370" s="349">
        <v>3</v>
      </c>
      <c r="J370" s="349">
        <v>0</v>
      </c>
    </row>
    <row r="371" spans="1:10">
      <c r="A371" s="348"/>
      <c r="B371" s="348" t="s">
        <v>2406</v>
      </c>
      <c r="C371" s="348" t="s">
        <v>3859</v>
      </c>
      <c r="D371" s="348" t="s">
        <v>3860</v>
      </c>
      <c r="E371" s="349">
        <v>11</v>
      </c>
      <c r="F371" s="349">
        <v>8</v>
      </c>
      <c r="G371" s="349">
        <v>3</v>
      </c>
      <c r="H371" s="349">
        <v>11</v>
      </c>
      <c r="I371" s="349">
        <v>0</v>
      </c>
      <c r="J371" s="349">
        <v>0</v>
      </c>
    </row>
    <row r="372" spans="1:10">
      <c r="A372" s="348"/>
      <c r="B372" s="348" t="s">
        <v>2406</v>
      </c>
      <c r="C372" s="348" t="s">
        <v>3753</v>
      </c>
      <c r="D372" s="348" t="s">
        <v>3754</v>
      </c>
      <c r="E372" s="349">
        <v>14</v>
      </c>
      <c r="F372" s="349" t="s">
        <v>2402</v>
      </c>
      <c r="G372" s="349" t="s">
        <v>2402</v>
      </c>
      <c r="H372" s="349" t="s">
        <v>2402</v>
      </c>
      <c r="I372" s="349" t="s">
        <v>2402</v>
      </c>
      <c r="J372" s="349">
        <v>0</v>
      </c>
    </row>
    <row r="373" spans="1:10">
      <c r="A373" s="348"/>
      <c r="B373" s="348" t="s">
        <v>2406</v>
      </c>
      <c r="C373" s="348" t="s">
        <v>3612</v>
      </c>
      <c r="D373" s="348" t="s">
        <v>3575</v>
      </c>
      <c r="E373" s="349">
        <v>25</v>
      </c>
      <c r="F373" s="349">
        <v>18</v>
      </c>
      <c r="G373" s="349">
        <v>7</v>
      </c>
      <c r="H373" s="349">
        <v>22</v>
      </c>
      <c r="I373" s="349">
        <v>3</v>
      </c>
      <c r="J373" s="349" t="s">
        <v>2402</v>
      </c>
    </row>
    <row r="374" spans="1:10">
      <c r="A374" s="348"/>
      <c r="B374" s="348" t="s">
        <v>2406</v>
      </c>
      <c r="C374" s="348" t="s">
        <v>3612</v>
      </c>
      <c r="D374" s="348" t="s">
        <v>3613</v>
      </c>
      <c r="E374" s="349">
        <v>78</v>
      </c>
      <c r="F374" s="349">
        <v>57</v>
      </c>
      <c r="G374" s="349">
        <v>21</v>
      </c>
      <c r="H374" s="349">
        <v>71</v>
      </c>
      <c r="I374" s="349">
        <v>7</v>
      </c>
      <c r="J374" s="349" t="s">
        <v>2402</v>
      </c>
    </row>
    <row r="375" spans="1:10">
      <c r="A375" s="348"/>
      <c r="B375" s="348" t="s">
        <v>2406</v>
      </c>
      <c r="C375" s="348" t="s">
        <v>3755</v>
      </c>
      <c r="D375" s="348" t="s">
        <v>3756</v>
      </c>
      <c r="E375" s="349">
        <v>22</v>
      </c>
      <c r="F375" s="349">
        <v>17</v>
      </c>
      <c r="G375" s="349">
        <v>5</v>
      </c>
      <c r="H375" s="349">
        <v>18</v>
      </c>
      <c r="I375" s="349">
        <v>4</v>
      </c>
      <c r="J375" s="349">
        <v>0</v>
      </c>
    </row>
    <row r="376" spans="1:10">
      <c r="A376" s="348"/>
      <c r="B376" s="348" t="s">
        <v>2406</v>
      </c>
      <c r="C376" s="348" t="s">
        <v>3614</v>
      </c>
      <c r="D376" s="348" t="s">
        <v>3615</v>
      </c>
      <c r="E376" s="349">
        <v>27</v>
      </c>
      <c r="F376" s="349">
        <v>18</v>
      </c>
      <c r="G376" s="349">
        <v>9</v>
      </c>
      <c r="H376" s="349">
        <v>22</v>
      </c>
      <c r="I376" s="349">
        <v>5</v>
      </c>
      <c r="J376" s="349">
        <v>0</v>
      </c>
    </row>
    <row r="377" spans="1:10">
      <c r="A377" s="348"/>
      <c r="B377" s="348" t="s">
        <v>2406</v>
      </c>
      <c r="C377" s="348" t="s">
        <v>3757</v>
      </c>
      <c r="D377" s="348" t="s">
        <v>3758</v>
      </c>
      <c r="E377" s="349">
        <v>11</v>
      </c>
      <c r="F377" s="349">
        <v>5</v>
      </c>
      <c r="G377" s="349">
        <v>6</v>
      </c>
      <c r="H377" s="349">
        <v>11</v>
      </c>
      <c r="I377" s="349">
        <v>0</v>
      </c>
      <c r="J377" s="349">
        <v>0</v>
      </c>
    </row>
    <row r="378" spans="1:10">
      <c r="A378" s="348"/>
      <c r="B378" s="348" t="s">
        <v>2406</v>
      </c>
      <c r="C378" s="348" t="s">
        <v>3861</v>
      </c>
      <c r="D378" s="348" t="s">
        <v>3862</v>
      </c>
      <c r="E378" s="349">
        <v>11</v>
      </c>
      <c r="F378" s="349">
        <v>8</v>
      </c>
      <c r="G378" s="349">
        <v>3</v>
      </c>
      <c r="H378" s="349" t="s">
        <v>2402</v>
      </c>
      <c r="I378" s="349" t="s">
        <v>2402</v>
      </c>
      <c r="J378" s="349">
        <v>0</v>
      </c>
    </row>
    <row r="379" spans="1:10">
      <c r="A379" s="348"/>
      <c r="B379" s="348" t="s">
        <v>2406</v>
      </c>
      <c r="C379" s="348" t="s">
        <v>3616</v>
      </c>
      <c r="D379" s="348" t="s">
        <v>3575</v>
      </c>
      <c r="E379" s="349">
        <v>21</v>
      </c>
      <c r="F379" s="349">
        <v>17</v>
      </c>
      <c r="G379" s="349">
        <v>4</v>
      </c>
      <c r="H379" s="349">
        <v>21</v>
      </c>
      <c r="I379" s="349">
        <v>0</v>
      </c>
      <c r="J379" s="349" t="s">
        <v>2402</v>
      </c>
    </row>
    <row r="380" spans="1:10">
      <c r="A380" s="348"/>
      <c r="B380" s="348" t="s">
        <v>2406</v>
      </c>
      <c r="C380" s="348" t="s">
        <v>3616</v>
      </c>
      <c r="D380" s="348" t="s">
        <v>3617</v>
      </c>
      <c r="E380" s="349">
        <v>92</v>
      </c>
      <c r="F380" s="349">
        <v>65</v>
      </c>
      <c r="G380" s="349">
        <v>27</v>
      </c>
      <c r="H380" s="349">
        <v>82</v>
      </c>
      <c r="I380" s="349">
        <v>10</v>
      </c>
      <c r="J380" s="349" t="s">
        <v>2402</v>
      </c>
    </row>
    <row r="381" spans="1:10">
      <c r="A381" s="348"/>
      <c r="B381" s="348" t="s">
        <v>2406</v>
      </c>
      <c r="C381" s="348" t="s">
        <v>3765</v>
      </c>
      <c r="D381" s="348" t="s">
        <v>3766</v>
      </c>
      <c r="E381" s="349">
        <v>29</v>
      </c>
      <c r="F381" s="349">
        <v>14</v>
      </c>
      <c r="G381" s="349">
        <v>15</v>
      </c>
      <c r="H381" s="349">
        <v>24</v>
      </c>
      <c r="I381" s="349">
        <v>5</v>
      </c>
      <c r="J381" s="349" t="s">
        <v>2402</v>
      </c>
    </row>
    <row r="382" spans="1:10">
      <c r="A382" s="348"/>
      <c r="B382" s="348" t="s">
        <v>2406</v>
      </c>
      <c r="C382" s="348" t="s">
        <v>3863</v>
      </c>
      <c r="D382" s="348" t="s">
        <v>3864</v>
      </c>
      <c r="E382" s="349">
        <v>10</v>
      </c>
      <c r="F382" s="349" t="s">
        <v>2402</v>
      </c>
      <c r="G382" s="349" t="s">
        <v>2402</v>
      </c>
      <c r="H382" s="349">
        <v>7</v>
      </c>
      <c r="I382" s="349">
        <v>3</v>
      </c>
      <c r="J382" s="349">
        <v>0</v>
      </c>
    </row>
    <row r="383" spans="1:10">
      <c r="A383" s="348"/>
      <c r="B383" s="348" t="s">
        <v>2406</v>
      </c>
      <c r="C383" s="348" t="s">
        <v>3865</v>
      </c>
      <c r="D383" s="348" t="s">
        <v>3866</v>
      </c>
      <c r="E383" s="349">
        <v>12</v>
      </c>
      <c r="F383" s="349">
        <v>8</v>
      </c>
      <c r="G383" s="349">
        <v>4</v>
      </c>
      <c r="H383" s="349" t="s">
        <v>2402</v>
      </c>
      <c r="I383" s="349" t="s">
        <v>2402</v>
      </c>
      <c r="J383" s="349">
        <v>0</v>
      </c>
    </row>
    <row r="384" spans="1:10">
      <c r="A384" s="348"/>
      <c r="B384" s="348" t="s">
        <v>2406</v>
      </c>
      <c r="C384" s="348" t="s">
        <v>3867</v>
      </c>
      <c r="D384" s="348" t="s">
        <v>3868</v>
      </c>
      <c r="E384" s="349">
        <v>11</v>
      </c>
      <c r="F384" s="349">
        <v>8</v>
      </c>
      <c r="G384" s="349">
        <v>3</v>
      </c>
      <c r="H384" s="349">
        <v>8</v>
      </c>
      <c r="I384" s="349">
        <v>3</v>
      </c>
      <c r="J384" s="349">
        <v>0</v>
      </c>
    </row>
    <row r="385" spans="1:10">
      <c r="A385" s="348"/>
      <c r="B385" s="348" t="s">
        <v>2406</v>
      </c>
      <c r="C385" s="348" t="s">
        <v>3869</v>
      </c>
      <c r="D385" s="348" t="s">
        <v>3870</v>
      </c>
      <c r="E385" s="349">
        <v>12</v>
      </c>
      <c r="F385" s="349">
        <v>6</v>
      </c>
      <c r="G385" s="349">
        <v>6</v>
      </c>
      <c r="H385" s="349" t="s">
        <v>2402</v>
      </c>
      <c r="I385" s="349" t="s">
        <v>2402</v>
      </c>
      <c r="J385" s="349" t="s">
        <v>2402</v>
      </c>
    </row>
    <row r="386" spans="1:10">
      <c r="A386" s="348"/>
      <c r="B386" s="348" t="s">
        <v>2406</v>
      </c>
      <c r="C386" s="348" t="s">
        <v>3618</v>
      </c>
      <c r="D386" s="348" t="s">
        <v>3619</v>
      </c>
      <c r="E386" s="349">
        <v>30</v>
      </c>
      <c r="F386" s="349">
        <v>15</v>
      </c>
      <c r="G386" s="349">
        <v>15</v>
      </c>
      <c r="H386" s="349">
        <v>26</v>
      </c>
      <c r="I386" s="349">
        <v>4</v>
      </c>
      <c r="J386" s="349">
        <v>0</v>
      </c>
    </row>
    <row r="387" spans="1:10">
      <c r="A387" s="348"/>
      <c r="B387" s="348" t="s">
        <v>2406</v>
      </c>
      <c r="C387" s="348" t="s">
        <v>3620</v>
      </c>
      <c r="D387" s="348" t="s">
        <v>3575</v>
      </c>
      <c r="E387" s="349">
        <v>17</v>
      </c>
      <c r="F387" s="349" t="s">
        <v>2402</v>
      </c>
      <c r="G387" s="349" t="s">
        <v>2402</v>
      </c>
      <c r="H387" s="349" t="s">
        <v>2402</v>
      </c>
      <c r="I387" s="349" t="s">
        <v>2402</v>
      </c>
      <c r="J387" s="349">
        <v>0</v>
      </c>
    </row>
    <row r="388" spans="1:10">
      <c r="A388" s="348"/>
      <c r="B388" s="348" t="s">
        <v>2406</v>
      </c>
      <c r="C388" s="348" t="s">
        <v>3620</v>
      </c>
      <c r="D388" s="348" t="s">
        <v>3621</v>
      </c>
      <c r="E388" s="349">
        <v>121</v>
      </c>
      <c r="F388" s="349">
        <v>76</v>
      </c>
      <c r="G388" s="349">
        <v>45</v>
      </c>
      <c r="H388" s="349">
        <v>103</v>
      </c>
      <c r="I388" s="349">
        <v>18</v>
      </c>
      <c r="J388" s="349" t="s">
        <v>2402</v>
      </c>
    </row>
    <row r="389" spans="1:10">
      <c r="A389" s="348"/>
      <c r="B389" s="348" t="s">
        <v>2406</v>
      </c>
      <c r="C389" s="348" t="s">
        <v>3622</v>
      </c>
      <c r="D389" s="348" t="s">
        <v>3623</v>
      </c>
      <c r="E389" s="349">
        <v>742</v>
      </c>
      <c r="F389" s="349">
        <v>482</v>
      </c>
      <c r="G389" s="349">
        <v>260</v>
      </c>
      <c r="H389" s="349">
        <v>661</v>
      </c>
      <c r="I389" s="349">
        <v>81</v>
      </c>
      <c r="J389" s="349">
        <v>8</v>
      </c>
    </row>
    <row r="390" spans="1:10">
      <c r="A390" s="348"/>
      <c r="B390" s="348" t="s">
        <v>2406</v>
      </c>
      <c r="C390" s="348" t="s">
        <v>3767</v>
      </c>
      <c r="D390" s="348" t="s">
        <v>3768</v>
      </c>
      <c r="E390" s="349">
        <v>21</v>
      </c>
      <c r="F390" s="349">
        <v>10</v>
      </c>
      <c r="G390" s="349">
        <v>11</v>
      </c>
      <c r="H390" s="349" t="s">
        <v>2402</v>
      </c>
      <c r="I390" s="349" t="s">
        <v>2402</v>
      </c>
      <c r="J390" s="349">
        <v>3</v>
      </c>
    </row>
    <row r="391" spans="1:10">
      <c r="A391" s="348"/>
      <c r="B391" s="348" t="s">
        <v>2406</v>
      </c>
      <c r="C391" s="348" t="s">
        <v>3624</v>
      </c>
      <c r="D391" s="348" t="s">
        <v>3625</v>
      </c>
      <c r="E391" s="349">
        <v>90</v>
      </c>
      <c r="F391" s="349">
        <v>53</v>
      </c>
      <c r="G391" s="349">
        <v>37</v>
      </c>
      <c r="H391" s="349">
        <v>82</v>
      </c>
      <c r="I391" s="349">
        <v>8</v>
      </c>
      <c r="J391" s="349" t="s">
        <v>2402</v>
      </c>
    </row>
    <row r="392" spans="1:10">
      <c r="A392" s="348"/>
      <c r="B392" s="348" t="s">
        <v>2406</v>
      </c>
      <c r="C392" s="348" t="s">
        <v>3769</v>
      </c>
      <c r="D392" s="348" t="s">
        <v>3770</v>
      </c>
      <c r="E392" s="349">
        <v>22</v>
      </c>
      <c r="F392" s="349">
        <v>14</v>
      </c>
      <c r="G392" s="349">
        <v>8</v>
      </c>
      <c r="H392" s="349" t="s">
        <v>2402</v>
      </c>
      <c r="I392" s="349" t="s">
        <v>2402</v>
      </c>
      <c r="J392" s="349">
        <v>0</v>
      </c>
    </row>
    <row r="393" spans="1:10">
      <c r="A393" s="348"/>
      <c r="B393" s="348" t="s">
        <v>2406</v>
      </c>
      <c r="C393" s="348" t="s">
        <v>3871</v>
      </c>
      <c r="D393" s="348" t="s">
        <v>3872</v>
      </c>
      <c r="E393" s="349">
        <v>10</v>
      </c>
      <c r="F393" s="349" t="s">
        <v>2402</v>
      </c>
      <c r="G393" s="349" t="s">
        <v>2402</v>
      </c>
      <c r="H393" s="349" t="s">
        <v>2402</v>
      </c>
      <c r="I393" s="349" t="s">
        <v>2402</v>
      </c>
      <c r="J393" s="349">
        <v>0</v>
      </c>
    </row>
    <row r="394" spans="1:10">
      <c r="A394" s="348"/>
      <c r="B394" s="348" t="s">
        <v>2406</v>
      </c>
      <c r="C394" s="348" t="s">
        <v>3873</v>
      </c>
      <c r="D394" s="348" t="s">
        <v>3874</v>
      </c>
      <c r="E394" s="349">
        <v>10</v>
      </c>
      <c r="F394" s="349" t="s">
        <v>2402</v>
      </c>
      <c r="G394" s="349" t="s">
        <v>2402</v>
      </c>
      <c r="H394" s="349">
        <v>7</v>
      </c>
      <c r="I394" s="349">
        <v>3</v>
      </c>
      <c r="J394" s="349">
        <v>0</v>
      </c>
    </row>
    <row r="395" spans="1:10">
      <c r="A395" s="348"/>
      <c r="B395" s="348" t="s">
        <v>2406</v>
      </c>
      <c r="C395" s="348" t="s">
        <v>3771</v>
      </c>
      <c r="D395" s="348" t="s">
        <v>3772</v>
      </c>
      <c r="E395" s="349">
        <v>30</v>
      </c>
      <c r="F395" s="349">
        <v>20</v>
      </c>
      <c r="G395" s="349">
        <v>10</v>
      </c>
      <c r="H395" s="349">
        <v>27</v>
      </c>
      <c r="I395" s="349">
        <v>3</v>
      </c>
      <c r="J395" s="349">
        <v>3</v>
      </c>
    </row>
    <row r="396" spans="1:10">
      <c r="A396" s="348"/>
      <c r="B396" s="348" t="s">
        <v>2406</v>
      </c>
      <c r="C396" s="348" t="s">
        <v>3773</v>
      </c>
      <c r="D396" s="348" t="s">
        <v>3774</v>
      </c>
      <c r="E396" s="349">
        <v>28</v>
      </c>
      <c r="F396" s="349">
        <v>24</v>
      </c>
      <c r="G396" s="349">
        <v>4</v>
      </c>
      <c r="H396" s="349">
        <v>23</v>
      </c>
      <c r="I396" s="349">
        <v>5</v>
      </c>
      <c r="J396" s="349" t="s">
        <v>2402</v>
      </c>
    </row>
    <row r="397" spans="1:10">
      <c r="A397" s="348"/>
      <c r="B397" s="348" t="s">
        <v>2406</v>
      </c>
      <c r="C397" s="348" t="s">
        <v>3626</v>
      </c>
      <c r="D397" s="348" t="s">
        <v>3627</v>
      </c>
      <c r="E397" s="349">
        <v>17</v>
      </c>
      <c r="F397" s="349">
        <v>12</v>
      </c>
      <c r="G397" s="349">
        <v>5</v>
      </c>
      <c r="H397" s="349" t="s">
        <v>2402</v>
      </c>
      <c r="I397" s="349" t="s">
        <v>2402</v>
      </c>
      <c r="J397" s="349">
        <v>0</v>
      </c>
    </row>
    <row r="398" spans="1:10">
      <c r="A398" s="348"/>
      <c r="B398" s="348" t="s">
        <v>2406</v>
      </c>
      <c r="C398" s="348" t="s">
        <v>3628</v>
      </c>
      <c r="D398" s="348" t="s">
        <v>3575</v>
      </c>
      <c r="E398" s="349">
        <v>29</v>
      </c>
      <c r="F398" s="349">
        <v>19</v>
      </c>
      <c r="G398" s="349">
        <v>10</v>
      </c>
      <c r="H398" s="349">
        <v>26</v>
      </c>
      <c r="I398" s="349">
        <v>3</v>
      </c>
      <c r="J398" s="349">
        <v>0</v>
      </c>
    </row>
    <row r="399" spans="1:10">
      <c r="A399" s="348"/>
      <c r="B399" s="348" t="s">
        <v>2406</v>
      </c>
      <c r="C399" s="348" t="s">
        <v>3628</v>
      </c>
      <c r="D399" s="348" t="s">
        <v>3629</v>
      </c>
      <c r="E399" s="349">
        <v>257</v>
      </c>
      <c r="F399" s="349">
        <v>169</v>
      </c>
      <c r="G399" s="349">
        <v>88</v>
      </c>
      <c r="H399" s="349">
        <v>230</v>
      </c>
      <c r="I399" s="349">
        <v>27</v>
      </c>
      <c r="J399" s="349">
        <v>8</v>
      </c>
    </row>
    <row r="400" spans="1:10">
      <c r="A400" s="348"/>
      <c r="B400" s="348" t="s">
        <v>2406</v>
      </c>
      <c r="C400" s="348" t="s">
        <v>3775</v>
      </c>
      <c r="D400" s="348" t="s">
        <v>3776</v>
      </c>
      <c r="E400" s="349">
        <v>19</v>
      </c>
      <c r="F400" s="349">
        <v>16</v>
      </c>
      <c r="G400" s="349">
        <v>3</v>
      </c>
      <c r="H400" s="349">
        <v>14</v>
      </c>
      <c r="I400" s="349">
        <v>5</v>
      </c>
      <c r="J400" s="349">
        <v>0</v>
      </c>
    </row>
    <row r="401" spans="1:10">
      <c r="A401" s="348"/>
      <c r="B401" s="348" t="s">
        <v>2406</v>
      </c>
      <c r="C401" s="348" t="s">
        <v>3875</v>
      </c>
      <c r="D401" s="348" t="s">
        <v>3876</v>
      </c>
      <c r="E401" s="349">
        <v>13</v>
      </c>
      <c r="F401" s="349" t="s">
        <v>2402</v>
      </c>
      <c r="G401" s="349" t="s">
        <v>2402</v>
      </c>
      <c r="H401" s="349" t="s">
        <v>2402</v>
      </c>
      <c r="I401" s="349" t="s">
        <v>2402</v>
      </c>
      <c r="J401" s="349">
        <v>0</v>
      </c>
    </row>
    <row r="402" spans="1:10">
      <c r="A402" s="348"/>
      <c r="B402" s="348" t="s">
        <v>2406</v>
      </c>
      <c r="C402" s="348" t="s">
        <v>3779</v>
      </c>
      <c r="D402" s="348" t="s">
        <v>3575</v>
      </c>
      <c r="E402" s="349">
        <v>24</v>
      </c>
      <c r="F402" s="349">
        <v>13</v>
      </c>
      <c r="G402" s="349">
        <v>11</v>
      </c>
      <c r="H402" s="349">
        <v>21</v>
      </c>
      <c r="I402" s="349">
        <v>3</v>
      </c>
      <c r="J402" s="349" t="s">
        <v>2402</v>
      </c>
    </row>
    <row r="403" spans="1:10">
      <c r="A403" s="348"/>
      <c r="B403" s="348" t="s">
        <v>2406</v>
      </c>
      <c r="C403" s="348" t="s">
        <v>3779</v>
      </c>
      <c r="D403" s="348" t="s">
        <v>3780</v>
      </c>
      <c r="E403" s="349">
        <v>37</v>
      </c>
      <c r="F403" s="349">
        <v>25</v>
      </c>
      <c r="G403" s="349">
        <v>12</v>
      </c>
      <c r="H403" s="349">
        <v>33</v>
      </c>
      <c r="I403" s="349">
        <v>4</v>
      </c>
      <c r="J403" s="349" t="s">
        <v>2402</v>
      </c>
    </row>
    <row r="404" spans="1:10">
      <c r="A404" s="348"/>
      <c r="B404" s="348" t="s">
        <v>2406</v>
      </c>
      <c r="C404" s="348" t="s">
        <v>3630</v>
      </c>
      <c r="D404" s="348" t="s">
        <v>3632</v>
      </c>
      <c r="E404" s="349">
        <v>313</v>
      </c>
      <c r="F404" s="349">
        <v>210</v>
      </c>
      <c r="G404" s="349">
        <v>103</v>
      </c>
      <c r="H404" s="349">
        <v>277</v>
      </c>
      <c r="I404" s="349">
        <v>36</v>
      </c>
      <c r="J404" s="349">
        <v>9</v>
      </c>
    </row>
    <row r="405" spans="1:10">
      <c r="A405" s="348"/>
      <c r="B405" s="348" t="s">
        <v>2406</v>
      </c>
      <c r="C405" s="348" t="s">
        <v>3783</v>
      </c>
      <c r="D405" s="348" t="s">
        <v>3784</v>
      </c>
      <c r="E405" s="349">
        <v>16</v>
      </c>
      <c r="F405" s="349">
        <v>10</v>
      </c>
      <c r="G405" s="349">
        <v>6</v>
      </c>
      <c r="H405" s="349" t="s">
        <v>2402</v>
      </c>
      <c r="I405" s="349" t="s">
        <v>2402</v>
      </c>
      <c r="J405" s="349">
        <v>0</v>
      </c>
    </row>
    <row r="406" spans="1:10">
      <c r="A406" s="348"/>
      <c r="B406" s="348" t="s">
        <v>2406</v>
      </c>
      <c r="C406" s="348" t="s">
        <v>3633</v>
      </c>
      <c r="D406" s="348" t="s">
        <v>3575</v>
      </c>
      <c r="E406" s="349">
        <v>69</v>
      </c>
      <c r="F406" s="349">
        <v>55</v>
      </c>
      <c r="G406" s="349">
        <v>14</v>
      </c>
      <c r="H406" s="349">
        <v>65</v>
      </c>
      <c r="I406" s="349">
        <v>4</v>
      </c>
      <c r="J406" s="349" t="s">
        <v>2402</v>
      </c>
    </row>
    <row r="407" spans="1:10">
      <c r="A407" s="348"/>
      <c r="B407" s="348" t="s">
        <v>2406</v>
      </c>
      <c r="C407" s="348" t="s">
        <v>3633</v>
      </c>
      <c r="D407" s="348" t="s">
        <v>3634</v>
      </c>
      <c r="E407" s="349">
        <v>85</v>
      </c>
      <c r="F407" s="349">
        <v>65</v>
      </c>
      <c r="G407" s="349">
        <v>20</v>
      </c>
      <c r="H407" s="349">
        <v>80</v>
      </c>
      <c r="I407" s="349">
        <v>5</v>
      </c>
      <c r="J407" s="349" t="s">
        <v>2402</v>
      </c>
    </row>
    <row r="408" spans="1:10">
      <c r="A408" s="348"/>
      <c r="B408" s="348" t="s">
        <v>2406</v>
      </c>
      <c r="C408" s="348" t="s">
        <v>3635</v>
      </c>
      <c r="D408" s="348" t="s">
        <v>3634</v>
      </c>
      <c r="E408" s="349">
        <v>85</v>
      </c>
      <c r="F408" s="349">
        <v>65</v>
      </c>
      <c r="G408" s="349">
        <v>20</v>
      </c>
      <c r="H408" s="349">
        <v>80</v>
      </c>
      <c r="I408" s="349">
        <v>5</v>
      </c>
      <c r="J408" s="349" t="s">
        <v>2402</v>
      </c>
    </row>
    <row r="409" spans="1:10">
      <c r="A409" s="348"/>
      <c r="B409" s="348" t="s">
        <v>2406</v>
      </c>
      <c r="C409" s="348" t="s">
        <v>3636</v>
      </c>
      <c r="D409" s="348" t="s">
        <v>3637</v>
      </c>
      <c r="E409" s="349">
        <v>41</v>
      </c>
      <c r="F409" s="349">
        <v>26</v>
      </c>
      <c r="G409" s="349">
        <v>15</v>
      </c>
      <c r="H409" s="349" t="s">
        <v>2402</v>
      </c>
      <c r="I409" s="349" t="s">
        <v>2402</v>
      </c>
      <c r="J409" s="349">
        <v>0</v>
      </c>
    </row>
    <row r="410" spans="1:10">
      <c r="A410" s="348"/>
      <c r="B410" s="348" t="s">
        <v>2406</v>
      </c>
      <c r="C410" s="348" t="s">
        <v>3787</v>
      </c>
      <c r="D410" s="348" t="s">
        <v>3788</v>
      </c>
      <c r="E410" s="349">
        <v>26</v>
      </c>
      <c r="F410" s="349">
        <v>17</v>
      </c>
      <c r="G410" s="349">
        <v>9</v>
      </c>
      <c r="H410" s="349">
        <v>26</v>
      </c>
      <c r="I410" s="349">
        <v>0</v>
      </c>
      <c r="J410" s="349">
        <v>0</v>
      </c>
    </row>
    <row r="411" spans="1:10">
      <c r="A411" s="348"/>
      <c r="B411" s="348" t="s">
        <v>2406</v>
      </c>
      <c r="C411" s="348" t="s">
        <v>3789</v>
      </c>
      <c r="D411" s="348" t="s">
        <v>3790</v>
      </c>
      <c r="E411" s="349">
        <v>20</v>
      </c>
      <c r="F411" s="349">
        <v>15</v>
      </c>
      <c r="G411" s="349">
        <v>5</v>
      </c>
      <c r="H411" s="349">
        <v>14</v>
      </c>
      <c r="I411" s="349">
        <v>6</v>
      </c>
      <c r="J411" s="349">
        <v>0</v>
      </c>
    </row>
    <row r="412" spans="1:10">
      <c r="A412" s="348"/>
      <c r="B412" s="348" t="s">
        <v>2406</v>
      </c>
      <c r="C412" s="348" t="s">
        <v>3877</v>
      </c>
      <c r="D412" s="348" t="s">
        <v>3878</v>
      </c>
      <c r="E412" s="349">
        <v>21</v>
      </c>
      <c r="F412" s="349" t="s">
        <v>2402</v>
      </c>
      <c r="G412" s="349" t="s">
        <v>2402</v>
      </c>
      <c r="H412" s="349">
        <v>21</v>
      </c>
      <c r="I412" s="349">
        <v>0</v>
      </c>
      <c r="J412" s="349" t="s">
        <v>2402</v>
      </c>
    </row>
    <row r="413" spans="1:10">
      <c r="A413" s="348"/>
      <c r="B413" s="348" t="s">
        <v>2406</v>
      </c>
      <c r="C413" s="348" t="s">
        <v>3638</v>
      </c>
      <c r="D413" s="348" t="s">
        <v>3575</v>
      </c>
      <c r="E413" s="349">
        <v>42</v>
      </c>
      <c r="F413" s="349">
        <v>30</v>
      </c>
      <c r="G413" s="349">
        <v>12</v>
      </c>
      <c r="H413" s="349">
        <v>38</v>
      </c>
      <c r="I413" s="349">
        <v>4</v>
      </c>
      <c r="J413" s="349">
        <v>0</v>
      </c>
    </row>
    <row r="414" spans="1:10">
      <c r="A414" s="348"/>
      <c r="B414" s="348" t="s">
        <v>2406</v>
      </c>
      <c r="C414" s="348" t="s">
        <v>3638</v>
      </c>
      <c r="D414" s="348" t="s">
        <v>3639</v>
      </c>
      <c r="E414" s="349">
        <v>150</v>
      </c>
      <c r="F414" s="349">
        <v>108</v>
      </c>
      <c r="G414" s="349">
        <v>42</v>
      </c>
      <c r="H414" s="349">
        <v>138</v>
      </c>
      <c r="I414" s="349">
        <v>12</v>
      </c>
      <c r="J414" s="349" t="s">
        <v>2402</v>
      </c>
    </row>
    <row r="415" spans="1:10">
      <c r="A415" s="348"/>
      <c r="B415" s="348" t="s">
        <v>2406</v>
      </c>
      <c r="C415" s="348" t="s">
        <v>3791</v>
      </c>
      <c r="D415" s="348" t="s">
        <v>3792</v>
      </c>
      <c r="E415" s="349">
        <v>13</v>
      </c>
      <c r="F415" s="349">
        <v>6</v>
      </c>
      <c r="G415" s="349">
        <v>7</v>
      </c>
      <c r="H415" s="349" t="s">
        <v>2402</v>
      </c>
      <c r="I415" s="349" t="s">
        <v>2402</v>
      </c>
      <c r="J415" s="349">
        <v>0</v>
      </c>
    </row>
    <row r="416" spans="1:10">
      <c r="A416" s="348"/>
      <c r="B416" s="348" t="s">
        <v>2406</v>
      </c>
      <c r="C416" s="348" t="s">
        <v>3793</v>
      </c>
      <c r="D416" s="348" t="s">
        <v>3794</v>
      </c>
      <c r="E416" s="349">
        <v>14</v>
      </c>
      <c r="F416" s="349">
        <v>7</v>
      </c>
      <c r="G416" s="349">
        <v>7</v>
      </c>
      <c r="H416" s="349" t="s">
        <v>2402</v>
      </c>
      <c r="I416" s="349" t="s">
        <v>2402</v>
      </c>
      <c r="J416" s="349">
        <v>0</v>
      </c>
    </row>
    <row r="417" spans="1:10">
      <c r="A417" s="348"/>
      <c r="B417" s="348" t="s">
        <v>2406</v>
      </c>
      <c r="C417" s="348" t="s">
        <v>3795</v>
      </c>
      <c r="D417" s="348" t="s">
        <v>3796</v>
      </c>
      <c r="E417" s="349">
        <v>19</v>
      </c>
      <c r="F417" s="349">
        <v>14</v>
      </c>
      <c r="G417" s="349">
        <v>5</v>
      </c>
      <c r="H417" s="349">
        <v>19</v>
      </c>
      <c r="I417" s="349">
        <v>0</v>
      </c>
      <c r="J417" s="349">
        <v>0</v>
      </c>
    </row>
    <row r="418" spans="1:10">
      <c r="A418" s="348"/>
      <c r="B418" s="348" t="s">
        <v>2406</v>
      </c>
      <c r="C418" s="348" t="s">
        <v>3797</v>
      </c>
      <c r="D418" s="348" t="s">
        <v>3798</v>
      </c>
      <c r="E418" s="349">
        <v>22</v>
      </c>
      <c r="F418" s="349">
        <v>18</v>
      </c>
      <c r="G418" s="349">
        <v>4</v>
      </c>
      <c r="H418" s="349">
        <v>19</v>
      </c>
      <c r="I418" s="349">
        <v>3</v>
      </c>
      <c r="J418" s="349" t="s">
        <v>2402</v>
      </c>
    </row>
    <row r="419" spans="1:10">
      <c r="A419" s="348"/>
      <c r="B419" s="348" t="s">
        <v>2406</v>
      </c>
      <c r="C419" s="348" t="s">
        <v>3799</v>
      </c>
      <c r="D419" s="348" t="s">
        <v>3800</v>
      </c>
      <c r="E419" s="349">
        <v>14</v>
      </c>
      <c r="F419" s="349">
        <v>8</v>
      </c>
      <c r="G419" s="349">
        <v>6</v>
      </c>
      <c r="H419" s="349" t="s">
        <v>2402</v>
      </c>
      <c r="I419" s="349" t="s">
        <v>2402</v>
      </c>
      <c r="J419" s="349" t="s">
        <v>2402</v>
      </c>
    </row>
    <row r="420" spans="1:10">
      <c r="A420" s="348"/>
      <c r="B420" s="348" t="s">
        <v>2406</v>
      </c>
      <c r="C420" s="348" t="s">
        <v>3640</v>
      </c>
      <c r="D420" s="348" t="s">
        <v>3575</v>
      </c>
      <c r="E420" s="349">
        <v>17</v>
      </c>
      <c r="F420" s="349">
        <v>11</v>
      </c>
      <c r="G420" s="349">
        <v>6</v>
      </c>
      <c r="H420" s="349" t="s">
        <v>2402</v>
      </c>
      <c r="I420" s="349" t="s">
        <v>2402</v>
      </c>
      <c r="J420" s="349">
        <v>0</v>
      </c>
    </row>
    <row r="421" spans="1:10">
      <c r="A421" s="348"/>
      <c r="B421" s="348" t="s">
        <v>2406</v>
      </c>
      <c r="C421" s="348" t="s">
        <v>3640</v>
      </c>
      <c r="D421" s="348" t="s">
        <v>3641</v>
      </c>
      <c r="E421" s="349">
        <v>99</v>
      </c>
      <c r="F421" s="349">
        <v>64</v>
      </c>
      <c r="G421" s="349">
        <v>35</v>
      </c>
      <c r="H421" s="349">
        <v>91</v>
      </c>
      <c r="I421" s="349">
        <v>8</v>
      </c>
      <c r="J421" s="349" t="s">
        <v>2402</v>
      </c>
    </row>
    <row r="422" spans="1:10">
      <c r="A422" s="348"/>
      <c r="B422" s="348" t="s">
        <v>2406</v>
      </c>
      <c r="C422" s="348" t="s">
        <v>3801</v>
      </c>
      <c r="D422" s="348" t="s">
        <v>3802</v>
      </c>
      <c r="E422" s="349">
        <v>11</v>
      </c>
      <c r="F422" s="349">
        <v>6</v>
      </c>
      <c r="G422" s="349">
        <v>5</v>
      </c>
      <c r="H422" s="349">
        <v>7</v>
      </c>
      <c r="I422" s="349">
        <v>4</v>
      </c>
      <c r="J422" s="349">
        <v>0</v>
      </c>
    </row>
    <row r="423" spans="1:10">
      <c r="A423" s="348"/>
      <c r="B423" s="348" t="s">
        <v>2406</v>
      </c>
      <c r="C423" s="348" t="s">
        <v>3642</v>
      </c>
      <c r="D423" s="348" t="s">
        <v>3575</v>
      </c>
      <c r="E423" s="349">
        <v>33</v>
      </c>
      <c r="F423" s="349">
        <v>23</v>
      </c>
      <c r="G423" s="349">
        <v>10</v>
      </c>
      <c r="H423" s="349" t="s">
        <v>2402</v>
      </c>
      <c r="I423" s="349" t="s">
        <v>2402</v>
      </c>
      <c r="J423" s="349">
        <v>0</v>
      </c>
    </row>
    <row r="424" spans="1:10">
      <c r="A424" s="348"/>
      <c r="B424" s="348" t="s">
        <v>2406</v>
      </c>
      <c r="C424" s="348" t="s">
        <v>3642</v>
      </c>
      <c r="D424" s="348" t="s">
        <v>3643</v>
      </c>
      <c r="E424" s="349">
        <v>44</v>
      </c>
      <c r="F424" s="349">
        <v>29</v>
      </c>
      <c r="G424" s="349">
        <v>15</v>
      </c>
      <c r="H424" s="349">
        <v>39</v>
      </c>
      <c r="I424" s="349">
        <v>5</v>
      </c>
      <c r="J424" s="349">
        <v>0</v>
      </c>
    </row>
    <row r="425" spans="1:10">
      <c r="A425" s="348"/>
      <c r="B425" s="348" t="s">
        <v>2406</v>
      </c>
      <c r="C425" s="348" t="s">
        <v>3879</v>
      </c>
      <c r="D425" s="348" t="s">
        <v>3880</v>
      </c>
      <c r="E425" s="349">
        <v>11</v>
      </c>
      <c r="F425" s="349" t="s">
        <v>2402</v>
      </c>
      <c r="G425" s="349" t="s">
        <v>2402</v>
      </c>
      <c r="H425" s="349">
        <v>8</v>
      </c>
      <c r="I425" s="349">
        <v>3</v>
      </c>
      <c r="J425" s="349">
        <v>0</v>
      </c>
    </row>
    <row r="426" spans="1:10">
      <c r="A426" s="348"/>
      <c r="B426" s="348" t="s">
        <v>2406</v>
      </c>
      <c r="C426" s="348" t="s">
        <v>3881</v>
      </c>
      <c r="D426" s="348" t="s">
        <v>3882</v>
      </c>
      <c r="E426" s="349">
        <v>13</v>
      </c>
      <c r="F426" s="349">
        <v>7</v>
      </c>
      <c r="G426" s="349">
        <v>6</v>
      </c>
      <c r="H426" s="349">
        <v>13</v>
      </c>
      <c r="I426" s="349">
        <v>0</v>
      </c>
      <c r="J426" s="349">
        <v>0</v>
      </c>
    </row>
    <row r="427" spans="1:10">
      <c r="A427" s="348"/>
      <c r="B427" s="348" t="s">
        <v>2406</v>
      </c>
      <c r="C427" s="348" t="s">
        <v>3807</v>
      </c>
      <c r="D427" s="348" t="s">
        <v>3575</v>
      </c>
      <c r="E427" s="349">
        <v>28</v>
      </c>
      <c r="F427" s="349">
        <v>18</v>
      </c>
      <c r="G427" s="349">
        <v>10</v>
      </c>
      <c r="H427" s="349">
        <v>21</v>
      </c>
      <c r="I427" s="349">
        <v>7</v>
      </c>
      <c r="J427" s="349">
        <v>0</v>
      </c>
    </row>
    <row r="428" spans="1:10">
      <c r="A428" s="348"/>
      <c r="B428" s="348" t="s">
        <v>2406</v>
      </c>
      <c r="C428" s="348" t="s">
        <v>3807</v>
      </c>
      <c r="D428" s="348" t="s">
        <v>3808</v>
      </c>
      <c r="E428" s="349">
        <v>52</v>
      </c>
      <c r="F428" s="349">
        <v>34</v>
      </c>
      <c r="G428" s="349">
        <v>18</v>
      </c>
      <c r="H428" s="349">
        <v>42</v>
      </c>
      <c r="I428" s="349">
        <v>10</v>
      </c>
      <c r="J428" s="349">
        <v>0</v>
      </c>
    </row>
    <row r="429" spans="1:10">
      <c r="A429" s="348"/>
      <c r="B429" s="348" t="s">
        <v>2406</v>
      </c>
      <c r="C429" s="348" t="s">
        <v>3644</v>
      </c>
      <c r="D429" s="348" t="s">
        <v>3645</v>
      </c>
      <c r="E429" s="349">
        <v>345</v>
      </c>
      <c r="F429" s="349">
        <v>235</v>
      </c>
      <c r="G429" s="349">
        <v>110</v>
      </c>
      <c r="H429" s="349">
        <v>310</v>
      </c>
      <c r="I429" s="349">
        <v>35</v>
      </c>
      <c r="J429" s="349">
        <v>3</v>
      </c>
    </row>
    <row r="430" spans="1:10">
      <c r="A430" s="348"/>
      <c r="B430" s="348" t="s">
        <v>2406</v>
      </c>
      <c r="C430" s="348" t="s">
        <v>3646</v>
      </c>
      <c r="D430" s="348" t="s">
        <v>3647</v>
      </c>
      <c r="E430" s="349">
        <v>116</v>
      </c>
      <c r="F430" s="349">
        <v>69</v>
      </c>
      <c r="G430" s="349">
        <v>47</v>
      </c>
      <c r="H430" s="349">
        <v>99</v>
      </c>
      <c r="I430" s="349">
        <v>17</v>
      </c>
      <c r="J430" s="349">
        <v>0</v>
      </c>
    </row>
    <row r="431" spans="1:10">
      <c r="A431" s="348"/>
      <c r="B431" s="348" t="s">
        <v>2406</v>
      </c>
      <c r="C431" s="348" t="s">
        <v>3811</v>
      </c>
      <c r="D431" s="348" t="s">
        <v>3812</v>
      </c>
      <c r="E431" s="349">
        <v>15</v>
      </c>
      <c r="F431" s="349">
        <v>9</v>
      </c>
      <c r="G431" s="349">
        <v>6</v>
      </c>
      <c r="H431" s="349" t="s">
        <v>2402</v>
      </c>
      <c r="I431" s="349" t="s">
        <v>2402</v>
      </c>
      <c r="J431" s="349">
        <v>0</v>
      </c>
    </row>
    <row r="432" spans="1:10">
      <c r="A432" s="348"/>
      <c r="B432" s="348" t="s">
        <v>2406</v>
      </c>
      <c r="C432" s="348" t="s">
        <v>3648</v>
      </c>
      <c r="D432" s="348" t="s">
        <v>3649</v>
      </c>
      <c r="E432" s="349">
        <v>34</v>
      </c>
      <c r="F432" s="349">
        <v>25</v>
      </c>
      <c r="G432" s="349">
        <v>9</v>
      </c>
      <c r="H432" s="349">
        <v>28</v>
      </c>
      <c r="I432" s="349">
        <v>6</v>
      </c>
      <c r="J432" s="349">
        <v>0</v>
      </c>
    </row>
    <row r="433" spans="1:10">
      <c r="A433" s="348"/>
      <c r="B433" s="348" t="s">
        <v>2406</v>
      </c>
      <c r="C433" s="348" t="s">
        <v>3650</v>
      </c>
      <c r="D433" s="348" t="s">
        <v>3575</v>
      </c>
      <c r="E433" s="349">
        <v>58</v>
      </c>
      <c r="F433" s="349">
        <v>36</v>
      </c>
      <c r="G433" s="349">
        <v>22</v>
      </c>
      <c r="H433" s="349">
        <v>51</v>
      </c>
      <c r="I433" s="349">
        <v>7</v>
      </c>
      <c r="J433" s="349">
        <v>0</v>
      </c>
    </row>
    <row r="434" spans="1:10">
      <c r="A434" s="348"/>
      <c r="B434" s="348" t="s">
        <v>2406</v>
      </c>
      <c r="C434" s="348" t="s">
        <v>3650</v>
      </c>
      <c r="D434" s="348" t="s">
        <v>3651</v>
      </c>
      <c r="E434" s="349">
        <v>223</v>
      </c>
      <c r="F434" s="349">
        <v>139</v>
      </c>
      <c r="G434" s="349">
        <v>84</v>
      </c>
      <c r="H434" s="349">
        <v>192</v>
      </c>
      <c r="I434" s="349">
        <v>31</v>
      </c>
      <c r="J434" s="349">
        <v>0</v>
      </c>
    </row>
    <row r="435" spans="1:10">
      <c r="A435" s="348"/>
      <c r="B435" s="348" t="s">
        <v>2406</v>
      </c>
      <c r="C435" s="348" t="s">
        <v>3883</v>
      </c>
      <c r="D435" s="348" t="s">
        <v>3884</v>
      </c>
      <c r="E435" s="349">
        <v>10</v>
      </c>
      <c r="F435" s="349">
        <v>3</v>
      </c>
      <c r="G435" s="349">
        <v>7</v>
      </c>
      <c r="H435" s="349" t="s">
        <v>2402</v>
      </c>
      <c r="I435" s="349" t="s">
        <v>2402</v>
      </c>
      <c r="J435" s="349" t="s">
        <v>2402</v>
      </c>
    </row>
    <row r="436" spans="1:10">
      <c r="A436" s="348"/>
      <c r="B436" s="348" t="s">
        <v>2406</v>
      </c>
      <c r="C436" s="348" t="s">
        <v>3652</v>
      </c>
      <c r="D436" s="348" t="s">
        <v>3575</v>
      </c>
      <c r="E436" s="349">
        <v>10</v>
      </c>
      <c r="F436" s="349">
        <v>7</v>
      </c>
      <c r="G436" s="349">
        <v>3</v>
      </c>
      <c r="H436" s="349" t="s">
        <v>2402</v>
      </c>
      <c r="I436" s="349" t="s">
        <v>2402</v>
      </c>
      <c r="J436" s="349">
        <v>0</v>
      </c>
    </row>
    <row r="437" spans="1:10">
      <c r="A437" s="348"/>
      <c r="B437" s="348" t="s">
        <v>2406</v>
      </c>
      <c r="C437" s="348" t="s">
        <v>3652</v>
      </c>
      <c r="D437" s="348" t="s">
        <v>3653</v>
      </c>
      <c r="E437" s="349">
        <v>20</v>
      </c>
      <c r="F437" s="349">
        <v>10</v>
      </c>
      <c r="G437" s="349">
        <v>10</v>
      </c>
      <c r="H437" s="349">
        <v>17</v>
      </c>
      <c r="I437" s="349">
        <v>3</v>
      </c>
      <c r="J437" s="349" t="s">
        <v>2402</v>
      </c>
    </row>
    <row r="438" spans="1:10">
      <c r="A438" s="348"/>
      <c r="B438" s="348" t="s">
        <v>2406</v>
      </c>
      <c r="C438" s="348" t="s">
        <v>3885</v>
      </c>
      <c r="D438" s="348" t="s">
        <v>3886</v>
      </c>
      <c r="E438" s="349">
        <v>10</v>
      </c>
      <c r="F438" s="349">
        <v>4</v>
      </c>
      <c r="G438" s="349">
        <v>6</v>
      </c>
      <c r="H438" s="349">
        <v>7</v>
      </c>
      <c r="I438" s="349">
        <v>3</v>
      </c>
      <c r="J438" s="349">
        <v>0</v>
      </c>
    </row>
    <row r="439" spans="1:10">
      <c r="A439" s="348"/>
      <c r="B439" s="348" t="s">
        <v>2406</v>
      </c>
      <c r="C439" s="348" t="s">
        <v>3654</v>
      </c>
      <c r="D439" s="348" t="s">
        <v>3655</v>
      </c>
      <c r="E439" s="349">
        <v>26</v>
      </c>
      <c r="F439" s="349">
        <v>17</v>
      </c>
      <c r="G439" s="349">
        <v>9</v>
      </c>
      <c r="H439" s="349" t="s">
        <v>2402</v>
      </c>
      <c r="I439" s="349" t="s">
        <v>2402</v>
      </c>
      <c r="J439" s="349">
        <v>0</v>
      </c>
    </row>
    <row r="440" spans="1:10">
      <c r="A440" s="348"/>
      <c r="B440" s="348" t="s">
        <v>2406</v>
      </c>
      <c r="C440" s="348" t="s">
        <v>3656</v>
      </c>
      <c r="D440" s="348" t="s">
        <v>3575</v>
      </c>
      <c r="E440" s="349">
        <v>16</v>
      </c>
      <c r="F440" s="349">
        <v>10</v>
      </c>
      <c r="G440" s="349">
        <v>6</v>
      </c>
      <c r="H440" s="349" t="s">
        <v>2402</v>
      </c>
      <c r="I440" s="349" t="s">
        <v>2402</v>
      </c>
      <c r="J440" s="349">
        <v>3</v>
      </c>
    </row>
    <row r="441" spans="1:10">
      <c r="A441" s="348"/>
      <c r="B441" s="348" t="s">
        <v>2406</v>
      </c>
      <c r="C441" s="348" t="s">
        <v>3656</v>
      </c>
      <c r="D441" s="348" t="s">
        <v>3657</v>
      </c>
      <c r="E441" s="349">
        <v>52</v>
      </c>
      <c r="F441" s="349">
        <v>31</v>
      </c>
      <c r="G441" s="349">
        <v>21</v>
      </c>
      <c r="H441" s="349">
        <v>47</v>
      </c>
      <c r="I441" s="349">
        <v>5</v>
      </c>
      <c r="J441" s="349">
        <v>3</v>
      </c>
    </row>
    <row r="442" spans="1:10">
      <c r="A442" s="348"/>
      <c r="B442" s="348" t="s">
        <v>2406</v>
      </c>
      <c r="C442" s="348" t="s">
        <v>3658</v>
      </c>
      <c r="D442" s="348" t="s">
        <v>3659</v>
      </c>
      <c r="E442" s="349">
        <v>20</v>
      </c>
      <c r="F442" s="349">
        <v>12</v>
      </c>
      <c r="G442" s="349">
        <v>8</v>
      </c>
      <c r="H442" s="349">
        <v>17</v>
      </c>
      <c r="I442" s="349">
        <v>3</v>
      </c>
      <c r="J442" s="349">
        <v>0</v>
      </c>
    </row>
    <row r="443" spans="1:10">
      <c r="A443" s="348"/>
      <c r="B443" s="348" t="s">
        <v>2406</v>
      </c>
      <c r="C443" s="348" t="s">
        <v>3821</v>
      </c>
      <c r="D443" s="348" t="s">
        <v>3822</v>
      </c>
      <c r="E443" s="349">
        <v>16</v>
      </c>
      <c r="F443" s="349">
        <v>16</v>
      </c>
      <c r="G443" s="349">
        <v>0</v>
      </c>
      <c r="H443" s="349">
        <v>13</v>
      </c>
      <c r="I443" s="349">
        <v>3</v>
      </c>
      <c r="J443" s="349" t="s">
        <v>2402</v>
      </c>
    </row>
    <row r="444" spans="1:10">
      <c r="A444" s="348"/>
      <c r="B444" s="348" t="s">
        <v>2406</v>
      </c>
      <c r="C444" s="348" t="s">
        <v>3660</v>
      </c>
      <c r="D444" s="348" t="s">
        <v>3575</v>
      </c>
      <c r="E444" s="349">
        <v>19</v>
      </c>
      <c r="F444" s="349">
        <v>13</v>
      </c>
      <c r="G444" s="349">
        <v>6</v>
      </c>
      <c r="H444" s="349" t="s">
        <v>2402</v>
      </c>
      <c r="I444" s="349" t="s">
        <v>2402</v>
      </c>
      <c r="J444" s="349">
        <v>0</v>
      </c>
    </row>
    <row r="445" spans="1:10">
      <c r="A445" s="348"/>
      <c r="B445" s="348" t="s">
        <v>2406</v>
      </c>
      <c r="C445" s="348" t="s">
        <v>3660</v>
      </c>
      <c r="D445" s="348" t="s">
        <v>3661</v>
      </c>
      <c r="E445" s="349">
        <v>35</v>
      </c>
      <c r="F445" s="349">
        <v>29</v>
      </c>
      <c r="G445" s="349">
        <v>6</v>
      </c>
      <c r="H445" s="349">
        <v>31</v>
      </c>
      <c r="I445" s="349">
        <v>4</v>
      </c>
      <c r="J445" s="349" t="s">
        <v>2402</v>
      </c>
    </row>
    <row r="446" spans="1:10">
      <c r="A446" s="348"/>
      <c r="B446" s="348" t="s">
        <v>2406</v>
      </c>
      <c r="C446" s="348" t="s">
        <v>3662</v>
      </c>
      <c r="D446" s="348" t="s">
        <v>3631</v>
      </c>
      <c r="E446" s="349">
        <v>15</v>
      </c>
      <c r="F446" s="349">
        <v>8</v>
      </c>
      <c r="G446" s="349">
        <v>7</v>
      </c>
      <c r="H446" s="349" t="s">
        <v>2402</v>
      </c>
      <c r="I446" s="349" t="s">
        <v>2402</v>
      </c>
      <c r="J446" s="349">
        <v>0</v>
      </c>
    </row>
    <row r="447" spans="1:10">
      <c r="A447" s="348"/>
      <c r="B447" s="348" t="s">
        <v>2406</v>
      </c>
      <c r="C447" s="348" t="s">
        <v>3662</v>
      </c>
      <c r="D447" s="348" t="s">
        <v>3663</v>
      </c>
      <c r="E447" s="349">
        <v>365</v>
      </c>
      <c r="F447" s="349">
        <v>229</v>
      </c>
      <c r="G447" s="349">
        <v>136</v>
      </c>
      <c r="H447" s="349">
        <v>317</v>
      </c>
      <c r="I447" s="349">
        <v>48</v>
      </c>
      <c r="J447" s="349">
        <v>5</v>
      </c>
    </row>
    <row r="448" spans="1:10">
      <c r="A448" s="348"/>
      <c r="B448" s="348" t="s">
        <v>2406</v>
      </c>
      <c r="C448" s="348" t="s">
        <v>3666</v>
      </c>
      <c r="D448" s="348" t="s">
        <v>3667</v>
      </c>
      <c r="E448" s="349">
        <v>18</v>
      </c>
      <c r="F448" s="349">
        <v>14</v>
      </c>
      <c r="G448" s="349">
        <v>4</v>
      </c>
      <c r="H448" s="349">
        <v>14</v>
      </c>
      <c r="I448" s="349">
        <v>4</v>
      </c>
      <c r="J448" s="349">
        <v>0</v>
      </c>
    </row>
    <row r="449" spans="1:10">
      <c r="A449" s="348"/>
      <c r="B449" s="348" t="s">
        <v>2406</v>
      </c>
      <c r="C449" s="348" t="s">
        <v>3668</v>
      </c>
      <c r="D449" s="348" t="s">
        <v>3667</v>
      </c>
      <c r="E449" s="349">
        <v>18</v>
      </c>
      <c r="F449" s="349">
        <v>14</v>
      </c>
      <c r="G449" s="349">
        <v>4</v>
      </c>
      <c r="H449" s="349">
        <v>14</v>
      </c>
      <c r="I449" s="349">
        <v>4</v>
      </c>
      <c r="J449" s="349">
        <v>0</v>
      </c>
    </row>
    <row r="450" spans="1:10">
      <c r="A450" s="348"/>
      <c r="B450" s="348" t="s">
        <v>2406</v>
      </c>
      <c r="C450" s="348" t="s">
        <v>3669</v>
      </c>
      <c r="D450" s="348" t="s">
        <v>3670</v>
      </c>
      <c r="E450" s="349">
        <v>398</v>
      </c>
      <c r="F450" s="349">
        <v>235</v>
      </c>
      <c r="G450" s="349">
        <v>163</v>
      </c>
      <c r="H450" s="349">
        <v>328</v>
      </c>
      <c r="I450" s="349">
        <v>70</v>
      </c>
      <c r="J450" s="349">
        <v>6</v>
      </c>
    </row>
    <row r="451" spans="1:10">
      <c r="A451" s="348"/>
      <c r="B451" s="348" t="s">
        <v>2406</v>
      </c>
      <c r="C451" s="348" t="s">
        <v>3671</v>
      </c>
      <c r="D451" s="348" t="s">
        <v>3672</v>
      </c>
      <c r="E451" s="349">
        <v>398</v>
      </c>
      <c r="F451" s="349">
        <v>235</v>
      </c>
      <c r="G451" s="349">
        <v>163</v>
      </c>
      <c r="H451" s="349">
        <v>328</v>
      </c>
      <c r="I451" s="349">
        <v>70</v>
      </c>
      <c r="J451" s="349">
        <v>6</v>
      </c>
    </row>
    <row r="452" spans="1:10">
      <c r="A452" s="348"/>
      <c r="B452" s="348" t="s">
        <v>2406</v>
      </c>
      <c r="C452" s="348" t="s">
        <v>3673</v>
      </c>
      <c r="D452" s="348" t="s">
        <v>3672</v>
      </c>
      <c r="E452" s="349">
        <v>398</v>
      </c>
      <c r="F452" s="349">
        <v>235</v>
      </c>
      <c r="G452" s="349">
        <v>163</v>
      </c>
      <c r="H452" s="349">
        <v>328</v>
      </c>
      <c r="I452" s="349">
        <v>70</v>
      </c>
      <c r="J452" s="349">
        <v>6</v>
      </c>
    </row>
    <row r="453" spans="1:10">
      <c r="A453" s="348"/>
      <c r="B453" s="348" t="s">
        <v>2406</v>
      </c>
      <c r="C453" s="348" t="s">
        <v>3825</v>
      </c>
      <c r="D453" s="348" t="s">
        <v>3826</v>
      </c>
      <c r="E453" s="349">
        <v>12</v>
      </c>
      <c r="F453" s="349">
        <v>6</v>
      </c>
      <c r="G453" s="349">
        <v>6</v>
      </c>
      <c r="H453" s="349">
        <v>12</v>
      </c>
      <c r="I453" s="349">
        <v>0</v>
      </c>
      <c r="J453" s="349">
        <v>0</v>
      </c>
    </row>
    <row r="454" spans="1:10">
      <c r="A454" s="348"/>
      <c r="B454" s="348" t="s">
        <v>2406</v>
      </c>
      <c r="C454" s="348" t="s">
        <v>3827</v>
      </c>
      <c r="D454" s="348" t="s">
        <v>3828</v>
      </c>
      <c r="E454" s="349">
        <v>11</v>
      </c>
      <c r="F454" s="349">
        <v>3</v>
      </c>
      <c r="G454" s="349">
        <v>8</v>
      </c>
      <c r="H454" s="349" t="s">
        <v>2402</v>
      </c>
      <c r="I454" s="349" t="s">
        <v>2402</v>
      </c>
      <c r="J454" s="349">
        <v>0</v>
      </c>
    </row>
    <row r="455" spans="1:10">
      <c r="A455" s="348"/>
      <c r="B455" s="348" t="s">
        <v>2406</v>
      </c>
      <c r="C455" s="348" t="s">
        <v>3887</v>
      </c>
      <c r="D455" s="348" t="s">
        <v>3888</v>
      </c>
      <c r="E455" s="349">
        <v>20</v>
      </c>
      <c r="F455" s="349" t="s">
        <v>2402</v>
      </c>
      <c r="G455" s="349" t="s">
        <v>2402</v>
      </c>
      <c r="H455" s="349">
        <v>15</v>
      </c>
      <c r="I455" s="349">
        <v>5</v>
      </c>
      <c r="J455" s="349">
        <v>0</v>
      </c>
    </row>
    <row r="456" spans="1:10">
      <c r="A456" s="348"/>
      <c r="B456" s="348" t="s">
        <v>2406</v>
      </c>
      <c r="C456" s="348" t="s">
        <v>3674</v>
      </c>
      <c r="D456" s="348" t="s">
        <v>3575</v>
      </c>
      <c r="E456" s="349">
        <v>36</v>
      </c>
      <c r="F456" s="349">
        <v>24</v>
      </c>
      <c r="G456" s="349">
        <v>12</v>
      </c>
      <c r="H456" s="349">
        <v>31</v>
      </c>
      <c r="I456" s="349">
        <v>5</v>
      </c>
      <c r="J456" s="349">
        <v>0</v>
      </c>
    </row>
    <row r="457" spans="1:10">
      <c r="A457" s="348"/>
      <c r="B457" s="348" t="s">
        <v>2406</v>
      </c>
      <c r="C457" s="348" t="s">
        <v>3674</v>
      </c>
      <c r="D457" s="348" t="s">
        <v>3675</v>
      </c>
      <c r="E457" s="349">
        <v>79</v>
      </c>
      <c r="F457" s="349">
        <v>35</v>
      </c>
      <c r="G457" s="349">
        <v>44</v>
      </c>
      <c r="H457" s="349">
        <v>68</v>
      </c>
      <c r="I457" s="349">
        <v>11</v>
      </c>
      <c r="J457" s="349">
        <v>0</v>
      </c>
    </row>
    <row r="458" spans="1:10">
      <c r="A458" s="348"/>
      <c r="B458" s="348" t="s">
        <v>2406</v>
      </c>
      <c r="C458" s="348" t="s">
        <v>3676</v>
      </c>
      <c r="D458" s="348" t="s">
        <v>3675</v>
      </c>
      <c r="E458" s="349">
        <v>79</v>
      </c>
      <c r="F458" s="349">
        <v>35</v>
      </c>
      <c r="G458" s="349">
        <v>44</v>
      </c>
      <c r="H458" s="349">
        <v>68</v>
      </c>
      <c r="I458" s="349">
        <v>11</v>
      </c>
      <c r="J458" s="349">
        <v>0</v>
      </c>
    </row>
    <row r="459" spans="1:10">
      <c r="A459" s="348"/>
      <c r="B459" s="348" t="s">
        <v>2406</v>
      </c>
      <c r="C459" s="348" t="s">
        <v>3829</v>
      </c>
      <c r="D459" s="348" t="s">
        <v>3830</v>
      </c>
      <c r="E459" s="349">
        <v>120</v>
      </c>
      <c r="F459" s="349">
        <v>96</v>
      </c>
      <c r="G459" s="349">
        <v>24</v>
      </c>
      <c r="H459" s="349">
        <v>85</v>
      </c>
      <c r="I459" s="349">
        <v>35</v>
      </c>
      <c r="J459" s="349">
        <v>3</v>
      </c>
    </row>
    <row r="460" spans="1:10">
      <c r="A460" s="348"/>
      <c r="B460" s="348" t="s">
        <v>2406</v>
      </c>
      <c r="C460" s="348" t="s">
        <v>3831</v>
      </c>
      <c r="D460" s="348" t="s">
        <v>3832</v>
      </c>
      <c r="E460" s="349">
        <v>103</v>
      </c>
      <c r="F460" s="349">
        <v>58</v>
      </c>
      <c r="G460" s="349">
        <v>45</v>
      </c>
      <c r="H460" s="349">
        <v>96</v>
      </c>
      <c r="I460" s="349">
        <v>7</v>
      </c>
      <c r="J460" s="349">
        <v>3</v>
      </c>
    </row>
    <row r="461" spans="1:10">
      <c r="A461" s="348"/>
      <c r="B461" s="348" t="s">
        <v>2406</v>
      </c>
      <c r="C461" s="348" t="s">
        <v>3833</v>
      </c>
      <c r="D461" s="348" t="s">
        <v>3834</v>
      </c>
      <c r="E461" s="349">
        <v>30</v>
      </c>
      <c r="F461" s="349">
        <v>13</v>
      </c>
      <c r="G461" s="349">
        <v>17</v>
      </c>
      <c r="H461" s="349">
        <v>25</v>
      </c>
      <c r="I461" s="349">
        <v>5</v>
      </c>
      <c r="J461" s="349" t="s">
        <v>2402</v>
      </c>
    </row>
    <row r="462" spans="1:10">
      <c r="A462" s="348"/>
      <c r="B462" s="348" t="s">
        <v>2406</v>
      </c>
      <c r="C462" s="348" t="s">
        <v>3835</v>
      </c>
      <c r="D462" s="348" t="s">
        <v>3836</v>
      </c>
      <c r="E462" s="349">
        <v>46</v>
      </c>
      <c r="F462" s="349">
        <v>31</v>
      </c>
      <c r="G462" s="349">
        <v>15</v>
      </c>
      <c r="H462" s="349">
        <v>35</v>
      </c>
      <c r="I462" s="349">
        <v>11</v>
      </c>
      <c r="J462" s="349">
        <v>0</v>
      </c>
    </row>
    <row r="463" spans="1:10">
      <c r="A463" s="348"/>
      <c r="B463" s="348" t="s">
        <v>2406</v>
      </c>
      <c r="C463" s="348" t="s">
        <v>3837</v>
      </c>
      <c r="D463" s="348" t="s">
        <v>3838</v>
      </c>
      <c r="E463" s="349">
        <v>30</v>
      </c>
      <c r="F463" s="349">
        <v>27</v>
      </c>
      <c r="G463" s="349">
        <v>3</v>
      </c>
      <c r="H463" s="349" t="s">
        <v>2402</v>
      </c>
      <c r="I463" s="349" t="s">
        <v>2402</v>
      </c>
      <c r="J463" s="349" t="s">
        <v>2402</v>
      </c>
    </row>
    <row r="464" spans="1:10">
      <c r="A464" s="348"/>
      <c r="B464" s="348" t="s">
        <v>2406</v>
      </c>
      <c r="C464" s="348" t="s">
        <v>3839</v>
      </c>
      <c r="D464" s="348" t="s">
        <v>3840</v>
      </c>
      <c r="E464" s="349">
        <v>1523</v>
      </c>
      <c r="F464" s="349">
        <v>968</v>
      </c>
      <c r="G464" s="349">
        <v>555</v>
      </c>
      <c r="H464" s="349">
        <v>1415</v>
      </c>
      <c r="I464" s="349">
        <v>108</v>
      </c>
      <c r="J464" s="349">
        <v>50</v>
      </c>
    </row>
    <row r="465" spans="1:10">
      <c r="A465" s="348"/>
      <c r="B465" s="348" t="s">
        <v>2406</v>
      </c>
      <c r="C465" s="348" t="s">
        <v>3841</v>
      </c>
      <c r="D465" s="348" t="s">
        <v>3842</v>
      </c>
      <c r="E465" s="349">
        <v>22</v>
      </c>
      <c r="F465" s="349">
        <v>14</v>
      </c>
      <c r="G465" s="349">
        <v>8</v>
      </c>
      <c r="H465" s="349" t="s">
        <v>2402</v>
      </c>
      <c r="I465" s="349" t="s">
        <v>2402</v>
      </c>
      <c r="J465" s="349">
        <v>0</v>
      </c>
    </row>
    <row r="466" spans="1:10">
      <c r="A466" s="348"/>
      <c r="B466" s="348" t="s">
        <v>2406</v>
      </c>
      <c r="C466" s="348" t="s">
        <v>3677</v>
      </c>
      <c r="D466" s="348" t="s">
        <v>3678</v>
      </c>
      <c r="E466" s="349">
        <v>81</v>
      </c>
      <c r="F466" s="349">
        <v>66</v>
      </c>
      <c r="G466" s="349">
        <v>15</v>
      </c>
      <c r="H466" s="349">
        <v>58</v>
      </c>
      <c r="I466" s="349">
        <v>23</v>
      </c>
      <c r="J466" s="349" t="s">
        <v>2402</v>
      </c>
    </row>
    <row r="467" spans="1:10">
      <c r="A467" s="348"/>
      <c r="B467" s="348" t="s">
        <v>2406</v>
      </c>
      <c r="C467" s="348" t="s">
        <v>3679</v>
      </c>
      <c r="D467" s="348" t="s">
        <v>3680</v>
      </c>
      <c r="E467" s="349">
        <v>1955</v>
      </c>
      <c r="F467" s="349">
        <v>1273</v>
      </c>
      <c r="G467" s="349">
        <v>682</v>
      </c>
      <c r="H467" s="349">
        <v>1764</v>
      </c>
      <c r="I467" s="349">
        <v>191</v>
      </c>
      <c r="J467" s="349">
        <v>59</v>
      </c>
    </row>
    <row r="468" spans="1:10">
      <c r="A468" s="348"/>
      <c r="B468" s="348" t="s">
        <v>2406</v>
      </c>
      <c r="C468" s="348" t="s">
        <v>2621</v>
      </c>
      <c r="D468" s="348" t="s">
        <v>3680</v>
      </c>
      <c r="E468" s="349">
        <v>1955</v>
      </c>
      <c r="F468" s="349">
        <v>1273</v>
      </c>
      <c r="G468" s="349">
        <v>682</v>
      </c>
      <c r="H468" s="349">
        <v>1764</v>
      </c>
      <c r="I468" s="349">
        <v>191</v>
      </c>
      <c r="J468" s="349">
        <v>59</v>
      </c>
    </row>
    <row r="469" spans="1:10">
      <c r="A469" s="348"/>
      <c r="B469" s="348" t="s">
        <v>2406</v>
      </c>
      <c r="C469" s="348" t="s">
        <v>3843</v>
      </c>
      <c r="D469" s="348" t="s">
        <v>3844</v>
      </c>
      <c r="E469" s="349">
        <v>21</v>
      </c>
      <c r="F469" s="349">
        <v>13</v>
      </c>
      <c r="G469" s="349">
        <v>8</v>
      </c>
      <c r="H469" s="349">
        <v>18</v>
      </c>
      <c r="I469" s="349">
        <v>3</v>
      </c>
      <c r="J469" s="349">
        <v>0</v>
      </c>
    </row>
    <row r="470" spans="1:10">
      <c r="A470" s="348"/>
      <c r="B470" s="348" t="s">
        <v>2406</v>
      </c>
      <c r="C470" s="348" t="s">
        <v>3845</v>
      </c>
      <c r="D470" s="348" t="s">
        <v>3846</v>
      </c>
      <c r="E470" s="349">
        <v>17</v>
      </c>
      <c r="F470" s="349">
        <v>8</v>
      </c>
      <c r="G470" s="349">
        <v>9</v>
      </c>
      <c r="H470" s="349">
        <v>12</v>
      </c>
      <c r="I470" s="349">
        <v>5</v>
      </c>
      <c r="J470" s="349">
        <v>0</v>
      </c>
    </row>
    <row r="471" spans="1:10">
      <c r="A471" s="348"/>
      <c r="B471" s="348" t="s">
        <v>2406</v>
      </c>
      <c r="C471" s="348" t="s">
        <v>3889</v>
      </c>
      <c r="D471" s="348" t="s">
        <v>3890</v>
      </c>
      <c r="E471" s="349">
        <v>14</v>
      </c>
      <c r="F471" s="349">
        <v>8</v>
      </c>
      <c r="G471" s="349">
        <v>6</v>
      </c>
      <c r="H471" s="349">
        <v>14</v>
      </c>
      <c r="I471" s="349">
        <v>0</v>
      </c>
      <c r="J471" s="349" t="s">
        <v>2402</v>
      </c>
    </row>
    <row r="472" spans="1:10">
      <c r="A472" s="348"/>
      <c r="B472" s="348" t="s">
        <v>2406</v>
      </c>
      <c r="C472" s="348" t="s">
        <v>3681</v>
      </c>
      <c r="D472" s="348" t="s">
        <v>3575</v>
      </c>
      <c r="E472" s="349">
        <v>21</v>
      </c>
      <c r="F472" s="349">
        <v>17</v>
      </c>
      <c r="G472" s="349">
        <v>4</v>
      </c>
      <c r="H472" s="349">
        <v>18</v>
      </c>
      <c r="I472" s="349">
        <v>3</v>
      </c>
      <c r="J472" s="349">
        <v>0</v>
      </c>
    </row>
    <row r="473" spans="1:10">
      <c r="A473" s="348"/>
      <c r="B473" s="348" t="s">
        <v>2406</v>
      </c>
      <c r="C473" s="348" t="s">
        <v>3681</v>
      </c>
      <c r="D473" s="348" t="s">
        <v>3682</v>
      </c>
      <c r="E473" s="349">
        <v>73</v>
      </c>
      <c r="F473" s="349">
        <v>46</v>
      </c>
      <c r="G473" s="349">
        <v>27</v>
      </c>
      <c r="H473" s="349">
        <v>62</v>
      </c>
      <c r="I473" s="349">
        <v>11</v>
      </c>
      <c r="J473" s="349" t="s">
        <v>2402</v>
      </c>
    </row>
    <row r="474" spans="1:10">
      <c r="A474" s="348"/>
      <c r="B474" s="348" t="s">
        <v>2406</v>
      </c>
      <c r="C474" s="348" t="s">
        <v>2623</v>
      </c>
      <c r="D474" s="348" t="s">
        <v>3682</v>
      </c>
      <c r="E474" s="349">
        <v>73</v>
      </c>
      <c r="F474" s="349">
        <v>46</v>
      </c>
      <c r="G474" s="349">
        <v>27</v>
      </c>
      <c r="H474" s="349">
        <v>62</v>
      </c>
      <c r="I474" s="349">
        <v>11</v>
      </c>
      <c r="J474" s="349" t="s">
        <v>2402</v>
      </c>
    </row>
    <row r="475" spans="1:10">
      <c r="A475" s="348"/>
      <c r="B475" s="348" t="s">
        <v>2406</v>
      </c>
      <c r="C475" s="348" t="s">
        <v>3847</v>
      </c>
      <c r="D475" s="348" t="s">
        <v>3848</v>
      </c>
      <c r="E475" s="349">
        <v>12</v>
      </c>
      <c r="F475" s="349">
        <v>9</v>
      </c>
      <c r="G475" s="349">
        <v>3</v>
      </c>
      <c r="H475" s="349" t="s">
        <v>2402</v>
      </c>
      <c r="I475" s="349" t="s">
        <v>2402</v>
      </c>
      <c r="J475" s="349" t="s">
        <v>2402</v>
      </c>
    </row>
    <row r="476" spans="1:10">
      <c r="A476" s="348"/>
      <c r="B476" s="348" t="s">
        <v>2406</v>
      </c>
      <c r="C476" s="348" t="s">
        <v>3891</v>
      </c>
      <c r="D476" s="348" t="s">
        <v>3892</v>
      </c>
      <c r="E476" s="349">
        <v>15</v>
      </c>
      <c r="F476" s="349">
        <v>3</v>
      </c>
      <c r="G476" s="349">
        <v>12</v>
      </c>
      <c r="H476" s="349">
        <v>15</v>
      </c>
      <c r="I476" s="349">
        <v>0</v>
      </c>
      <c r="J476" s="349">
        <v>0</v>
      </c>
    </row>
    <row r="477" spans="1:10">
      <c r="A477" s="348"/>
      <c r="B477" s="348" t="s">
        <v>2406</v>
      </c>
      <c r="C477" s="348" t="s">
        <v>3683</v>
      </c>
      <c r="D477" s="348" t="s">
        <v>3575</v>
      </c>
      <c r="E477" s="349">
        <v>28</v>
      </c>
      <c r="F477" s="349">
        <v>18</v>
      </c>
      <c r="G477" s="349">
        <v>10</v>
      </c>
      <c r="H477" s="349" t="s">
        <v>2402</v>
      </c>
      <c r="I477" s="349" t="s">
        <v>2402</v>
      </c>
      <c r="J477" s="349" t="s">
        <v>2402</v>
      </c>
    </row>
    <row r="478" spans="1:10">
      <c r="A478" s="348"/>
      <c r="B478" s="348" t="s">
        <v>2406</v>
      </c>
      <c r="C478" s="348" t="s">
        <v>3683</v>
      </c>
      <c r="D478" s="348" t="s">
        <v>3684</v>
      </c>
      <c r="E478" s="349">
        <v>55</v>
      </c>
      <c r="F478" s="349">
        <v>30</v>
      </c>
      <c r="G478" s="349">
        <v>25</v>
      </c>
      <c r="H478" s="349">
        <v>52</v>
      </c>
      <c r="I478" s="349">
        <v>3</v>
      </c>
      <c r="J478" s="349" t="s">
        <v>2402</v>
      </c>
    </row>
    <row r="479" spans="1:10">
      <c r="A479" s="348"/>
      <c r="B479" s="348" t="s">
        <v>2406</v>
      </c>
      <c r="C479" s="348" t="s">
        <v>2625</v>
      </c>
      <c r="D479" s="348" t="s">
        <v>3684</v>
      </c>
      <c r="E479" s="349">
        <v>55</v>
      </c>
      <c r="F479" s="349">
        <v>30</v>
      </c>
      <c r="G479" s="349">
        <v>25</v>
      </c>
      <c r="H479" s="349">
        <v>52</v>
      </c>
      <c r="I479" s="349">
        <v>3</v>
      </c>
      <c r="J479" s="349" t="s">
        <v>2402</v>
      </c>
    </row>
    <row r="480" spans="1:10">
      <c r="A480" s="348"/>
      <c r="B480" s="348" t="s">
        <v>2406</v>
      </c>
      <c r="C480" s="348" t="s">
        <v>3893</v>
      </c>
      <c r="D480" s="348" t="s">
        <v>3894</v>
      </c>
      <c r="E480" s="349">
        <v>13</v>
      </c>
      <c r="F480" s="349">
        <v>4</v>
      </c>
      <c r="G480" s="349">
        <v>9</v>
      </c>
      <c r="H480" s="349" t="s">
        <v>2402</v>
      </c>
      <c r="I480" s="349" t="s">
        <v>2402</v>
      </c>
      <c r="J480" s="349">
        <v>0</v>
      </c>
    </row>
    <row r="481" spans="1:10">
      <c r="A481" s="348"/>
      <c r="B481" s="348" t="s">
        <v>2406</v>
      </c>
      <c r="C481" s="348" t="s">
        <v>3895</v>
      </c>
      <c r="D481" s="348" t="s">
        <v>3896</v>
      </c>
      <c r="E481" s="349">
        <v>10</v>
      </c>
      <c r="F481" s="349">
        <v>10</v>
      </c>
      <c r="G481" s="349">
        <v>0</v>
      </c>
      <c r="H481" s="349" t="s">
        <v>2402</v>
      </c>
      <c r="I481" s="349" t="s">
        <v>2402</v>
      </c>
      <c r="J481" s="349" t="s">
        <v>2402</v>
      </c>
    </row>
    <row r="482" spans="1:10">
      <c r="A482" s="348"/>
      <c r="B482" s="348" t="s">
        <v>2406</v>
      </c>
      <c r="C482" s="348" t="s">
        <v>3685</v>
      </c>
      <c r="D482" s="348" t="s">
        <v>3575</v>
      </c>
      <c r="E482" s="349">
        <v>30</v>
      </c>
      <c r="F482" s="349">
        <v>19</v>
      </c>
      <c r="G482" s="349">
        <v>11</v>
      </c>
      <c r="H482" s="349">
        <v>26</v>
      </c>
      <c r="I482" s="349">
        <v>4</v>
      </c>
      <c r="J482" s="349">
        <v>0</v>
      </c>
    </row>
    <row r="483" spans="1:10">
      <c r="A483" s="348"/>
      <c r="B483" s="348" t="s">
        <v>2406</v>
      </c>
      <c r="C483" s="348" t="s">
        <v>3685</v>
      </c>
      <c r="D483" s="348" t="s">
        <v>3686</v>
      </c>
      <c r="E483" s="349">
        <v>53</v>
      </c>
      <c r="F483" s="349">
        <v>33</v>
      </c>
      <c r="G483" s="349">
        <v>20</v>
      </c>
      <c r="H483" s="349">
        <v>46</v>
      </c>
      <c r="I483" s="349">
        <v>7</v>
      </c>
      <c r="J483" s="349" t="s">
        <v>2402</v>
      </c>
    </row>
    <row r="484" spans="1:10">
      <c r="A484" s="348"/>
      <c r="B484" s="348" t="s">
        <v>2406</v>
      </c>
      <c r="C484" s="348" t="s">
        <v>2627</v>
      </c>
      <c r="D484" s="348" t="s">
        <v>3686</v>
      </c>
      <c r="E484" s="349">
        <v>53</v>
      </c>
      <c r="F484" s="349">
        <v>33</v>
      </c>
      <c r="G484" s="349">
        <v>20</v>
      </c>
      <c r="H484" s="349">
        <v>46</v>
      </c>
      <c r="I484" s="349">
        <v>7</v>
      </c>
      <c r="J484" s="349" t="s">
        <v>2402</v>
      </c>
    </row>
    <row r="485" spans="1:10">
      <c r="A485" s="348"/>
      <c r="B485" s="348" t="s">
        <v>2406</v>
      </c>
      <c r="C485" s="348" t="s">
        <v>3687</v>
      </c>
      <c r="D485" s="348" t="s">
        <v>3688</v>
      </c>
      <c r="E485" s="349">
        <v>24823</v>
      </c>
      <c r="F485" s="349">
        <v>14723</v>
      </c>
      <c r="G485" s="349">
        <v>10100</v>
      </c>
      <c r="H485" s="349">
        <v>22614</v>
      </c>
      <c r="I485" s="349">
        <v>2209</v>
      </c>
      <c r="J485" s="349">
        <v>988</v>
      </c>
    </row>
    <row r="486" spans="1:10">
      <c r="A486" s="348"/>
      <c r="B486" s="348" t="s">
        <v>2406</v>
      </c>
      <c r="C486" s="348" t="s">
        <v>3689</v>
      </c>
      <c r="D486" s="348" t="s">
        <v>3690</v>
      </c>
      <c r="E486" s="349">
        <v>24823</v>
      </c>
      <c r="F486" s="349">
        <v>14723</v>
      </c>
      <c r="G486" s="349">
        <v>10100</v>
      </c>
      <c r="H486" s="349">
        <v>22614</v>
      </c>
      <c r="I486" s="349">
        <v>2209</v>
      </c>
      <c r="J486" s="349">
        <v>988</v>
      </c>
    </row>
    <row r="487" spans="1:10">
      <c r="A487" s="348" t="s">
        <v>2894</v>
      </c>
      <c r="B487" s="348" t="s">
        <v>2408</v>
      </c>
      <c r="C487" s="348"/>
      <c r="D487" s="348"/>
      <c r="E487" s="349"/>
      <c r="F487" s="349"/>
      <c r="G487" s="349"/>
      <c r="H487" s="349"/>
      <c r="I487" s="349"/>
      <c r="J487" s="349"/>
    </row>
    <row r="488" spans="1:10">
      <c r="A488" s="348"/>
      <c r="B488" s="348" t="s">
        <v>2408</v>
      </c>
      <c r="C488" s="348" t="s">
        <v>2874</v>
      </c>
      <c r="D488" s="348" t="s">
        <v>2401</v>
      </c>
      <c r="E488" s="349">
        <v>49</v>
      </c>
      <c r="F488" s="349">
        <v>36</v>
      </c>
      <c r="G488" s="349">
        <v>13</v>
      </c>
      <c r="H488" s="349">
        <v>46</v>
      </c>
      <c r="I488" s="349">
        <v>3</v>
      </c>
      <c r="J488" s="349">
        <v>3</v>
      </c>
    </row>
    <row r="489" spans="1:10">
      <c r="A489" s="348"/>
      <c r="B489" s="348" t="s">
        <v>2408</v>
      </c>
      <c r="C489" s="348" t="s">
        <v>2892</v>
      </c>
      <c r="D489" s="348" t="s">
        <v>2404</v>
      </c>
      <c r="E489" s="349">
        <v>2168</v>
      </c>
      <c r="F489" s="349">
        <v>1115</v>
      </c>
      <c r="G489" s="349">
        <v>1053</v>
      </c>
      <c r="H489" s="349">
        <v>2085</v>
      </c>
      <c r="I489" s="349">
        <v>83</v>
      </c>
      <c r="J489" s="349">
        <v>104</v>
      </c>
    </row>
    <row r="490" spans="1:10">
      <c r="A490" s="348"/>
      <c r="B490" s="348" t="s">
        <v>2408</v>
      </c>
      <c r="C490" s="348" t="s">
        <v>2893</v>
      </c>
      <c r="D490" s="348" t="s">
        <v>2406</v>
      </c>
      <c r="E490" s="349">
        <v>172</v>
      </c>
      <c r="F490" s="349">
        <v>124</v>
      </c>
      <c r="G490" s="349">
        <v>48</v>
      </c>
      <c r="H490" s="349">
        <v>130</v>
      </c>
      <c r="I490" s="349">
        <v>42</v>
      </c>
      <c r="J490" s="349" t="s">
        <v>2402</v>
      </c>
    </row>
    <row r="491" spans="1:10">
      <c r="A491" s="348"/>
      <c r="B491" s="348" t="s">
        <v>2408</v>
      </c>
      <c r="C491" s="348" t="s">
        <v>53</v>
      </c>
      <c r="D491" s="348" t="s">
        <v>54</v>
      </c>
      <c r="E491" s="349">
        <v>41</v>
      </c>
      <c r="F491" s="349">
        <v>33</v>
      </c>
      <c r="G491" s="349">
        <v>8</v>
      </c>
      <c r="H491" s="349">
        <v>36</v>
      </c>
      <c r="I491" s="349">
        <v>5</v>
      </c>
      <c r="J491" s="349">
        <v>0</v>
      </c>
    </row>
    <row r="492" spans="1:10">
      <c r="A492" s="348"/>
      <c r="B492" s="348" t="s">
        <v>2408</v>
      </c>
      <c r="C492" s="348" t="s">
        <v>288</v>
      </c>
      <c r="D492" s="348" t="s">
        <v>289</v>
      </c>
      <c r="E492" s="349">
        <v>35</v>
      </c>
      <c r="F492" s="349">
        <v>21</v>
      </c>
      <c r="G492" s="349">
        <v>14</v>
      </c>
      <c r="H492" s="349" t="s">
        <v>2402</v>
      </c>
      <c r="I492" s="349" t="s">
        <v>2402</v>
      </c>
      <c r="J492" s="349" t="s">
        <v>2402</v>
      </c>
    </row>
    <row r="493" spans="1:10">
      <c r="A493" s="348"/>
      <c r="B493" s="348" t="s">
        <v>2408</v>
      </c>
      <c r="C493" s="348" t="s">
        <v>554</v>
      </c>
      <c r="D493" s="348" t="s">
        <v>555</v>
      </c>
      <c r="E493" s="349">
        <v>34</v>
      </c>
      <c r="F493" s="349">
        <v>26</v>
      </c>
      <c r="G493" s="349">
        <v>8</v>
      </c>
      <c r="H493" s="349">
        <v>30</v>
      </c>
      <c r="I493" s="349">
        <v>4</v>
      </c>
      <c r="J493" s="349" t="s">
        <v>2402</v>
      </c>
    </row>
    <row r="494" spans="1:10">
      <c r="A494" s="348"/>
      <c r="B494" s="348" t="s">
        <v>2408</v>
      </c>
      <c r="C494" s="348" t="s">
        <v>822</v>
      </c>
      <c r="D494" s="348" t="s">
        <v>823</v>
      </c>
      <c r="E494" s="349">
        <v>62</v>
      </c>
      <c r="F494" s="349">
        <v>39</v>
      </c>
      <c r="G494" s="349">
        <v>23</v>
      </c>
      <c r="H494" s="349">
        <v>57</v>
      </c>
      <c r="I494" s="349">
        <v>5</v>
      </c>
      <c r="J494" s="349">
        <v>4</v>
      </c>
    </row>
    <row r="495" spans="1:10">
      <c r="A495" s="348"/>
      <c r="B495" s="348" t="s">
        <v>2408</v>
      </c>
      <c r="C495" s="348" t="s">
        <v>895</v>
      </c>
      <c r="D495" s="348" t="s">
        <v>896</v>
      </c>
      <c r="E495" s="349">
        <v>266</v>
      </c>
      <c r="F495" s="349">
        <v>190</v>
      </c>
      <c r="G495" s="349">
        <v>76</v>
      </c>
      <c r="H495" s="349">
        <v>241</v>
      </c>
      <c r="I495" s="349">
        <v>25</v>
      </c>
      <c r="J495" s="349">
        <v>7</v>
      </c>
    </row>
    <row r="496" spans="1:10">
      <c r="A496" s="348"/>
      <c r="B496" s="348" t="s">
        <v>2408</v>
      </c>
      <c r="C496" s="348" t="s">
        <v>995</v>
      </c>
      <c r="D496" s="348" t="s">
        <v>996</v>
      </c>
      <c r="E496" s="349">
        <v>387</v>
      </c>
      <c r="F496" s="349">
        <v>225</v>
      </c>
      <c r="G496" s="349">
        <v>162</v>
      </c>
      <c r="H496" s="349">
        <v>363</v>
      </c>
      <c r="I496" s="349">
        <v>24</v>
      </c>
      <c r="J496" s="349">
        <v>30</v>
      </c>
    </row>
    <row r="497" spans="1:10">
      <c r="A497" s="348"/>
      <c r="B497" s="348" t="s">
        <v>2408</v>
      </c>
      <c r="C497" s="348" t="s">
        <v>1167</v>
      </c>
      <c r="D497" s="348" t="s">
        <v>1168</v>
      </c>
      <c r="E497" s="349">
        <v>2258</v>
      </c>
      <c r="F497" s="349">
        <v>1336</v>
      </c>
      <c r="G497" s="349">
        <v>922</v>
      </c>
      <c r="H497" s="349">
        <v>2103</v>
      </c>
      <c r="I497" s="349">
        <v>155</v>
      </c>
      <c r="J497" s="349">
        <v>92</v>
      </c>
    </row>
    <row r="498" spans="1:10">
      <c r="A498" s="348"/>
      <c r="B498" s="348" t="s">
        <v>2408</v>
      </c>
      <c r="C498" s="348" t="s">
        <v>1498</v>
      </c>
      <c r="D498" s="348" t="s">
        <v>1499</v>
      </c>
      <c r="E498" s="349">
        <v>100</v>
      </c>
      <c r="F498" s="349">
        <v>65</v>
      </c>
      <c r="G498" s="349">
        <v>35</v>
      </c>
      <c r="H498" s="349">
        <v>95</v>
      </c>
      <c r="I498" s="349">
        <v>5</v>
      </c>
      <c r="J498" s="349">
        <v>5</v>
      </c>
    </row>
    <row r="499" spans="1:10">
      <c r="A499" s="348"/>
      <c r="B499" s="348" t="s">
        <v>2408</v>
      </c>
      <c r="C499" s="348" t="s">
        <v>1749</v>
      </c>
      <c r="D499" s="348" t="s">
        <v>1750</v>
      </c>
      <c r="E499" s="349">
        <v>2511</v>
      </c>
      <c r="F499" s="349">
        <v>1442</v>
      </c>
      <c r="G499" s="349">
        <v>1069</v>
      </c>
      <c r="H499" s="349">
        <v>2255</v>
      </c>
      <c r="I499" s="349">
        <v>256</v>
      </c>
      <c r="J499" s="349">
        <v>94</v>
      </c>
    </row>
    <row r="500" spans="1:10">
      <c r="A500" s="348"/>
      <c r="B500" s="348" t="s">
        <v>2408</v>
      </c>
      <c r="C500" s="348" t="s">
        <v>1941</v>
      </c>
      <c r="D500" s="348" t="s">
        <v>1942</v>
      </c>
      <c r="E500" s="349">
        <v>238</v>
      </c>
      <c r="F500" s="349">
        <v>131</v>
      </c>
      <c r="G500" s="349">
        <v>107</v>
      </c>
      <c r="H500" s="349">
        <v>227</v>
      </c>
      <c r="I500" s="349">
        <v>11</v>
      </c>
      <c r="J500" s="349">
        <v>12</v>
      </c>
    </row>
    <row r="501" spans="1:10">
      <c r="A501" s="348"/>
      <c r="B501" s="348" t="s">
        <v>2408</v>
      </c>
      <c r="C501" s="348" t="s">
        <v>2162</v>
      </c>
      <c r="D501" s="348" t="s">
        <v>2163</v>
      </c>
      <c r="E501" s="349">
        <v>217</v>
      </c>
      <c r="F501" s="349">
        <v>167</v>
      </c>
      <c r="G501" s="349">
        <v>50</v>
      </c>
      <c r="H501" s="349">
        <v>188</v>
      </c>
      <c r="I501" s="349">
        <v>29</v>
      </c>
      <c r="J501" s="349">
        <v>12</v>
      </c>
    </row>
    <row r="502" spans="1:10">
      <c r="A502" s="348"/>
      <c r="B502" s="348" t="s">
        <v>2408</v>
      </c>
      <c r="C502" s="348" t="s">
        <v>3560</v>
      </c>
      <c r="D502" s="348" t="s">
        <v>2267</v>
      </c>
      <c r="E502" s="349">
        <v>8538</v>
      </c>
      <c r="F502" s="349">
        <v>4950</v>
      </c>
      <c r="G502" s="349">
        <v>3588</v>
      </c>
      <c r="H502" s="349">
        <v>7889</v>
      </c>
      <c r="I502" s="349">
        <v>649</v>
      </c>
      <c r="J502" s="349">
        <v>368</v>
      </c>
    </row>
    <row r="503" spans="1:10">
      <c r="A503" s="348"/>
      <c r="B503" s="348" t="s">
        <v>2408</v>
      </c>
      <c r="C503" s="348" t="s">
        <v>2315</v>
      </c>
      <c r="D503" s="348" t="s">
        <v>2267</v>
      </c>
      <c r="E503" s="349">
        <v>8538</v>
      </c>
      <c r="F503" s="349">
        <v>4950</v>
      </c>
      <c r="G503" s="349">
        <v>3588</v>
      </c>
      <c r="H503" s="349">
        <v>7889</v>
      </c>
      <c r="I503" s="349">
        <v>649</v>
      </c>
      <c r="J503" s="349">
        <v>368</v>
      </c>
    </row>
    <row r="504" spans="1:10">
      <c r="A504" s="348"/>
      <c r="B504" s="348" t="s">
        <v>2408</v>
      </c>
      <c r="C504" s="348" t="s">
        <v>3561</v>
      </c>
      <c r="D504" s="348" t="s">
        <v>3562</v>
      </c>
      <c r="E504" s="349">
        <v>1663</v>
      </c>
      <c r="F504" s="349">
        <v>1115</v>
      </c>
      <c r="G504" s="349">
        <v>548</v>
      </c>
      <c r="H504" s="349">
        <v>1467</v>
      </c>
      <c r="I504" s="349">
        <v>196</v>
      </c>
      <c r="J504" s="349">
        <v>40</v>
      </c>
    </row>
    <row r="505" spans="1:10">
      <c r="A505" s="348"/>
      <c r="B505" s="348" t="s">
        <v>2408</v>
      </c>
      <c r="C505" s="348" t="s">
        <v>3563</v>
      </c>
      <c r="D505" s="348" t="s">
        <v>3564</v>
      </c>
      <c r="E505" s="349">
        <v>1663</v>
      </c>
      <c r="F505" s="349">
        <v>1115</v>
      </c>
      <c r="G505" s="349">
        <v>548</v>
      </c>
      <c r="H505" s="349">
        <v>1467</v>
      </c>
      <c r="I505" s="349">
        <v>196</v>
      </c>
      <c r="J505" s="349">
        <v>40</v>
      </c>
    </row>
    <row r="506" spans="1:10">
      <c r="A506" s="348"/>
      <c r="B506" s="348" t="s">
        <v>2408</v>
      </c>
      <c r="C506" s="348" t="s">
        <v>3565</v>
      </c>
      <c r="D506" s="348" t="s">
        <v>3564</v>
      </c>
      <c r="E506" s="349">
        <v>1663</v>
      </c>
      <c r="F506" s="349">
        <v>1115</v>
      </c>
      <c r="G506" s="349">
        <v>548</v>
      </c>
      <c r="H506" s="349">
        <v>1467</v>
      </c>
      <c r="I506" s="349">
        <v>196</v>
      </c>
      <c r="J506" s="349">
        <v>40</v>
      </c>
    </row>
    <row r="507" spans="1:10">
      <c r="A507" s="348"/>
      <c r="B507" s="348" t="s">
        <v>2408</v>
      </c>
      <c r="C507" s="348" t="s">
        <v>3566</v>
      </c>
      <c r="D507" s="348" t="s">
        <v>3567</v>
      </c>
      <c r="E507" s="349">
        <v>22</v>
      </c>
      <c r="F507" s="349" t="s">
        <v>2402</v>
      </c>
      <c r="G507" s="349" t="s">
        <v>2402</v>
      </c>
      <c r="H507" s="349">
        <v>19</v>
      </c>
      <c r="I507" s="349">
        <v>3</v>
      </c>
      <c r="J507" s="349" t="s">
        <v>2402</v>
      </c>
    </row>
    <row r="508" spans="1:10">
      <c r="A508" s="348"/>
      <c r="B508" s="348" t="s">
        <v>2408</v>
      </c>
      <c r="C508" s="348" t="s">
        <v>3568</v>
      </c>
      <c r="D508" s="348" t="s">
        <v>3569</v>
      </c>
      <c r="E508" s="349">
        <v>58</v>
      </c>
      <c r="F508" s="349">
        <v>30</v>
      </c>
      <c r="G508" s="349">
        <v>28</v>
      </c>
      <c r="H508" s="349">
        <v>48</v>
      </c>
      <c r="I508" s="349">
        <v>10</v>
      </c>
      <c r="J508" s="349" t="s">
        <v>2402</v>
      </c>
    </row>
    <row r="509" spans="1:10">
      <c r="A509" s="348"/>
      <c r="B509" s="348" t="s">
        <v>2408</v>
      </c>
      <c r="C509" s="348" t="s">
        <v>3574</v>
      </c>
      <c r="D509" s="348" t="s">
        <v>3575</v>
      </c>
      <c r="E509" s="349">
        <v>10</v>
      </c>
      <c r="F509" s="349" t="s">
        <v>2402</v>
      </c>
      <c r="G509" s="349" t="s">
        <v>2402</v>
      </c>
      <c r="H509" s="349" t="s">
        <v>2402</v>
      </c>
      <c r="I509" s="349" t="s">
        <v>2402</v>
      </c>
      <c r="J509" s="349">
        <v>0</v>
      </c>
    </row>
    <row r="510" spans="1:10">
      <c r="A510" s="348"/>
      <c r="B510" s="348" t="s">
        <v>2408</v>
      </c>
      <c r="C510" s="348" t="s">
        <v>3574</v>
      </c>
      <c r="D510" s="348" t="s">
        <v>3576</v>
      </c>
      <c r="E510" s="349">
        <v>68</v>
      </c>
      <c r="F510" s="349">
        <v>38</v>
      </c>
      <c r="G510" s="349">
        <v>30</v>
      </c>
      <c r="H510" s="349">
        <v>57</v>
      </c>
      <c r="I510" s="349">
        <v>11</v>
      </c>
      <c r="J510" s="349" t="s">
        <v>2402</v>
      </c>
    </row>
    <row r="511" spans="1:10">
      <c r="A511" s="348"/>
      <c r="B511" s="348" t="s">
        <v>2408</v>
      </c>
      <c r="C511" s="348" t="s">
        <v>3577</v>
      </c>
      <c r="D511" s="348" t="s">
        <v>3578</v>
      </c>
      <c r="E511" s="349">
        <v>65</v>
      </c>
      <c r="F511" s="349">
        <v>51</v>
      </c>
      <c r="G511" s="349">
        <v>14</v>
      </c>
      <c r="H511" s="349">
        <v>52</v>
      </c>
      <c r="I511" s="349">
        <v>13</v>
      </c>
      <c r="J511" s="349">
        <v>0</v>
      </c>
    </row>
    <row r="512" spans="1:10">
      <c r="A512" s="348"/>
      <c r="B512" s="348" t="s">
        <v>2408</v>
      </c>
      <c r="C512" s="348" t="s">
        <v>3707</v>
      </c>
      <c r="D512" s="348" t="s">
        <v>3708</v>
      </c>
      <c r="E512" s="349">
        <v>11</v>
      </c>
      <c r="F512" s="349" t="s">
        <v>2402</v>
      </c>
      <c r="G512" s="349" t="s">
        <v>2402</v>
      </c>
      <c r="H512" s="349" t="s">
        <v>2402</v>
      </c>
      <c r="I512" s="349" t="s">
        <v>2402</v>
      </c>
      <c r="J512" s="349" t="s">
        <v>2402</v>
      </c>
    </row>
    <row r="513" spans="1:10">
      <c r="A513" s="348"/>
      <c r="B513" s="348" t="s">
        <v>2408</v>
      </c>
      <c r="C513" s="348" t="s">
        <v>3579</v>
      </c>
      <c r="D513" s="348" t="s">
        <v>3580</v>
      </c>
      <c r="E513" s="349">
        <v>18</v>
      </c>
      <c r="F513" s="349">
        <v>14</v>
      </c>
      <c r="G513" s="349">
        <v>4</v>
      </c>
      <c r="H513" s="349">
        <v>9</v>
      </c>
      <c r="I513" s="349">
        <v>9</v>
      </c>
      <c r="J513" s="349">
        <v>0</v>
      </c>
    </row>
    <row r="514" spans="1:10">
      <c r="A514" s="348"/>
      <c r="B514" s="348" t="s">
        <v>2408</v>
      </c>
      <c r="C514" s="348" t="s">
        <v>3711</v>
      </c>
      <c r="D514" s="348" t="s">
        <v>3712</v>
      </c>
      <c r="E514" s="349">
        <v>10</v>
      </c>
      <c r="F514" s="349">
        <v>0</v>
      </c>
      <c r="G514" s="349">
        <v>10</v>
      </c>
      <c r="H514" s="349" t="s">
        <v>2402</v>
      </c>
      <c r="I514" s="349" t="s">
        <v>2402</v>
      </c>
      <c r="J514" s="349">
        <v>0</v>
      </c>
    </row>
    <row r="515" spans="1:10">
      <c r="A515" s="348"/>
      <c r="B515" s="348" t="s">
        <v>2408</v>
      </c>
      <c r="C515" s="348" t="s">
        <v>3581</v>
      </c>
      <c r="D515" s="348" t="s">
        <v>3575</v>
      </c>
      <c r="E515" s="349">
        <v>28</v>
      </c>
      <c r="F515" s="349">
        <v>19</v>
      </c>
      <c r="G515" s="349">
        <v>9</v>
      </c>
      <c r="H515" s="349">
        <v>25</v>
      </c>
      <c r="I515" s="349">
        <v>3</v>
      </c>
      <c r="J515" s="349" t="s">
        <v>2402</v>
      </c>
    </row>
    <row r="516" spans="1:10">
      <c r="A516" s="348"/>
      <c r="B516" s="348" t="s">
        <v>2408</v>
      </c>
      <c r="C516" s="348" t="s">
        <v>3581</v>
      </c>
      <c r="D516" s="348" t="s">
        <v>3582</v>
      </c>
      <c r="E516" s="349">
        <v>132</v>
      </c>
      <c r="F516" s="349">
        <v>94</v>
      </c>
      <c r="G516" s="349">
        <v>38</v>
      </c>
      <c r="H516" s="349">
        <v>105</v>
      </c>
      <c r="I516" s="349">
        <v>27</v>
      </c>
      <c r="J516" s="349">
        <v>3</v>
      </c>
    </row>
    <row r="517" spans="1:10">
      <c r="A517" s="348"/>
      <c r="B517" s="348" t="s">
        <v>2408</v>
      </c>
      <c r="C517" s="348" t="s">
        <v>3715</v>
      </c>
      <c r="D517" s="348" t="s">
        <v>3716</v>
      </c>
      <c r="E517" s="349">
        <v>15</v>
      </c>
      <c r="F517" s="349">
        <v>9</v>
      </c>
      <c r="G517" s="349">
        <v>6</v>
      </c>
      <c r="H517" s="349">
        <v>15</v>
      </c>
      <c r="I517" s="349">
        <v>0</v>
      </c>
      <c r="J517" s="349">
        <v>0</v>
      </c>
    </row>
    <row r="518" spans="1:10">
      <c r="A518" s="348"/>
      <c r="B518" s="348" t="s">
        <v>2408</v>
      </c>
      <c r="C518" s="348" t="s">
        <v>3897</v>
      </c>
      <c r="D518" s="348" t="s">
        <v>3898</v>
      </c>
      <c r="E518" s="349">
        <v>12</v>
      </c>
      <c r="F518" s="349" t="s">
        <v>2402</v>
      </c>
      <c r="G518" s="349" t="s">
        <v>2402</v>
      </c>
      <c r="H518" s="349" t="s">
        <v>2402</v>
      </c>
      <c r="I518" s="349" t="s">
        <v>2402</v>
      </c>
      <c r="J518" s="349">
        <v>0</v>
      </c>
    </row>
    <row r="519" spans="1:10">
      <c r="A519" s="348"/>
      <c r="B519" s="348" t="s">
        <v>2408</v>
      </c>
      <c r="C519" s="348" t="s">
        <v>3727</v>
      </c>
      <c r="D519" s="348" t="s">
        <v>3728</v>
      </c>
      <c r="E519" s="349">
        <v>23</v>
      </c>
      <c r="F519" s="349">
        <v>7</v>
      </c>
      <c r="G519" s="349">
        <v>16</v>
      </c>
      <c r="H519" s="349">
        <v>13</v>
      </c>
      <c r="I519" s="349">
        <v>10</v>
      </c>
      <c r="J519" s="349">
        <v>0</v>
      </c>
    </row>
    <row r="520" spans="1:10">
      <c r="A520" s="348"/>
      <c r="B520" s="348" t="s">
        <v>2408</v>
      </c>
      <c r="C520" s="348" t="s">
        <v>3591</v>
      </c>
      <c r="D520" s="348" t="s">
        <v>3575</v>
      </c>
      <c r="E520" s="349">
        <v>39</v>
      </c>
      <c r="F520" s="349">
        <v>31</v>
      </c>
      <c r="G520" s="349">
        <v>8</v>
      </c>
      <c r="H520" s="349">
        <v>27</v>
      </c>
      <c r="I520" s="349">
        <v>12</v>
      </c>
      <c r="J520" s="349" t="s">
        <v>2402</v>
      </c>
    </row>
    <row r="521" spans="1:10">
      <c r="A521" s="348"/>
      <c r="B521" s="348" t="s">
        <v>2408</v>
      </c>
      <c r="C521" s="348" t="s">
        <v>3591</v>
      </c>
      <c r="D521" s="348" t="s">
        <v>3592</v>
      </c>
      <c r="E521" s="349">
        <v>89</v>
      </c>
      <c r="F521" s="349">
        <v>57</v>
      </c>
      <c r="G521" s="349">
        <v>32</v>
      </c>
      <c r="H521" s="349">
        <v>66</v>
      </c>
      <c r="I521" s="349">
        <v>23</v>
      </c>
      <c r="J521" s="349" t="s">
        <v>2402</v>
      </c>
    </row>
    <row r="522" spans="1:10">
      <c r="A522" s="348"/>
      <c r="B522" s="348" t="s">
        <v>2408</v>
      </c>
      <c r="C522" s="348" t="s">
        <v>3593</v>
      </c>
      <c r="D522" s="348" t="s">
        <v>3594</v>
      </c>
      <c r="E522" s="349">
        <v>311</v>
      </c>
      <c r="F522" s="349">
        <v>209</v>
      </c>
      <c r="G522" s="349">
        <v>102</v>
      </c>
      <c r="H522" s="349">
        <v>247</v>
      </c>
      <c r="I522" s="349">
        <v>64</v>
      </c>
      <c r="J522" s="349">
        <v>6</v>
      </c>
    </row>
    <row r="523" spans="1:10">
      <c r="A523" s="348"/>
      <c r="B523" s="348" t="s">
        <v>2408</v>
      </c>
      <c r="C523" s="348" t="s">
        <v>3595</v>
      </c>
      <c r="D523" s="348" t="s">
        <v>3596</v>
      </c>
      <c r="E523" s="349">
        <v>28</v>
      </c>
      <c r="F523" s="349">
        <v>18</v>
      </c>
      <c r="G523" s="349">
        <v>10</v>
      </c>
      <c r="H523" s="349">
        <v>22</v>
      </c>
      <c r="I523" s="349">
        <v>6</v>
      </c>
      <c r="J523" s="349" t="s">
        <v>2402</v>
      </c>
    </row>
    <row r="524" spans="1:10">
      <c r="A524" s="348"/>
      <c r="B524" s="348" t="s">
        <v>2408</v>
      </c>
      <c r="C524" s="348" t="s">
        <v>3597</v>
      </c>
      <c r="D524" s="348" t="s">
        <v>3575</v>
      </c>
      <c r="E524" s="349" t="s">
        <v>2402</v>
      </c>
      <c r="F524" s="349" t="s">
        <v>2402</v>
      </c>
      <c r="G524" s="349" t="s">
        <v>2402</v>
      </c>
      <c r="H524" s="349" t="s">
        <v>2402</v>
      </c>
      <c r="I524" s="349" t="s">
        <v>2402</v>
      </c>
      <c r="J524" s="349">
        <v>0</v>
      </c>
    </row>
    <row r="525" spans="1:10">
      <c r="A525" s="348"/>
      <c r="B525" s="348" t="s">
        <v>2408</v>
      </c>
      <c r="C525" s="348" t="s">
        <v>3597</v>
      </c>
      <c r="D525" s="348" t="s">
        <v>3598</v>
      </c>
      <c r="E525" s="349">
        <v>30</v>
      </c>
      <c r="F525" s="349">
        <v>20</v>
      </c>
      <c r="G525" s="349">
        <v>10</v>
      </c>
      <c r="H525" s="349">
        <v>24</v>
      </c>
      <c r="I525" s="349">
        <v>6</v>
      </c>
      <c r="J525" s="349" t="s">
        <v>2402</v>
      </c>
    </row>
    <row r="526" spans="1:10">
      <c r="A526" s="348"/>
      <c r="B526" s="348" t="s">
        <v>2408</v>
      </c>
      <c r="C526" s="348" t="s">
        <v>3599</v>
      </c>
      <c r="D526" s="348" t="s">
        <v>3598</v>
      </c>
      <c r="E526" s="349">
        <v>30</v>
      </c>
      <c r="F526" s="349">
        <v>20</v>
      </c>
      <c r="G526" s="349">
        <v>10</v>
      </c>
      <c r="H526" s="349">
        <v>24</v>
      </c>
      <c r="I526" s="349">
        <v>6</v>
      </c>
      <c r="J526" s="349" t="s">
        <v>2402</v>
      </c>
    </row>
    <row r="527" spans="1:10">
      <c r="A527" s="348"/>
      <c r="B527" s="348" t="s">
        <v>2408</v>
      </c>
      <c r="C527" s="348" t="s">
        <v>3600</v>
      </c>
      <c r="D527" s="348" t="s">
        <v>3601</v>
      </c>
      <c r="E527" s="349">
        <v>51</v>
      </c>
      <c r="F527" s="349">
        <v>20</v>
      </c>
      <c r="G527" s="349">
        <v>31</v>
      </c>
      <c r="H527" s="349">
        <v>44</v>
      </c>
      <c r="I527" s="349">
        <v>7</v>
      </c>
      <c r="J527" s="349">
        <v>3</v>
      </c>
    </row>
    <row r="528" spans="1:10">
      <c r="A528" s="348"/>
      <c r="B528" s="348" t="s">
        <v>2408</v>
      </c>
      <c r="C528" s="348" t="s">
        <v>3602</v>
      </c>
      <c r="D528" s="348" t="s">
        <v>3603</v>
      </c>
      <c r="E528" s="349">
        <v>17</v>
      </c>
      <c r="F528" s="349">
        <v>13</v>
      </c>
      <c r="G528" s="349">
        <v>4</v>
      </c>
      <c r="H528" s="349">
        <v>14</v>
      </c>
      <c r="I528" s="349">
        <v>3</v>
      </c>
      <c r="J528" s="349">
        <v>0</v>
      </c>
    </row>
    <row r="529" spans="1:10">
      <c r="A529" s="348"/>
      <c r="B529" s="348" t="s">
        <v>2408</v>
      </c>
      <c r="C529" s="348" t="s">
        <v>3899</v>
      </c>
      <c r="D529" s="348" t="s">
        <v>3900</v>
      </c>
      <c r="E529" s="349">
        <v>10</v>
      </c>
      <c r="F529" s="349">
        <v>5</v>
      </c>
      <c r="G529" s="349">
        <v>5</v>
      </c>
      <c r="H529" s="349" t="s">
        <v>2402</v>
      </c>
      <c r="I529" s="349" t="s">
        <v>2402</v>
      </c>
      <c r="J529" s="349">
        <v>0</v>
      </c>
    </row>
    <row r="530" spans="1:10">
      <c r="A530" s="348"/>
      <c r="B530" s="348" t="s">
        <v>2408</v>
      </c>
      <c r="C530" s="348" t="s">
        <v>3737</v>
      </c>
      <c r="D530" s="348" t="s">
        <v>3738</v>
      </c>
      <c r="E530" s="349">
        <v>12</v>
      </c>
      <c r="F530" s="349">
        <v>8</v>
      </c>
      <c r="G530" s="349">
        <v>4</v>
      </c>
      <c r="H530" s="349">
        <v>9</v>
      </c>
      <c r="I530" s="349">
        <v>3</v>
      </c>
      <c r="J530" s="349">
        <v>0</v>
      </c>
    </row>
    <row r="531" spans="1:10">
      <c r="A531" s="348"/>
      <c r="B531" s="348" t="s">
        <v>2408</v>
      </c>
      <c r="C531" s="348" t="s">
        <v>3739</v>
      </c>
      <c r="D531" s="348" t="s">
        <v>3740</v>
      </c>
      <c r="E531" s="349">
        <v>12</v>
      </c>
      <c r="F531" s="349" t="s">
        <v>2402</v>
      </c>
      <c r="G531" s="349" t="s">
        <v>2402</v>
      </c>
      <c r="H531" s="349">
        <v>12</v>
      </c>
      <c r="I531" s="349">
        <v>0</v>
      </c>
      <c r="J531" s="349">
        <v>0</v>
      </c>
    </row>
    <row r="532" spans="1:10">
      <c r="A532" s="348"/>
      <c r="B532" s="348" t="s">
        <v>2408</v>
      </c>
      <c r="C532" s="348" t="s">
        <v>3855</v>
      </c>
      <c r="D532" s="348" t="s">
        <v>3856</v>
      </c>
      <c r="E532" s="349">
        <v>10</v>
      </c>
      <c r="F532" s="349">
        <v>4</v>
      </c>
      <c r="G532" s="349">
        <v>6</v>
      </c>
      <c r="H532" s="349" t="s">
        <v>2402</v>
      </c>
      <c r="I532" s="349" t="s">
        <v>2402</v>
      </c>
      <c r="J532" s="349">
        <v>0</v>
      </c>
    </row>
    <row r="533" spans="1:10">
      <c r="A533" s="348"/>
      <c r="B533" s="348" t="s">
        <v>2408</v>
      </c>
      <c r="C533" s="348" t="s">
        <v>3604</v>
      </c>
      <c r="D533" s="348" t="s">
        <v>3575</v>
      </c>
      <c r="E533" s="349">
        <v>30</v>
      </c>
      <c r="F533" s="349">
        <v>18</v>
      </c>
      <c r="G533" s="349">
        <v>12</v>
      </c>
      <c r="H533" s="349" t="s">
        <v>2402</v>
      </c>
      <c r="I533" s="349" t="s">
        <v>2402</v>
      </c>
      <c r="J533" s="349">
        <v>0</v>
      </c>
    </row>
    <row r="534" spans="1:10">
      <c r="A534" s="348"/>
      <c r="B534" s="348" t="s">
        <v>2408</v>
      </c>
      <c r="C534" s="348" t="s">
        <v>3604</v>
      </c>
      <c r="D534" s="348" t="s">
        <v>3605</v>
      </c>
      <c r="E534" s="349">
        <v>142</v>
      </c>
      <c r="F534" s="349">
        <v>79</v>
      </c>
      <c r="G534" s="349">
        <v>63</v>
      </c>
      <c r="H534" s="349">
        <v>125</v>
      </c>
      <c r="I534" s="349">
        <v>17</v>
      </c>
      <c r="J534" s="349">
        <v>3</v>
      </c>
    </row>
    <row r="535" spans="1:10">
      <c r="A535" s="348"/>
      <c r="B535" s="348" t="s">
        <v>2408</v>
      </c>
      <c r="C535" s="348" t="s">
        <v>3606</v>
      </c>
      <c r="D535" s="348" t="s">
        <v>3607</v>
      </c>
      <c r="E535" s="349">
        <v>47</v>
      </c>
      <c r="F535" s="349">
        <v>33</v>
      </c>
      <c r="G535" s="349">
        <v>14</v>
      </c>
      <c r="H535" s="349">
        <v>40</v>
      </c>
      <c r="I535" s="349">
        <v>7</v>
      </c>
      <c r="J535" s="349">
        <v>0</v>
      </c>
    </row>
    <row r="536" spans="1:10">
      <c r="A536" s="348"/>
      <c r="B536" s="348" t="s">
        <v>2408</v>
      </c>
      <c r="C536" s="348" t="s">
        <v>3745</v>
      </c>
      <c r="D536" s="348" t="s">
        <v>3746</v>
      </c>
      <c r="E536" s="349">
        <v>11</v>
      </c>
      <c r="F536" s="349">
        <v>5</v>
      </c>
      <c r="G536" s="349">
        <v>6</v>
      </c>
      <c r="H536" s="349">
        <v>11</v>
      </c>
      <c r="I536" s="349">
        <v>0</v>
      </c>
      <c r="J536" s="349">
        <v>0</v>
      </c>
    </row>
    <row r="537" spans="1:10">
      <c r="A537" s="348"/>
      <c r="B537" s="348" t="s">
        <v>2408</v>
      </c>
      <c r="C537" s="348" t="s">
        <v>3608</v>
      </c>
      <c r="D537" s="348" t="s">
        <v>3609</v>
      </c>
      <c r="E537" s="349">
        <v>10</v>
      </c>
      <c r="F537" s="349" t="s">
        <v>2402</v>
      </c>
      <c r="G537" s="349" t="s">
        <v>2402</v>
      </c>
      <c r="H537" s="349">
        <v>10</v>
      </c>
      <c r="I537" s="349">
        <v>0</v>
      </c>
      <c r="J537" s="349">
        <v>0</v>
      </c>
    </row>
    <row r="538" spans="1:10">
      <c r="A538" s="348"/>
      <c r="B538" s="348" t="s">
        <v>2408</v>
      </c>
      <c r="C538" s="348" t="s">
        <v>3610</v>
      </c>
      <c r="D538" s="348" t="s">
        <v>3575</v>
      </c>
      <c r="E538" s="349">
        <v>25</v>
      </c>
      <c r="F538" s="349">
        <v>14</v>
      </c>
      <c r="G538" s="349">
        <v>11</v>
      </c>
      <c r="H538" s="349">
        <v>20</v>
      </c>
      <c r="I538" s="349">
        <v>5</v>
      </c>
      <c r="J538" s="349">
        <v>0</v>
      </c>
    </row>
    <row r="539" spans="1:10">
      <c r="A539" s="348"/>
      <c r="B539" s="348" t="s">
        <v>2408</v>
      </c>
      <c r="C539" s="348" t="s">
        <v>3610</v>
      </c>
      <c r="D539" s="348" t="s">
        <v>3611</v>
      </c>
      <c r="E539" s="349">
        <v>93</v>
      </c>
      <c r="F539" s="349">
        <v>60</v>
      </c>
      <c r="G539" s="349">
        <v>33</v>
      </c>
      <c r="H539" s="349">
        <v>81</v>
      </c>
      <c r="I539" s="349">
        <v>12</v>
      </c>
      <c r="J539" s="349">
        <v>0</v>
      </c>
    </row>
    <row r="540" spans="1:10">
      <c r="A540" s="348"/>
      <c r="B540" s="348" t="s">
        <v>2408</v>
      </c>
      <c r="C540" s="348" t="s">
        <v>3901</v>
      </c>
      <c r="D540" s="348" t="s">
        <v>3902</v>
      </c>
      <c r="E540" s="349">
        <v>14</v>
      </c>
      <c r="F540" s="349">
        <v>11</v>
      </c>
      <c r="G540" s="349">
        <v>3</v>
      </c>
      <c r="H540" s="349" t="s">
        <v>2402</v>
      </c>
      <c r="I540" s="349" t="s">
        <v>2402</v>
      </c>
      <c r="J540" s="349">
        <v>0</v>
      </c>
    </row>
    <row r="541" spans="1:10">
      <c r="A541" s="348"/>
      <c r="B541" s="348" t="s">
        <v>2408</v>
      </c>
      <c r="C541" s="348" t="s">
        <v>3612</v>
      </c>
      <c r="D541" s="348" t="s">
        <v>3575</v>
      </c>
      <c r="E541" s="349">
        <v>20</v>
      </c>
      <c r="F541" s="349">
        <v>12</v>
      </c>
      <c r="G541" s="349">
        <v>8</v>
      </c>
      <c r="H541" s="349" t="s">
        <v>2402</v>
      </c>
      <c r="I541" s="349" t="s">
        <v>2402</v>
      </c>
      <c r="J541" s="349">
        <v>0</v>
      </c>
    </row>
    <row r="542" spans="1:10">
      <c r="A542" s="348"/>
      <c r="B542" s="348" t="s">
        <v>2408</v>
      </c>
      <c r="C542" s="348" t="s">
        <v>3612</v>
      </c>
      <c r="D542" s="348" t="s">
        <v>3613</v>
      </c>
      <c r="E542" s="349">
        <v>34</v>
      </c>
      <c r="F542" s="349">
        <v>23</v>
      </c>
      <c r="G542" s="349">
        <v>11</v>
      </c>
      <c r="H542" s="349">
        <v>19</v>
      </c>
      <c r="I542" s="349">
        <v>15</v>
      </c>
      <c r="J542" s="349">
        <v>0</v>
      </c>
    </row>
    <row r="543" spans="1:10">
      <c r="A543" s="348"/>
      <c r="B543" s="348" t="s">
        <v>2408</v>
      </c>
      <c r="C543" s="348" t="s">
        <v>3616</v>
      </c>
      <c r="D543" s="348" t="s">
        <v>3617</v>
      </c>
      <c r="E543" s="349">
        <v>25</v>
      </c>
      <c r="F543" s="349">
        <v>17</v>
      </c>
      <c r="G543" s="349">
        <v>8</v>
      </c>
      <c r="H543" s="349">
        <v>21</v>
      </c>
      <c r="I543" s="349">
        <v>4</v>
      </c>
      <c r="J543" s="349">
        <v>0</v>
      </c>
    </row>
    <row r="544" spans="1:10">
      <c r="A544" s="348"/>
      <c r="B544" s="348" t="s">
        <v>2408</v>
      </c>
      <c r="C544" s="348" t="s">
        <v>3618</v>
      </c>
      <c r="D544" s="348" t="s">
        <v>3619</v>
      </c>
      <c r="E544" s="349">
        <v>28</v>
      </c>
      <c r="F544" s="349">
        <v>25</v>
      </c>
      <c r="G544" s="349">
        <v>3</v>
      </c>
      <c r="H544" s="349" t="s">
        <v>2402</v>
      </c>
      <c r="I544" s="349" t="s">
        <v>2402</v>
      </c>
      <c r="J544" s="349">
        <v>0</v>
      </c>
    </row>
    <row r="545" spans="1:10">
      <c r="A545" s="348"/>
      <c r="B545" s="348" t="s">
        <v>2408</v>
      </c>
      <c r="C545" s="348" t="s">
        <v>3620</v>
      </c>
      <c r="D545" s="348" t="s">
        <v>3575</v>
      </c>
      <c r="E545" s="349">
        <v>25</v>
      </c>
      <c r="F545" s="349">
        <v>16</v>
      </c>
      <c r="G545" s="349">
        <v>9</v>
      </c>
      <c r="H545" s="349" t="s">
        <v>2402</v>
      </c>
      <c r="I545" s="349" t="s">
        <v>2402</v>
      </c>
      <c r="J545" s="349" t="s">
        <v>2402</v>
      </c>
    </row>
    <row r="546" spans="1:10">
      <c r="A546" s="348"/>
      <c r="B546" s="348" t="s">
        <v>2408</v>
      </c>
      <c r="C546" s="348" t="s">
        <v>3620</v>
      </c>
      <c r="D546" s="348" t="s">
        <v>3621</v>
      </c>
      <c r="E546" s="349">
        <v>53</v>
      </c>
      <c r="F546" s="349">
        <v>41</v>
      </c>
      <c r="G546" s="349">
        <v>12</v>
      </c>
      <c r="H546" s="349">
        <v>50</v>
      </c>
      <c r="I546" s="349">
        <v>3</v>
      </c>
      <c r="J546" s="349" t="s">
        <v>2402</v>
      </c>
    </row>
    <row r="547" spans="1:10">
      <c r="A547" s="348"/>
      <c r="B547" s="348" t="s">
        <v>2408</v>
      </c>
      <c r="C547" s="348" t="s">
        <v>3622</v>
      </c>
      <c r="D547" s="348" t="s">
        <v>3623</v>
      </c>
      <c r="E547" s="349">
        <v>347</v>
      </c>
      <c r="F547" s="349">
        <v>220</v>
      </c>
      <c r="G547" s="349">
        <v>127</v>
      </c>
      <c r="H547" s="349">
        <v>296</v>
      </c>
      <c r="I547" s="349">
        <v>51</v>
      </c>
      <c r="J547" s="349">
        <v>5</v>
      </c>
    </row>
    <row r="548" spans="1:10">
      <c r="A548" s="348"/>
      <c r="B548" s="348" t="s">
        <v>2408</v>
      </c>
      <c r="C548" s="348" t="s">
        <v>3624</v>
      </c>
      <c r="D548" s="348" t="s">
        <v>3625</v>
      </c>
      <c r="E548" s="349">
        <v>71</v>
      </c>
      <c r="F548" s="349">
        <v>41</v>
      </c>
      <c r="G548" s="349">
        <v>30</v>
      </c>
      <c r="H548" s="349">
        <v>49</v>
      </c>
      <c r="I548" s="349">
        <v>22</v>
      </c>
      <c r="J548" s="349" t="s">
        <v>2402</v>
      </c>
    </row>
    <row r="549" spans="1:10">
      <c r="A549" s="348"/>
      <c r="B549" s="348" t="s">
        <v>2408</v>
      </c>
      <c r="C549" s="348" t="s">
        <v>3769</v>
      </c>
      <c r="D549" s="348" t="s">
        <v>3770</v>
      </c>
      <c r="E549" s="349">
        <v>11</v>
      </c>
      <c r="F549" s="349">
        <v>6</v>
      </c>
      <c r="G549" s="349">
        <v>5</v>
      </c>
      <c r="H549" s="349" t="s">
        <v>2402</v>
      </c>
      <c r="I549" s="349" t="s">
        <v>2402</v>
      </c>
      <c r="J549" s="349">
        <v>0</v>
      </c>
    </row>
    <row r="550" spans="1:10">
      <c r="A550" s="348"/>
      <c r="B550" s="348" t="s">
        <v>2408</v>
      </c>
      <c r="C550" s="348" t="s">
        <v>3626</v>
      </c>
      <c r="D550" s="348" t="s">
        <v>3627</v>
      </c>
      <c r="E550" s="349">
        <v>27</v>
      </c>
      <c r="F550" s="349">
        <v>12</v>
      </c>
      <c r="G550" s="349">
        <v>15</v>
      </c>
      <c r="H550" s="349">
        <v>24</v>
      </c>
      <c r="I550" s="349">
        <v>3</v>
      </c>
      <c r="J550" s="349">
        <v>0</v>
      </c>
    </row>
    <row r="551" spans="1:10">
      <c r="A551" s="348"/>
      <c r="B551" s="348" t="s">
        <v>2408</v>
      </c>
      <c r="C551" s="348" t="s">
        <v>3628</v>
      </c>
      <c r="D551" s="348" t="s">
        <v>3575</v>
      </c>
      <c r="E551" s="349">
        <v>46</v>
      </c>
      <c r="F551" s="349">
        <v>32</v>
      </c>
      <c r="G551" s="349">
        <v>14</v>
      </c>
      <c r="H551" s="349">
        <v>42</v>
      </c>
      <c r="I551" s="349">
        <v>4</v>
      </c>
      <c r="J551" s="349">
        <v>0</v>
      </c>
    </row>
    <row r="552" spans="1:10">
      <c r="A552" s="348"/>
      <c r="B552" s="348" t="s">
        <v>2408</v>
      </c>
      <c r="C552" s="348" t="s">
        <v>3628</v>
      </c>
      <c r="D552" s="348" t="s">
        <v>3629</v>
      </c>
      <c r="E552" s="349">
        <v>155</v>
      </c>
      <c r="F552" s="349">
        <v>91</v>
      </c>
      <c r="G552" s="349">
        <v>64</v>
      </c>
      <c r="H552" s="349">
        <v>125</v>
      </c>
      <c r="I552" s="349">
        <v>30</v>
      </c>
      <c r="J552" s="349" t="s">
        <v>2402</v>
      </c>
    </row>
    <row r="553" spans="1:10">
      <c r="A553" s="348"/>
      <c r="B553" s="348" t="s">
        <v>2408</v>
      </c>
      <c r="C553" s="348" t="s">
        <v>3630</v>
      </c>
      <c r="D553" s="348" t="s">
        <v>3631</v>
      </c>
      <c r="E553" s="349">
        <v>18</v>
      </c>
      <c r="F553" s="349">
        <v>11</v>
      </c>
      <c r="G553" s="349">
        <v>7</v>
      </c>
      <c r="H553" s="349">
        <v>15</v>
      </c>
      <c r="I553" s="349">
        <v>3</v>
      </c>
      <c r="J553" s="349">
        <v>0</v>
      </c>
    </row>
    <row r="554" spans="1:10">
      <c r="A554" s="348"/>
      <c r="B554" s="348" t="s">
        <v>2408</v>
      </c>
      <c r="C554" s="348" t="s">
        <v>3630</v>
      </c>
      <c r="D554" s="348" t="s">
        <v>3632</v>
      </c>
      <c r="E554" s="349">
        <v>173</v>
      </c>
      <c r="F554" s="349">
        <v>102</v>
      </c>
      <c r="G554" s="349">
        <v>71</v>
      </c>
      <c r="H554" s="349">
        <v>140</v>
      </c>
      <c r="I554" s="349">
        <v>33</v>
      </c>
      <c r="J554" s="349" t="s">
        <v>2402</v>
      </c>
    </row>
    <row r="555" spans="1:10">
      <c r="A555" s="348"/>
      <c r="B555" s="348" t="s">
        <v>2408</v>
      </c>
      <c r="C555" s="348" t="s">
        <v>3633</v>
      </c>
      <c r="D555" s="348" t="s">
        <v>3634</v>
      </c>
      <c r="E555" s="349">
        <v>24</v>
      </c>
      <c r="F555" s="349">
        <v>16</v>
      </c>
      <c r="G555" s="349">
        <v>8</v>
      </c>
      <c r="H555" s="349">
        <v>19</v>
      </c>
      <c r="I555" s="349">
        <v>5</v>
      </c>
      <c r="J555" s="349" t="s">
        <v>2402</v>
      </c>
    </row>
    <row r="556" spans="1:10">
      <c r="A556" s="348"/>
      <c r="B556" s="348" t="s">
        <v>2408</v>
      </c>
      <c r="C556" s="348" t="s">
        <v>3635</v>
      </c>
      <c r="D556" s="348" t="s">
        <v>3634</v>
      </c>
      <c r="E556" s="349">
        <v>24</v>
      </c>
      <c r="F556" s="349">
        <v>16</v>
      </c>
      <c r="G556" s="349">
        <v>8</v>
      </c>
      <c r="H556" s="349">
        <v>19</v>
      </c>
      <c r="I556" s="349">
        <v>5</v>
      </c>
      <c r="J556" s="349" t="s">
        <v>2402</v>
      </c>
    </row>
    <row r="557" spans="1:10">
      <c r="A557" s="348"/>
      <c r="B557" s="348" t="s">
        <v>2408</v>
      </c>
      <c r="C557" s="348" t="s">
        <v>3636</v>
      </c>
      <c r="D557" s="348" t="s">
        <v>3637</v>
      </c>
      <c r="E557" s="349">
        <v>21</v>
      </c>
      <c r="F557" s="349">
        <v>16</v>
      </c>
      <c r="G557" s="349">
        <v>5</v>
      </c>
      <c r="H557" s="349">
        <v>9</v>
      </c>
      <c r="I557" s="349">
        <v>12</v>
      </c>
      <c r="J557" s="349" t="s">
        <v>2402</v>
      </c>
    </row>
    <row r="558" spans="1:10">
      <c r="A558" s="348"/>
      <c r="B558" s="348" t="s">
        <v>2408</v>
      </c>
      <c r="C558" s="348" t="s">
        <v>3789</v>
      </c>
      <c r="D558" s="348" t="s">
        <v>3790</v>
      </c>
      <c r="E558" s="349">
        <v>11</v>
      </c>
      <c r="F558" s="349">
        <v>6</v>
      </c>
      <c r="G558" s="349">
        <v>5</v>
      </c>
      <c r="H558" s="349">
        <v>11</v>
      </c>
      <c r="I558" s="349">
        <v>0</v>
      </c>
      <c r="J558" s="349">
        <v>0</v>
      </c>
    </row>
    <row r="559" spans="1:10">
      <c r="A559" s="348"/>
      <c r="B559" s="348" t="s">
        <v>2408</v>
      </c>
      <c r="C559" s="348" t="s">
        <v>3638</v>
      </c>
      <c r="D559" s="348" t="s">
        <v>3575</v>
      </c>
      <c r="E559" s="349">
        <v>34</v>
      </c>
      <c r="F559" s="349">
        <v>24</v>
      </c>
      <c r="G559" s="349">
        <v>10</v>
      </c>
      <c r="H559" s="349">
        <v>29</v>
      </c>
      <c r="I559" s="349">
        <v>5</v>
      </c>
      <c r="J559" s="349" t="s">
        <v>2402</v>
      </c>
    </row>
    <row r="560" spans="1:10">
      <c r="A560" s="348"/>
      <c r="B560" s="348" t="s">
        <v>2408</v>
      </c>
      <c r="C560" s="348" t="s">
        <v>3638</v>
      </c>
      <c r="D560" s="348" t="s">
        <v>3639</v>
      </c>
      <c r="E560" s="349">
        <v>66</v>
      </c>
      <c r="F560" s="349">
        <v>46</v>
      </c>
      <c r="G560" s="349">
        <v>20</v>
      </c>
      <c r="H560" s="349">
        <v>49</v>
      </c>
      <c r="I560" s="349">
        <v>17</v>
      </c>
      <c r="J560" s="349">
        <v>3</v>
      </c>
    </row>
    <row r="561" spans="1:10">
      <c r="A561" s="348"/>
      <c r="B561" s="348" t="s">
        <v>2408</v>
      </c>
      <c r="C561" s="348" t="s">
        <v>3799</v>
      </c>
      <c r="D561" s="348" t="s">
        <v>3800</v>
      </c>
      <c r="E561" s="349">
        <v>10</v>
      </c>
      <c r="F561" s="349">
        <v>3</v>
      </c>
      <c r="G561" s="349">
        <v>7</v>
      </c>
      <c r="H561" s="349">
        <v>10</v>
      </c>
      <c r="I561" s="349">
        <v>0</v>
      </c>
      <c r="J561" s="349">
        <v>0</v>
      </c>
    </row>
    <row r="562" spans="1:10">
      <c r="A562" s="348"/>
      <c r="B562" s="348" t="s">
        <v>2408</v>
      </c>
      <c r="C562" s="348" t="s">
        <v>3640</v>
      </c>
      <c r="D562" s="348" t="s">
        <v>3575</v>
      </c>
      <c r="E562" s="349">
        <v>24</v>
      </c>
      <c r="F562" s="349">
        <v>19</v>
      </c>
      <c r="G562" s="349">
        <v>5</v>
      </c>
      <c r="H562" s="349">
        <v>20</v>
      </c>
      <c r="I562" s="349">
        <v>4</v>
      </c>
      <c r="J562" s="349">
        <v>0</v>
      </c>
    </row>
    <row r="563" spans="1:10">
      <c r="A563" s="348"/>
      <c r="B563" s="348" t="s">
        <v>2408</v>
      </c>
      <c r="C563" s="348" t="s">
        <v>3640</v>
      </c>
      <c r="D563" s="348" t="s">
        <v>3641</v>
      </c>
      <c r="E563" s="349">
        <v>34</v>
      </c>
      <c r="F563" s="349">
        <v>22</v>
      </c>
      <c r="G563" s="349">
        <v>12</v>
      </c>
      <c r="H563" s="349">
        <v>30</v>
      </c>
      <c r="I563" s="349">
        <v>4</v>
      </c>
      <c r="J563" s="349">
        <v>0</v>
      </c>
    </row>
    <row r="564" spans="1:10">
      <c r="A564" s="348"/>
      <c r="B564" s="348" t="s">
        <v>2408</v>
      </c>
      <c r="C564" s="348" t="s">
        <v>3642</v>
      </c>
      <c r="D564" s="348" t="s">
        <v>3643</v>
      </c>
      <c r="E564" s="349">
        <v>13</v>
      </c>
      <c r="F564" s="349">
        <v>7</v>
      </c>
      <c r="G564" s="349">
        <v>6</v>
      </c>
      <c r="H564" s="349" t="s">
        <v>2402</v>
      </c>
      <c r="I564" s="349" t="s">
        <v>2402</v>
      </c>
      <c r="J564" s="349">
        <v>0</v>
      </c>
    </row>
    <row r="565" spans="1:10">
      <c r="A565" s="348"/>
      <c r="B565" s="348" t="s">
        <v>2408</v>
      </c>
      <c r="C565" s="348" t="s">
        <v>3807</v>
      </c>
      <c r="D565" s="348" t="s">
        <v>3808</v>
      </c>
      <c r="E565" s="349">
        <v>11</v>
      </c>
      <c r="F565" s="349" t="s">
        <v>2402</v>
      </c>
      <c r="G565" s="349" t="s">
        <v>2402</v>
      </c>
      <c r="H565" s="349" t="s">
        <v>2402</v>
      </c>
      <c r="I565" s="349" t="s">
        <v>2402</v>
      </c>
      <c r="J565" s="349">
        <v>0</v>
      </c>
    </row>
    <row r="566" spans="1:10">
      <c r="A566" s="348"/>
      <c r="B566" s="348" t="s">
        <v>2408</v>
      </c>
      <c r="C566" s="348" t="s">
        <v>3644</v>
      </c>
      <c r="D566" s="348" t="s">
        <v>3645</v>
      </c>
      <c r="E566" s="349">
        <v>124</v>
      </c>
      <c r="F566" s="349">
        <v>85</v>
      </c>
      <c r="G566" s="349">
        <v>39</v>
      </c>
      <c r="H566" s="349">
        <v>101</v>
      </c>
      <c r="I566" s="349">
        <v>23</v>
      </c>
      <c r="J566" s="349">
        <v>3</v>
      </c>
    </row>
    <row r="567" spans="1:10">
      <c r="A567" s="348"/>
      <c r="B567" s="348" t="s">
        <v>2408</v>
      </c>
      <c r="C567" s="348" t="s">
        <v>3646</v>
      </c>
      <c r="D567" s="348" t="s">
        <v>3647</v>
      </c>
      <c r="E567" s="349">
        <v>106</v>
      </c>
      <c r="F567" s="349">
        <v>62</v>
      </c>
      <c r="G567" s="349">
        <v>44</v>
      </c>
      <c r="H567" s="349">
        <v>60</v>
      </c>
      <c r="I567" s="349">
        <v>46</v>
      </c>
      <c r="J567" s="349">
        <v>0</v>
      </c>
    </row>
    <row r="568" spans="1:10">
      <c r="A568" s="348"/>
      <c r="B568" s="348" t="s">
        <v>2408</v>
      </c>
      <c r="C568" s="348" t="s">
        <v>3648</v>
      </c>
      <c r="D568" s="348" t="s">
        <v>3649</v>
      </c>
      <c r="E568" s="349">
        <v>16</v>
      </c>
      <c r="F568" s="349">
        <v>12</v>
      </c>
      <c r="G568" s="349">
        <v>4</v>
      </c>
      <c r="H568" s="349">
        <v>13</v>
      </c>
      <c r="I568" s="349">
        <v>3</v>
      </c>
      <c r="J568" s="349">
        <v>0</v>
      </c>
    </row>
    <row r="569" spans="1:10">
      <c r="A569" s="348"/>
      <c r="B569" s="348" t="s">
        <v>2408</v>
      </c>
      <c r="C569" s="348" t="s">
        <v>3903</v>
      </c>
      <c r="D569" s="348" t="s">
        <v>3904</v>
      </c>
      <c r="E569" s="349">
        <v>16</v>
      </c>
      <c r="F569" s="349">
        <v>3</v>
      </c>
      <c r="G569" s="349">
        <v>13</v>
      </c>
      <c r="H569" s="349" t="s">
        <v>2402</v>
      </c>
      <c r="I569" s="349" t="s">
        <v>2402</v>
      </c>
      <c r="J569" s="349">
        <v>0</v>
      </c>
    </row>
    <row r="570" spans="1:10">
      <c r="A570" s="348"/>
      <c r="B570" s="348" t="s">
        <v>2408</v>
      </c>
      <c r="C570" s="348" t="s">
        <v>3650</v>
      </c>
      <c r="D570" s="348" t="s">
        <v>3575</v>
      </c>
      <c r="E570" s="349">
        <v>31</v>
      </c>
      <c r="F570" s="349">
        <v>24</v>
      </c>
      <c r="G570" s="349">
        <v>7</v>
      </c>
      <c r="H570" s="349">
        <v>25</v>
      </c>
      <c r="I570" s="349">
        <v>6</v>
      </c>
      <c r="J570" s="349">
        <v>0</v>
      </c>
    </row>
    <row r="571" spans="1:10">
      <c r="A571" s="348"/>
      <c r="B571" s="348" t="s">
        <v>2408</v>
      </c>
      <c r="C571" s="348" t="s">
        <v>3650</v>
      </c>
      <c r="D571" s="348" t="s">
        <v>3651</v>
      </c>
      <c r="E571" s="349">
        <v>169</v>
      </c>
      <c r="F571" s="349">
        <v>101</v>
      </c>
      <c r="G571" s="349">
        <v>68</v>
      </c>
      <c r="H571" s="349">
        <v>113</v>
      </c>
      <c r="I571" s="349">
        <v>56</v>
      </c>
      <c r="J571" s="349">
        <v>0</v>
      </c>
    </row>
    <row r="572" spans="1:10">
      <c r="A572" s="348"/>
      <c r="B572" s="348" t="s">
        <v>2408</v>
      </c>
      <c r="C572" s="348" t="s">
        <v>3656</v>
      </c>
      <c r="D572" s="348" t="s">
        <v>3657</v>
      </c>
      <c r="E572" s="349">
        <v>23</v>
      </c>
      <c r="F572" s="349">
        <v>12</v>
      </c>
      <c r="G572" s="349">
        <v>11</v>
      </c>
      <c r="H572" s="349">
        <v>20</v>
      </c>
      <c r="I572" s="349">
        <v>3</v>
      </c>
      <c r="J572" s="349">
        <v>0</v>
      </c>
    </row>
    <row r="573" spans="1:10">
      <c r="A573" s="348"/>
      <c r="B573" s="348" t="s">
        <v>2408</v>
      </c>
      <c r="C573" s="348" t="s">
        <v>3660</v>
      </c>
      <c r="D573" s="348" t="s">
        <v>3661</v>
      </c>
      <c r="E573" s="349">
        <v>17</v>
      </c>
      <c r="F573" s="349" t="s">
        <v>2402</v>
      </c>
      <c r="G573" s="349" t="s">
        <v>2402</v>
      </c>
      <c r="H573" s="349">
        <v>17</v>
      </c>
      <c r="I573" s="349">
        <v>0</v>
      </c>
      <c r="J573" s="349">
        <v>0</v>
      </c>
    </row>
    <row r="574" spans="1:10">
      <c r="A574" s="348"/>
      <c r="B574" s="348" t="s">
        <v>2408</v>
      </c>
      <c r="C574" s="348" t="s">
        <v>3662</v>
      </c>
      <c r="D574" s="348" t="s">
        <v>3631</v>
      </c>
      <c r="E574" s="349">
        <v>25</v>
      </c>
      <c r="F574" s="349">
        <v>18</v>
      </c>
      <c r="G574" s="349">
        <v>7</v>
      </c>
      <c r="H574" s="349">
        <v>21</v>
      </c>
      <c r="I574" s="349">
        <v>4</v>
      </c>
      <c r="J574" s="349">
        <v>0</v>
      </c>
    </row>
    <row r="575" spans="1:10">
      <c r="A575" s="348"/>
      <c r="B575" s="348" t="s">
        <v>2408</v>
      </c>
      <c r="C575" s="348" t="s">
        <v>3662</v>
      </c>
      <c r="D575" s="348" t="s">
        <v>3663</v>
      </c>
      <c r="E575" s="349">
        <v>234</v>
      </c>
      <c r="F575" s="349">
        <v>146</v>
      </c>
      <c r="G575" s="349">
        <v>88</v>
      </c>
      <c r="H575" s="349">
        <v>171</v>
      </c>
      <c r="I575" s="349">
        <v>63</v>
      </c>
      <c r="J575" s="349">
        <v>0</v>
      </c>
    </row>
    <row r="576" spans="1:10">
      <c r="A576" s="348"/>
      <c r="B576" s="348" t="s">
        <v>2408</v>
      </c>
      <c r="C576" s="348" t="s">
        <v>3669</v>
      </c>
      <c r="D576" s="348" t="s">
        <v>3670</v>
      </c>
      <c r="E576" s="349">
        <v>98</v>
      </c>
      <c r="F576" s="349">
        <v>56</v>
      </c>
      <c r="G576" s="349">
        <v>42</v>
      </c>
      <c r="H576" s="349">
        <v>81</v>
      </c>
      <c r="I576" s="349">
        <v>17</v>
      </c>
      <c r="J576" s="349">
        <v>4</v>
      </c>
    </row>
    <row r="577" spans="1:10">
      <c r="A577" s="348"/>
      <c r="B577" s="348" t="s">
        <v>2408</v>
      </c>
      <c r="C577" s="348" t="s">
        <v>3671</v>
      </c>
      <c r="D577" s="348" t="s">
        <v>3672</v>
      </c>
      <c r="E577" s="349">
        <v>98</v>
      </c>
      <c r="F577" s="349">
        <v>56</v>
      </c>
      <c r="G577" s="349">
        <v>42</v>
      </c>
      <c r="H577" s="349">
        <v>81</v>
      </c>
      <c r="I577" s="349">
        <v>17</v>
      </c>
      <c r="J577" s="349">
        <v>4</v>
      </c>
    </row>
    <row r="578" spans="1:10">
      <c r="A578" s="348"/>
      <c r="B578" s="348" t="s">
        <v>2408</v>
      </c>
      <c r="C578" s="348" t="s">
        <v>3673</v>
      </c>
      <c r="D578" s="348" t="s">
        <v>3672</v>
      </c>
      <c r="E578" s="349">
        <v>98</v>
      </c>
      <c r="F578" s="349">
        <v>56</v>
      </c>
      <c r="G578" s="349">
        <v>42</v>
      </c>
      <c r="H578" s="349">
        <v>81</v>
      </c>
      <c r="I578" s="349">
        <v>17</v>
      </c>
      <c r="J578" s="349">
        <v>4</v>
      </c>
    </row>
    <row r="579" spans="1:10">
      <c r="A579" s="348"/>
      <c r="B579" s="348" t="s">
        <v>2408</v>
      </c>
      <c r="C579" s="348" t="s">
        <v>3905</v>
      </c>
      <c r="D579" s="348" t="s">
        <v>3906</v>
      </c>
      <c r="E579" s="349">
        <v>10</v>
      </c>
      <c r="F579" s="349">
        <v>7</v>
      </c>
      <c r="G579" s="349">
        <v>3</v>
      </c>
      <c r="H579" s="349" t="s">
        <v>2402</v>
      </c>
      <c r="I579" s="349" t="s">
        <v>2402</v>
      </c>
      <c r="J579" s="349">
        <v>0</v>
      </c>
    </row>
    <row r="580" spans="1:10">
      <c r="A580" s="348"/>
      <c r="B580" s="348" t="s">
        <v>2408</v>
      </c>
      <c r="C580" s="348" t="s">
        <v>3674</v>
      </c>
      <c r="D580" s="348" t="s">
        <v>3575</v>
      </c>
      <c r="E580" s="349">
        <v>36</v>
      </c>
      <c r="F580" s="349">
        <v>22</v>
      </c>
      <c r="G580" s="349">
        <v>14</v>
      </c>
      <c r="H580" s="349">
        <v>30</v>
      </c>
      <c r="I580" s="349">
        <v>6</v>
      </c>
      <c r="J580" s="349" t="s">
        <v>2402</v>
      </c>
    </row>
    <row r="581" spans="1:10">
      <c r="A581" s="348"/>
      <c r="B581" s="348" t="s">
        <v>2408</v>
      </c>
      <c r="C581" s="348" t="s">
        <v>3674</v>
      </c>
      <c r="D581" s="348" t="s">
        <v>3675</v>
      </c>
      <c r="E581" s="349">
        <v>46</v>
      </c>
      <c r="F581" s="349">
        <v>29</v>
      </c>
      <c r="G581" s="349">
        <v>17</v>
      </c>
      <c r="H581" s="349">
        <v>31</v>
      </c>
      <c r="I581" s="349">
        <v>15</v>
      </c>
      <c r="J581" s="349" t="s">
        <v>2402</v>
      </c>
    </row>
    <row r="582" spans="1:10">
      <c r="A582" s="348"/>
      <c r="B582" s="348" t="s">
        <v>2408</v>
      </c>
      <c r="C582" s="348" t="s">
        <v>3676</v>
      </c>
      <c r="D582" s="348" t="s">
        <v>3675</v>
      </c>
      <c r="E582" s="349">
        <v>46</v>
      </c>
      <c r="F582" s="349">
        <v>29</v>
      </c>
      <c r="G582" s="349">
        <v>17</v>
      </c>
      <c r="H582" s="349">
        <v>31</v>
      </c>
      <c r="I582" s="349">
        <v>15</v>
      </c>
      <c r="J582" s="349" t="s">
        <v>2402</v>
      </c>
    </row>
    <row r="583" spans="1:10">
      <c r="A583" s="348"/>
      <c r="B583" s="348" t="s">
        <v>2408</v>
      </c>
      <c r="C583" s="348" t="s">
        <v>3677</v>
      </c>
      <c r="D583" s="348" t="s">
        <v>3678</v>
      </c>
      <c r="E583" s="349">
        <v>14</v>
      </c>
      <c r="F583" s="349">
        <v>7</v>
      </c>
      <c r="G583" s="349">
        <v>7</v>
      </c>
      <c r="H583" s="349">
        <v>11</v>
      </c>
      <c r="I583" s="349">
        <v>3</v>
      </c>
      <c r="J583" s="349" t="s">
        <v>2402</v>
      </c>
    </row>
    <row r="584" spans="1:10">
      <c r="A584" s="348"/>
      <c r="B584" s="348" t="s">
        <v>2408</v>
      </c>
      <c r="C584" s="348" t="s">
        <v>3679</v>
      </c>
      <c r="D584" s="348" t="s">
        <v>3575</v>
      </c>
      <c r="E584" s="349">
        <v>31</v>
      </c>
      <c r="F584" s="349">
        <v>22</v>
      </c>
      <c r="G584" s="349">
        <v>9</v>
      </c>
      <c r="H584" s="349" t="s">
        <v>2402</v>
      </c>
      <c r="I584" s="349" t="s">
        <v>2402</v>
      </c>
      <c r="J584" s="349" t="s">
        <v>2402</v>
      </c>
    </row>
    <row r="585" spans="1:10">
      <c r="A585" s="348"/>
      <c r="B585" s="348" t="s">
        <v>2408</v>
      </c>
      <c r="C585" s="348" t="s">
        <v>3679</v>
      </c>
      <c r="D585" s="348" t="s">
        <v>3680</v>
      </c>
      <c r="E585" s="349">
        <v>45</v>
      </c>
      <c r="F585" s="349">
        <v>29</v>
      </c>
      <c r="G585" s="349">
        <v>16</v>
      </c>
      <c r="H585" s="349">
        <v>40</v>
      </c>
      <c r="I585" s="349">
        <v>5</v>
      </c>
      <c r="J585" s="349" t="s">
        <v>2402</v>
      </c>
    </row>
    <row r="586" spans="1:10">
      <c r="A586" s="348"/>
      <c r="B586" s="348" t="s">
        <v>2408</v>
      </c>
      <c r="C586" s="348" t="s">
        <v>2621</v>
      </c>
      <c r="D586" s="348" t="s">
        <v>3680</v>
      </c>
      <c r="E586" s="349">
        <v>45</v>
      </c>
      <c r="F586" s="349">
        <v>29</v>
      </c>
      <c r="G586" s="349">
        <v>16</v>
      </c>
      <c r="H586" s="349">
        <v>40</v>
      </c>
      <c r="I586" s="349">
        <v>5</v>
      </c>
      <c r="J586" s="349" t="s">
        <v>2402</v>
      </c>
    </row>
    <row r="587" spans="1:10">
      <c r="A587" s="348"/>
      <c r="B587" s="348" t="s">
        <v>2408</v>
      </c>
      <c r="C587" s="348" t="s">
        <v>3845</v>
      </c>
      <c r="D587" s="348" t="s">
        <v>3846</v>
      </c>
      <c r="E587" s="349">
        <v>11</v>
      </c>
      <c r="F587" s="349">
        <v>11</v>
      </c>
      <c r="G587" s="349">
        <v>0</v>
      </c>
      <c r="H587" s="349">
        <v>3</v>
      </c>
      <c r="I587" s="349">
        <v>8</v>
      </c>
      <c r="J587" s="349">
        <v>0</v>
      </c>
    </row>
    <row r="588" spans="1:10">
      <c r="A588" s="348"/>
      <c r="B588" s="348" t="s">
        <v>2408</v>
      </c>
      <c r="C588" s="348" t="s">
        <v>3681</v>
      </c>
      <c r="D588" s="348" t="s">
        <v>3575</v>
      </c>
      <c r="E588" s="349">
        <v>24</v>
      </c>
      <c r="F588" s="349">
        <v>11</v>
      </c>
      <c r="G588" s="349">
        <v>13</v>
      </c>
      <c r="H588" s="349">
        <v>21</v>
      </c>
      <c r="I588" s="349">
        <v>3</v>
      </c>
      <c r="J588" s="349">
        <v>0</v>
      </c>
    </row>
    <row r="589" spans="1:10">
      <c r="A589" s="348"/>
      <c r="B589" s="348" t="s">
        <v>2408</v>
      </c>
      <c r="C589" s="348" t="s">
        <v>3681</v>
      </c>
      <c r="D589" s="348" t="s">
        <v>3682</v>
      </c>
      <c r="E589" s="349">
        <v>35</v>
      </c>
      <c r="F589" s="349">
        <v>22</v>
      </c>
      <c r="G589" s="349">
        <v>13</v>
      </c>
      <c r="H589" s="349">
        <v>24</v>
      </c>
      <c r="I589" s="349">
        <v>11</v>
      </c>
      <c r="J589" s="349">
        <v>0</v>
      </c>
    </row>
    <row r="590" spans="1:10">
      <c r="A590" s="348"/>
      <c r="B590" s="348" t="s">
        <v>2408</v>
      </c>
      <c r="C590" s="348" t="s">
        <v>2623</v>
      </c>
      <c r="D590" s="348" t="s">
        <v>3682</v>
      </c>
      <c r="E590" s="349">
        <v>35</v>
      </c>
      <c r="F590" s="349">
        <v>22</v>
      </c>
      <c r="G590" s="349">
        <v>13</v>
      </c>
      <c r="H590" s="349">
        <v>24</v>
      </c>
      <c r="I590" s="349">
        <v>11</v>
      </c>
      <c r="J590" s="349">
        <v>0</v>
      </c>
    </row>
    <row r="591" spans="1:10">
      <c r="A591" s="348"/>
      <c r="B591" s="348" t="s">
        <v>2408</v>
      </c>
      <c r="C591" s="348" t="s">
        <v>3683</v>
      </c>
      <c r="D591" s="348" t="s">
        <v>3684</v>
      </c>
      <c r="E591" s="349">
        <v>14</v>
      </c>
      <c r="F591" s="349">
        <v>10</v>
      </c>
      <c r="G591" s="349">
        <v>4</v>
      </c>
      <c r="H591" s="349" t="s">
        <v>2402</v>
      </c>
      <c r="I591" s="349" t="s">
        <v>2402</v>
      </c>
      <c r="J591" s="349" t="s">
        <v>2402</v>
      </c>
    </row>
    <row r="592" spans="1:10">
      <c r="A592" s="348"/>
      <c r="B592" s="348" t="s">
        <v>2408</v>
      </c>
      <c r="C592" s="348" t="s">
        <v>2625</v>
      </c>
      <c r="D592" s="348" t="s">
        <v>3684</v>
      </c>
      <c r="E592" s="349">
        <v>14</v>
      </c>
      <c r="F592" s="349">
        <v>10</v>
      </c>
      <c r="G592" s="349">
        <v>4</v>
      </c>
      <c r="H592" s="349" t="s">
        <v>2402</v>
      </c>
      <c r="I592" s="349" t="s">
        <v>2402</v>
      </c>
      <c r="J592" s="349" t="s">
        <v>2402</v>
      </c>
    </row>
    <row r="593" spans="1:10">
      <c r="A593" s="348"/>
      <c r="B593" s="348" t="s">
        <v>2408</v>
      </c>
      <c r="C593" s="348" t="s">
        <v>3685</v>
      </c>
      <c r="D593" s="348" t="s">
        <v>3686</v>
      </c>
      <c r="E593" s="349">
        <v>15</v>
      </c>
      <c r="F593" s="349">
        <v>12</v>
      </c>
      <c r="G593" s="349">
        <v>3</v>
      </c>
      <c r="H593" s="349">
        <v>9</v>
      </c>
      <c r="I593" s="349">
        <v>6</v>
      </c>
      <c r="J593" s="349">
        <v>0</v>
      </c>
    </row>
    <row r="594" spans="1:10">
      <c r="A594" s="348"/>
      <c r="B594" s="348" t="s">
        <v>2408</v>
      </c>
      <c r="C594" s="348" t="s">
        <v>2627</v>
      </c>
      <c r="D594" s="348" t="s">
        <v>3686</v>
      </c>
      <c r="E594" s="349">
        <v>15</v>
      </c>
      <c r="F594" s="349">
        <v>12</v>
      </c>
      <c r="G594" s="349">
        <v>3</v>
      </c>
      <c r="H594" s="349">
        <v>9</v>
      </c>
      <c r="I594" s="349">
        <v>6</v>
      </c>
      <c r="J594" s="349">
        <v>0</v>
      </c>
    </row>
    <row r="595" spans="1:10">
      <c r="A595" s="348"/>
      <c r="B595" s="348" t="s">
        <v>2408</v>
      </c>
      <c r="C595" s="348" t="s">
        <v>3687</v>
      </c>
      <c r="D595" s="348" t="s">
        <v>3907</v>
      </c>
      <c r="E595" s="349" t="s">
        <v>2402</v>
      </c>
      <c r="F595" s="349" t="s">
        <v>2402</v>
      </c>
      <c r="G595" s="349" t="s">
        <v>2402</v>
      </c>
      <c r="H595" s="349" t="s">
        <v>2402</v>
      </c>
      <c r="I595" s="349" t="s">
        <v>2402</v>
      </c>
      <c r="J595" s="349">
        <v>0</v>
      </c>
    </row>
    <row r="596" spans="1:10">
      <c r="A596" s="348"/>
      <c r="B596" s="348" t="s">
        <v>2408</v>
      </c>
      <c r="C596" s="348" t="s">
        <v>3687</v>
      </c>
      <c r="D596" s="348" t="s">
        <v>3688</v>
      </c>
      <c r="E596" s="349">
        <v>11699</v>
      </c>
      <c r="F596" s="349">
        <v>7022</v>
      </c>
      <c r="G596" s="349">
        <v>4677</v>
      </c>
      <c r="H596" s="349">
        <v>10554</v>
      </c>
      <c r="I596" s="349">
        <v>1145</v>
      </c>
      <c r="J596" s="349">
        <v>435</v>
      </c>
    </row>
    <row r="597" spans="1:10">
      <c r="A597" s="348"/>
      <c r="B597" s="348" t="s">
        <v>2408</v>
      </c>
      <c r="C597" s="348" t="s">
        <v>3689</v>
      </c>
      <c r="D597" s="348" t="s">
        <v>3690</v>
      </c>
      <c r="E597" s="349">
        <v>11699</v>
      </c>
      <c r="F597" s="349">
        <v>7022</v>
      </c>
      <c r="G597" s="349">
        <v>4677</v>
      </c>
      <c r="H597" s="349">
        <v>10554</v>
      </c>
      <c r="I597" s="349">
        <v>1145</v>
      </c>
      <c r="J597" s="349">
        <v>435</v>
      </c>
    </row>
    <row r="598" spans="1:10">
      <c r="A598" s="348" t="s">
        <v>53</v>
      </c>
      <c r="B598" s="348" t="s">
        <v>54</v>
      </c>
      <c r="C598" s="348"/>
      <c r="D598" s="348"/>
      <c r="E598" s="349"/>
      <c r="F598" s="349"/>
      <c r="G598" s="349"/>
      <c r="H598" s="349"/>
      <c r="I598" s="349"/>
      <c r="J598" s="349"/>
    </row>
    <row r="599" spans="1:10">
      <c r="A599" s="348"/>
      <c r="B599" s="348" t="s">
        <v>54</v>
      </c>
      <c r="C599" s="348" t="s">
        <v>2874</v>
      </c>
      <c r="D599" s="348" t="s">
        <v>2401</v>
      </c>
      <c r="E599" s="349">
        <v>212</v>
      </c>
      <c r="F599" s="349">
        <v>130</v>
      </c>
      <c r="G599" s="349">
        <v>82</v>
      </c>
      <c r="H599" s="349">
        <v>181</v>
      </c>
      <c r="I599" s="349">
        <v>31</v>
      </c>
      <c r="J599" s="349">
        <v>6</v>
      </c>
    </row>
    <row r="600" spans="1:10">
      <c r="A600" s="348"/>
      <c r="B600" s="348" t="s">
        <v>54</v>
      </c>
      <c r="C600" s="348" t="s">
        <v>2892</v>
      </c>
      <c r="D600" s="348" t="s">
        <v>2404</v>
      </c>
      <c r="E600" s="349">
        <v>739</v>
      </c>
      <c r="F600" s="349">
        <v>406</v>
      </c>
      <c r="G600" s="349">
        <v>333</v>
      </c>
      <c r="H600" s="349">
        <v>725</v>
      </c>
      <c r="I600" s="349">
        <v>14</v>
      </c>
      <c r="J600" s="349">
        <v>38</v>
      </c>
    </row>
    <row r="601" spans="1:10">
      <c r="A601" s="348"/>
      <c r="B601" s="348" t="s">
        <v>54</v>
      </c>
      <c r="C601" s="348" t="s">
        <v>2893</v>
      </c>
      <c r="D601" s="348" t="s">
        <v>2406</v>
      </c>
      <c r="E601" s="349">
        <v>155</v>
      </c>
      <c r="F601" s="349">
        <v>83</v>
      </c>
      <c r="G601" s="349">
        <v>72</v>
      </c>
      <c r="H601" s="349">
        <v>130</v>
      </c>
      <c r="I601" s="349">
        <v>25</v>
      </c>
      <c r="J601" s="349" t="s">
        <v>2402</v>
      </c>
    </row>
    <row r="602" spans="1:10">
      <c r="A602" s="348"/>
      <c r="B602" s="348" t="s">
        <v>54</v>
      </c>
      <c r="C602" s="348" t="s">
        <v>2894</v>
      </c>
      <c r="D602" s="348" t="s">
        <v>2408</v>
      </c>
      <c r="E602" s="349">
        <v>235</v>
      </c>
      <c r="F602" s="349">
        <v>182</v>
      </c>
      <c r="G602" s="349">
        <v>53</v>
      </c>
      <c r="H602" s="349" t="s">
        <v>2402</v>
      </c>
      <c r="I602" s="349" t="s">
        <v>2402</v>
      </c>
      <c r="J602" s="349" t="s">
        <v>2402</v>
      </c>
    </row>
    <row r="603" spans="1:10">
      <c r="A603" s="348"/>
      <c r="B603" s="348" t="s">
        <v>54</v>
      </c>
      <c r="C603" s="348" t="s">
        <v>288</v>
      </c>
      <c r="D603" s="348" t="s">
        <v>289</v>
      </c>
      <c r="E603" s="349">
        <v>28</v>
      </c>
      <c r="F603" s="349">
        <v>15</v>
      </c>
      <c r="G603" s="349">
        <v>13</v>
      </c>
      <c r="H603" s="349" t="s">
        <v>2402</v>
      </c>
      <c r="I603" s="349" t="s">
        <v>2402</v>
      </c>
      <c r="J603" s="349">
        <v>4</v>
      </c>
    </row>
    <row r="604" spans="1:10">
      <c r="A604" s="348"/>
      <c r="B604" s="348" t="s">
        <v>54</v>
      </c>
      <c r="C604" s="348" t="s">
        <v>554</v>
      </c>
      <c r="D604" s="348" t="s">
        <v>555</v>
      </c>
      <c r="E604" s="349">
        <v>1753</v>
      </c>
      <c r="F604" s="349">
        <v>1027</v>
      </c>
      <c r="G604" s="349">
        <v>726</v>
      </c>
      <c r="H604" s="349">
        <v>1683</v>
      </c>
      <c r="I604" s="349">
        <v>70</v>
      </c>
      <c r="J604" s="349">
        <v>103</v>
      </c>
    </row>
    <row r="605" spans="1:10">
      <c r="A605" s="348"/>
      <c r="B605" s="348" t="s">
        <v>54</v>
      </c>
      <c r="C605" s="348" t="s">
        <v>822</v>
      </c>
      <c r="D605" s="348" t="s">
        <v>823</v>
      </c>
      <c r="E605" s="349">
        <v>73</v>
      </c>
      <c r="F605" s="349">
        <v>34</v>
      </c>
      <c r="G605" s="349">
        <v>39</v>
      </c>
      <c r="H605" s="349">
        <v>69</v>
      </c>
      <c r="I605" s="349">
        <v>4</v>
      </c>
      <c r="J605" s="349">
        <v>8</v>
      </c>
    </row>
    <row r="606" spans="1:10">
      <c r="A606" s="348"/>
      <c r="B606" s="348" t="s">
        <v>54</v>
      </c>
      <c r="C606" s="348" t="s">
        <v>895</v>
      </c>
      <c r="D606" s="348" t="s">
        <v>896</v>
      </c>
      <c r="E606" s="349">
        <v>560</v>
      </c>
      <c r="F606" s="349">
        <v>385</v>
      </c>
      <c r="G606" s="349">
        <v>175</v>
      </c>
      <c r="H606" s="349">
        <v>545</v>
      </c>
      <c r="I606" s="349">
        <v>15</v>
      </c>
      <c r="J606" s="349">
        <v>11</v>
      </c>
    </row>
    <row r="607" spans="1:10">
      <c r="A607" s="348"/>
      <c r="B607" s="348" t="s">
        <v>54</v>
      </c>
      <c r="C607" s="348" t="s">
        <v>995</v>
      </c>
      <c r="D607" s="348" t="s">
        <v>996</v>
      </c>
      <c r="E607" s="349">
        <v>68</v>
      </c>
      <c r="F607" s="349">
        <v>42</v>
      </c>
      <c r="G607" s="349">
        <v>26</v>
      </c>
      <c r="H607" s="349">
        <v>65</v>
      </c>
      <c r="I607" s="349">
        <v>3</v>
      </c>
      <c r="J607" s="349">
        <v>4</v>
      </c>
    </row>
    <row r="608" spans="1:10">
      <c r="A608" s="348"/>
      <c r="B608" s="348" t="s">
        <v>54</v>
      </c>
      <c r="C608" s="348" t="s">
        <v>1167</v>
      </c>
      <c r="D608" s="348" t="s">
        <v>1168</v>
      </c>
      <c r="E608" s="349">
        <v>1288</v>
      </c>
      <c r="F608" s="349">
        <v>874</v>
      </c>
      <c r="G608" s="349">
        <v>414</v>
      </c>
      <c r="H608" s="349">
        <v>1276</v>
      </c>
      <c r="I608" s="349">
        <v>12</v>
      </c>
      <c r="J608" s="349">
        <v>60</v>
      </c>
    </row>
    <row r="609" spans="1:10">
      <c r="A609" s="348"/>
      <c r="B609" s="348" t="s">
        <v>54</v>
      </c>
      <c r="C609" s="348" t="s">
        <v>1498</v>
      </c>
      <c r="D609" s="348" t="s">
        <v>1499</v>
      </c>
      <c r="E609" s="349">
        <v>447</v>
      </c>
      <c r="F609" s="349">
        <v>280</v>
      </c>
      <c r="G609" s="349">
        <v>167</v>
      </c>
      <c r="H609" s="349">
        <v>431</v>
      </c>
      <c r="I609" s="349">
        <v>16</v>
      </c>
      <c r="J609" s="349">
        <v>29</v>
      </c>
    </row>
    <row r="610" spans="1:10">
      <c r="A610" s="348"/>
      <c r="B610" s="348" t="s">
        <v>54</v>
      </c>
      <c r="C610" s="348" t="s">
        <v>1749</v>
      </c>
      <c r="D610" s="348" t="s">
        <v>1750</v>
      </c>
      <c r="E610" s="349">
        <v>195</v>
      </c>
      <c r="F610" s="349">
        <v>132</v>
      </c>
      <c r="G610" s="349">
        <v>63</v>
      </c>
      <c r="H610" s="349">
        <v>189</v>
      </c>
      <c r="I610" s="349">
        <v>6</v>
      </c>
      <c r="J610" s="349">
        <v>6</v>
      </c>
    </row>
    <row r="611" spans="1:10">
      <c r="A611" s="348"/>
      <c r="B611" s="348" t="s">
        <v>54</v>
      </c>
      <c r="C611" s="348" t="s">
        <v>1941</v>
      </c>
      <c r="D611" s="348" t="s">
        <v>1942</v>
      </c>
      <c r="E611" s="349">
        <v>2826</v>
      </c>
      <c r="F611" s="349">
        <v>1733</v>
      </c>
      <c r="G611" s="349">
        <v>1093</v>
      </c>
      <c r="H611" s="349">
        <v>2781</v>
      </c>
      <c r="I611" s="349">
        <v>45</v>
      </c>
      <c r="J611" s="349">
        <v>157</v>
      </c>
    </row>
    <row r="612" spans="1:10">
      <c r="A612" s="348"/>
      <c r="B612" s="348" t="s">
        <v>54</v>
      </c>
      <c r="C612" s="348" t="s">
        <v>2162</v>
      </c>
      <c r="D612" s="348" t="s">
        <v>2163</v>
      </c>
      <c r="E612" s="349">
        <v>85</v>
      </c>
      <c r="F612" s="349">
        <v>60</v>
      </c>
      <c r="G612" s="349">
        <v>25</v>
      </c>
      <c r="H612" s="349" t="s">
        <v>2402</v>
      </c>
      <c r="I612" s="349" t="s">
        <v>2402</v>
      </c>
      <c r="J612" s="349">
        <v>6</v>
      </c>
    </row>
    <row r="613" spans="1:10">
      <c r="A613" s="348"/>
      <c r="B613" s="348" t="s">
        <v>54</v>
      </c>
      <c r="C613" s="348" t="s">
        <v>3560</v>
      </c>
      <c r="D613" s="348" t="s">
        <v>2267</v>
      </c>
      <c r="E613" s="349">
        <v>8664</v>
      </c>
      <c r="F613" s="349">
        <v>5383</v>
      </c>
      <c r="G613" s="349">
        <v>3281</v>
      </c>
      <c r="H613" s="349">
        <v>8418</v>
      </c>
      <c r="I613" s="349">
        <v>246</v>
      </c>
      <c r="J613" s="349">
        <v>434</v>
      </c>
    </row>
    <row r="614" spans="1:10">
      <c r="A614" s="348"/>
      <c r="B614" s="348" t="s">
        <v>54</v>
      </c>
      <c r="C614" s="348" t="s">
        <v>2315</v>
      </c>
      <c r="D614" s="348" t="s">
        <v>2267</v>
      </c>
      <c r="E614" s="349">
        <v>8664</v>
      </c>
      <c r="F614" s="349">
        <v>5383</v>
      </c>
      <c r="G614" s="349">
        <v>3281</v>
      </c>
      <c r="H614" s="349">
        <v>8418</v>
      </c>
      <c r="I614" s="349">
        <v>246</v>
      </c>
      <c r="J614" s="349">
        <v>434</v>
      </c>
    </row>
    <row r="615" spans="1:10">
      <c r="A615" s="348"/>
      <c r="B615" s="348" t="s">
        <v>54</v>
      </c>
      <c r="C615" s="348" t="s">
        <v>3561</v>
      </c>
      <c r="D615" s="348" t="s">
        <v>3562</v>
      </c>
      <c r="E615" s="349">
        <v>1988</v>
      </c>
      <c r="F615" s="349">
        <v>1394</v>
      </c>
      <c r="G615" s="349">
        <v>594</v>
      </c>
      <c r="H615" s="349">
        <v>1863</v>
      </c>
      <c r="I615" s="349">
        <v>125</v>
      </c>
      <c r="J615" s="349">
        <v>42</v>
      </c>
    </row>
    <row r="616" spans="1:10">
      <c r="A616" s="348"/>
      <c r="B616" s="348" t="s">
        <v>54</v>
      </c>
      <c r="C616" s="348" t="s">
        <v>3563</v>
      </c>
      <c r="D616" s="348" t="s">
        <v>3564</v>
      </c>
      <c r="E616" s="349">
        <v>1988</v>
      </c>
      <c r="F616" s="349">
        <v>1394</v>
      </c>
      <c r="G616" s="349">
        <v>594</v>
      </c>
      <c r="H616" s="349">
        <v>1863</v>
      </c>
      <c r="I616" s="349">
        <v>125</v>
      </c>
      <c r="J616" s="349">
        <v>42</v>
      </c>
    </row>
    <row r="617" spans="1:10">
      <c r="A617" s="348"/>
      <c r="B617" s="348" t="s">
        <v>54</v>
      </c>
      <c r="C617" s="348" t="s">
        <v>3565</v>
      </c>
      <c r="D617" s="348" t="s">
        <v>3564</v>
      </c>
      <c r="E617" s="349">
        <v>1988</v>
      </c>
      <c r="F617" s="349">
        <v>1394</v>
      </c>
      <c r="G617" s="349">
        <v>594</v>
      </c>
      <c r="H617" s="349">
        <v>1863</v>
      </c>
      <c r="I617" s="349">
        <v>125</v>
      </c>
      <c r="J617" s="349">
        <v>42</v>
      </c>
    </row>
    <row r="618" spans="1:10">
      <c r="A618" s="348"/>
      <c r="B618" s="348" t="s">
        <v>54</v>
      </c>
      <c r="C618" s="348" t="s">
        <v>3691</v>
      </c>
      <c r="D618" s="348" t="s">
        <v>3692</v>
      </c>
      <c r="E618" s="349">
        <v>10</v>
      </c>
      <c r="F618" s="349" t="s">
        <v>2402</v>
      </c>
      <c r="G618" s="349" t="s">
        <v>2402</v>
      </c>
      <c r="H618" s="349" t="s">
        <v>2402</v>
      </c>
      <c r="I618" s="349" t="s">
        <v>2402</v>
      </c>
      <c r="J618" s="349">
        <v>0</v>
      </c>
    </row>
    <row r="619" spans="1:10">
      <c r="A619" s="348"/>
      <c r="B619" s="348" t="s">
        <v>54</v>
      </c>
      <c r="C619" s="348" t="s">
        <v>3695</v>
      </c>
      <c r="D619" s="348" t="s">
        <v>3696</v>
      </c>
      <c r="E619" s="349">
        <v>15</v>
      </c>
      <c r="F619" s="349">
        <v>15</v>
      </c>
      <c r="G619" s="349">
        <v>0</v>
      </c>
      <c r="H619" s="349">
        <v>15</v>
      </c>
      <c r="I619" s="349">
        <v>0</v>
      </c>
      <c r="J619" s="349">
        <v>0</v>
      </c>
    </row>
    <row r="620" spans="1:10">
      <c r="A620" s="348"/>
      <c r="B620" s="348" t="s">
        <v>54</v>
      </c>
      <c r="C620" s="348" t="s">
        <v>3566</v>
      </c>
      <c r="D620" s="348" t="s">
        <v>3575</v>
      </c>
      <c r="E620" s="349">
        <v>29</v>
      </c>
      <c r="F620" s="349">
        <v>21</v>
      </c>
      <c r="G620" s="349">
        <v>8</v>
      </c>
      <c r="H620" s="349" t="s">
        <v>2402</v>
      </c>
      <c r="I620" s="349" t="s">
        <v>2402</v>
      </c>
      <c r="J620" s="349">
        <v>0</v>
      </c>
    </row>
    <row r="621" spans="1:10">
      <c r="A621" s="348"/>
      <c r="B621" s="348" t="s">
        <v>54</v>
      </c>
      <c r="C621" s="348" t="s">
        <v>3566</v>
      </c>
      <c r="D621" s="348" t="s">
        <v>3567</v>
      </c>
      <c r="E621" s="349">
        <v>54</v>
      </c>
      <c r="F621" s="349">
        <v>45</v>
      </c>
      <c r="G621" s="349">
        <v>9</v>
      </c>
      <c r="H621" s="349">
        <v>50</v>
      </c>
      <c r="I621" s="349">
        <v>4</v>
      </c>
      <c r="J621" s="349">
        <v>0</v>
      </c>
    </row>
    <row r="622" spans="1:10">
      <c r="A622" s="348"/>
      <c r="B622" s="348" t="s">
        <v>54</v>
      </c>
      <c r="C622" s="348" t="s">
        <v>3568</v>
      </c>
      <c r="D622" s="348" t="s">
        <v>3569</v>
      </c>
      <c r="E622" s="349">
        <v>76</v>
      </c>
      <c r="F622" s="349">
        <v>50</v>
      </c>
      <c r="G622" s="349">
        <v>26</v>
      </c>
      <c r="H622" s="349">
        <v>70</v>
      </c>
      <c r="I622" s="349">
        <v>6</v>
      </c>
      <c r="J622" s="349">
        <v>4</v>
      </c>
    </row>
    <row r="623" spans="1:10">
      <c r="A623" s="348"/>
      <c r="B623" s="348" t="s">
        <v>54</v>
      </c>
      <c r="C623" s="348" t="s">
        <v>3574</v>
      </c>
      <c r="D623" s="348" t="s">
        <v>3575</v>
      </c>
      <c r="E623" s="349">
        <v>21</v>
      </c>
      <c r="F623" s="349">
        <v>10</v>
      </c>
      <c r="G623" s="349">
        <v>11</v>
      </c>
      <c r="H623" s="349">
        <v>18</v>
      </c>
      <c r="I623" s="349">
        <v>3</v>
      </c>
      <c r="J623" s="349">
        <v>0</v>
      </c>
    </row>
    <row r="624" spans="1:10">
      <c r="A624" s="348"/>
      <c r="B624" s="348" t="s">
        <v>54</v>
      </c>
      <c r="C624" s="348" t="s">
        <v>3574</v>
      </c>
      <c r="D624" s="348" t="s">
        <v>3576</v>
      </c>
      <c r="E624" s="349">
        <v>97</v>
      </c>
      <c r="F624" s="349">
        <v>60</v>
      </c>
      <c r="G624" s="349">
        <v>37</v>
      </c>
      <c r="H624" s="349">
        <v>88</v>
      </c>
      <c r="I624" s="349">
        <v>9</v>
      </c>
      <c r="J624" s="349">
        <v>4</v>
      </c>
    </row>
    <row r="625" spans="1:10">
      <c r="A625" s="348"/>
      <c r="B625" s="348" t="s">
        <v>54</v>
      </c>
      <c r="C625" s="348" t="s">
        <v>3703</v>
      </c>
      <c r="D625" s="348" t="s">
        <v>3704</v>
      </c>
      <c r="E625" s="349">
        <v>91</v>
      </c>
      <c r="F625" s="349">
        <v>81</v>
      </c>
      <c r="G625" s="349">
        <v>10</v>
      </c>
      <c r="H625" s="349">
        <v>84</v>
      </c>
      <c r="I625" s="349">
        <v>7</v>
      </c>
      <c r="J625" s="349" t="s">
        <v>2402</v>
      </c>
    </row>
    <row r="626" spans="1:10">
      <c r="A626" s="348"/>
      <c r="B626" s="348" t="s">
        <v>54</v>
      </c>
      <c r="C626" s="348" t="s">
        <v>3577</v>
      </c>
      <c r="D626" s="348" t="s">
        <v>3578</v>
      </c>
      <c r="E626" s="349">
        <v>62</v>
      </c>
      <c r="F626" s="349">
        <v>55</v>
      </c>
      <c r="G626" s="349">
        <v>7</v>
      </c>
      <c r="H626" s="349">
        <v>59</v>
      </c>
      <c r="I626" s="349">
        <v>3</v>
      </c>
      <c r="J626" s="349">
        <v>3</v>
      </c>
    </row>
    <row r="627" spans="1:10">
      <c r="A627" s="348"/>
      <c r="B627" s="348" t="s">
        <v>54</v>
      </c>
      <c r="C627" s="348" t="s">
        <v>3705</v>
      </c>
      <c r="D627" s="348" t="s">
        <v>3706</v>
      </c>
      <c r="E627" s="349">
        <v>14</v>
      </c>
      <c r="F627" s="349">
        <v>11</v>
      </c>
      <c r="G627" s="349">
        <v>3</v>
      </c>
      <c r="H627" s="349">
        <v>14</v>
      </c>
      <c r="I627" s="349">
        <v>0</v>
      </c>
      <c r="J627" s="349" t="s">
        <v>2402</v>
      </c>
    </row>
    <row r="628" spans="1:10">
      <c r="A628" s="348"/>
      <c r="B628" s="348" t="s">
        <v>54</v>
      </c>
      <c r="C628" s="348" t="s">
        <v>3707</v>
      </c>
      <c r="D628" s="348" t="s">
        <v>3708</v>
      </c>
      <c r="E628" s="349">
        <v>66</v>
      </c>
      <c r="F628" s="349">
        <v>61</v>
      </c>
      <c r="G628" s="349">
        <v>5</v>
      </c>
      <c r="H628" s="349">
        <v>66</v>
      </c>
      <c r="I628" s="349">
        <v>0</v>
      </c>
      <c r="J628" s="349">
        <v>5</v>
      </c>
    </row>
    <row r="629" spans="1:10">
      <c r="A629" s="348"/>
      <c r="B629" s="348" t="s">
        <v>54</v>
      </c>
      <c r="C629" s="348" t="s">
        <v>3709</v>
      </c>
      <c r="D629" s="348" t="s">
        <v>3710</v>
      </c>
      <c r="E629" s="349">
        <v>15</v>
      </c>
      <c r="F629" s="349">
        <v>12</v>
      </c>
      <c r="G629" s="349">
        <v>3</v>
      </c>
      <c r="H629" s="349">
        <v>15</v>
      </c>
      <c r="I629" s="349">
        <v>0</v>
      </c>
      <c r="J629" s="349" t="s">
        <v>2402</v>
      </c>
    </row>
    <row r="630" spans="1:10">
      <c r="A630" s="348"/>
      <c r="B630" s="348" t="s">
        <v>54</v>
      </c>
      <c r="C630" s="348" t="s">
        <v>3579</v>
      </c>
      <c r="D630" s="348" t="s">
        <v>3580</v>
      </c>
      <c r="E630" s="349">
        <v>82</v>
      </c>
      <c r="F630" s="349">
        <v>73</v>
      </c>
      <c r="G630" s="349">
        <v>9</v>
      </c>
      <c r="H630" s="349">
        <v>77</v>
      </c>
      <c r="I630" s="349">
        <v>5</v>
      </c>
      <c r="J630" s="349">
        <v>7</v>
      </c>
    </row>
    <row r="631" spans="1:10">
      <c r="A631" s="348"/>
      <c r="B631" s="348" t="s">
        <v>54</v>
      </c>
      <c r="C631" s="348" t="s">
        <v>3908</v>
      </c>
      <c r="D631" s="348" t="s">
        <v>3909</v>
      </c>
      <c r="E631" s="349">
        <v>13</v>
      </c>
      <c r="F631" s="349">
        <v>6</v>
      </c>
      <c r="G631" s="349">
        <v>7</v>
      </c>
      <c r="H631" s="349" t="s">
        <v>2402</v>
      </c>
      <c r="I631" s="349" t="s">
        <v>2402</v>
      </c>
      <c r="J631" s="349" t="s">
        <v>2402</v>
      </c>
    </row>
    <row r="632" spans="1:10">
      <c r="A632" s="348"/>
      <c r="B632" s="348" t="s">
        <v>54</v>
      </c>
      <c r="C632" s="348" t="s">
        <v>3581</v>
      </c>
      <c r="D632" s="348" t="s">
        <v>3575</v>
      </c>
      <c r="E632" s="349">
        <v>23</v>
      </c>
      <c r="F632" s="349">
        <v>19</v>
      </c>
      <c r="G632" s="349">
        <v>4</v>
      </c>
      <c r="H632" s="349" t="s">
        <v>2402</v>
      </c>
      <c r="I632" s="349" t="s">
        <v>2402</v>
      </c>
      <c r="J632" s="349" t="s">
        <v>2402</v>
      </c>
    </row>
    <row r="633" spans="1:10">
      <c r="A633" s="348"/>
      <c r="B633" s="348" t="s">
        <v>54</v>
      </c>
      <c r="C633" s="348" t="s">
        <v>3581</v>
      </c>
      <c r="D633" s="348" t="s">
        <v>3582</v>
      </c>
      <c r="E633" s="349">
        <v>366</v>
      </c>
      <c r="F633" s="349">
        <v>318</v>
      </c>
      <c r="G633" s="349">
        <v>48</v>
      </c>
      <c r="H633" s="349">
        <v>349</v>
      </c>
      <c r="I633" s="349">
        <v>17</v>
      </c>
      <c r="J633" s="349">
        <v>21</v>
      </c>
    </row>
    <row r="634" spans="1:10">
      <c r="A634" s="348"/>
      <c r="B634" s="348" t="s">
        <v>54</v>
      </c>
      <c r="C634" s="348" t="s">
        <v>3583</v>
      </c>
      <c r="D634" s="348" t="s">
        <v>3584</v>
      </c>
      <c r="E634" s="349">
        <v>13</v>
      </c>
      <c r="F634" s="349">
        <v>13</v>
      </c>
      <c r="G634" s="349">
        <v>0</v>
      </c>
      <c r="H634" s="349">
        <v>8</v>
      </c>
      <c r="I634" s="349">
        <v>5</v>
      </c>
      <c r="J634" s="349" t="s">
        <v>2402</v>
      </c>
    </row>
    <row r="635" spans="1:10">
      <c r="A635" s="348"/>
      <c r="B635" s="348" t="s">
        <v>54</v>
      </c>
      <c r="C635" s="348" t="s">
        <v>3715</v>
      </c>
      <c r="D635" s="348" t="s">
        <v>3716</v>
      </c>
      <c r="E635" s="349">
        <v>35</v>
      </c>
      <c r="F635" s="349">
        <v>15</v>
      </c>
      <c r="G635" s="349">
        <v>20</v>
      </c>
      <c r="H635" s="349" t="s">
        <v>2402</v>
      </c>
      <c r="I635" s="349" t="s">
        <v>2402</v>
      </c>
      <c r="J635" s="349" t="s">
        <v>2402</v>
      </c>
    </row>
    <row r="636" spans="1:10">
      <c r="A636" s="348"/>
      <c r="B636" s="348" t="s">
        <v>54</v>
      </c>
      <c r="C636" s="348" t="s">
        <v>3721</v>
      </c>
      <c r="D636" s="348" t="s">
        <v>3722</v>
      </c>
      <c r="E636" s="349">
        <v>14</v>
      </c>
      <c r="F636" s="349">
        <v>11</v>
      </c>
      <c r="G636" s="349">
        <v>3</v>
      </c>
      <c r="H636" s="349">
        <v>14</v>
      </c>
      <c r="I636" s="349">
        <v>0</v>
      </c>
      <c r="J636" s="349">
        <v>0</v>
      </c>
    </row>
    <row r="637" spans="1:10">
      <c r="A637" s="348"/>
      <c r="B637" s="348" t="s">
        <v>54</v>
      </c>
      <c r="C637" s="348" t="s">
        <v>3723</v>
      </c>
      <c r="D637" s="348" t="s">
        <v>3724</v>
      </c>
      <c r="E637" s="349">
        <v>15</v>
      </c>
      <c r="F637" s="349" t="s">
        <v>2402</v>
      </c>
      <c r="G637" s="349" t="s">
        <v>2402</v>
      </c>
      <c r="H637" s="349" t="s">
        <v>2402</v>
      </c>
      <c r="I637" s="349" t="s">
        <v>2402</v>
      </c>
      <c r="J637" s="349">
        <v>0</v>
      </c>
    </row>
    <row r="638" spans="1:10">
      <c r="A638" s="348"/>
      <c r="B638" s="348" t="s">
        <v>54</v>
      </c>
      <c r="C638" s="348" t="s">
        <v>3725</v>
      </c>
      <c r="D638" s="348" t="s">
        <v>3726</v>
      </c>
      <c r="E638" s="349">
        <v>10</v>
      </c>
      <c r="F638" s="349" t="s">
        <v>2402</v>
      </c>
      <c r="G638" s="349" t="s">
        <v>2402</v>
      </c>
      <c r="H638" s="349" t="s">
        <v>2402</v>
      </c>
      <c r="I638" s="349" t="s">
        <v>2402</v>
      </c>
      <c r="J638" s="349">
        <v>0</v>
      </c>
    </row>
    <row r="639" spans="1:10">
      <c r="A639" s="348"/>
      <c r="B639" s="348" t="s">
        <v>54</v>
      </c>
      <c r="C639" s="348" t="s">
        <v>3910</v>
      </c>
      <c r="D639" s="348" t="s">
        <v>3911</v>
      </c>
      <c r="E639" s="349">
        <v>10</v>
      </c>
      <c r="F639" s="349">
        <v>6</v>
      </c>
      <c r="G639" s="349">
        <v>4</v>
      </c>
      <c r="H639" s="349">
        <v>10</v>
      </c>
      <c r="I639" s="349">
        <v>0</v>
      </c>
      <c r="J639" s="349">
        <v>0</v>
      </c>
    </row>
    <row r="640" spans="1:10">
      <c r="A640" s="348"/>
      <c r="B640" s="348" t="s">
        <v>54</v>
      </c>
      <c r="C640" s="348" t="s">
        <v>3585</v>
      </c>
      <c r="D640" s="348" t="s">
        <v>3586</v>
      </c>
      <c r="E640" s="349">
        <v>13</v>
      </c>
      <c r="F640" s="349">
        <v>9</v>
      </c>
      <c r="G640" s="349">
        <v>4</v>
      </c>
      <c r="H640" s="349" t="s">
        <v>2402</v>
      </c>
      <c r="I640" s="349" t="s">
        <v>2402</v>
      </c>
      <c r="J640" s="349" t="s">
        <v>2402</v>
      </c>
    </row>
    <row r="641" spans="1:10">
      <c r="A641" s="348"/>
      <c r="B641" s="348" t="s">
        <v>54</v>
      </c>
      <c r="C641" s="348" t="s">
        <v>3587</v>
      </c>
      <c r="D641" s="348" t="s">
        <v>3588</v>
      </c>
      <c r="E641" s="349">
        <v>12</v>
      </c>
      <c r="F641" s="349">
        <v>9</v>
      </c>
      <c r="G641" s="349">
        <v>3</v>
      </c>
      <c r="H641" s="349">
        <v>12</v>
      </c>
      <c r="I641" s="349">
        <v>0</v>
      </c>
      <c r="J641" s="349">
        <v>0</v>
      </c>
    </row>
    <row r="642" spans="1:10">
      <c r="A642" s="348"/>
      <c r="B642" s="348" t="s">
        <v>54</v>
      </c>
      <c r="C642" s="348" t="s">
        <v>3591</v>
      </c>
      <c r="D642" s="348" t="s">
        <v>3575</v>
      </c>
      <c r="E642" s="349">
        <v>27</v>
      </c>
      <c r="F642" s="349">
        <v>23</v>
      </c>
      <c r="G642" s="349">
        <v>4</v>
      </c>
      <c r="H642" s="349" t="s">
        <v>2402</v>
      </c>
      <c r="I642" s="349" t="s">
        <v>2402</v>
      </c>
      <c r="J642" s="349" t="s">
        <v>2402</v>
      </c>
    </row>
    <row r="643" spans="1:10">
      <c r="A643" s="348"/>
      <c r="B643" s="348" t="s">
        <v>54</v>
      </c>
      <c r="C643" s="348" t="s">
        <v>3591</v>
      </c>
      <c r="D643" s="348" t="s">
        <v>3592</v>
      </c>
      <c r="E643" s="349">
        <v>149</v>
      </c>
      <c r="F643" s="349">
        <v>108</v>
      </c>
      <c r="G643" s="349">
        <v>41</v>
      </c>
      <c r="H643" s="349">
        <v>137</v>
      </c>
      <c r="I643" s="349">
        <v>12</v>
      </c>
      <c r="J643" s="349">
        <v>5</v>
      </c>
    </row>
    <row r="644" spans="1:10">
      <c r="A644" s="348"/>
      <c r="B644" s="348" t="s">
        <v>54</v>
      </c>
      <c r="C644" s="348" t="s">
        <v>3593</v>
      </c>
      <c r="D644" s="348" t="s">
        <v>3594</v>
      </c>
      <c r="E644" s="349">
        <v>666</v>
      </c>
      <c r="F644" s="349">
        <v>531</v>
      </c>
      <c r="G644" s="349">
        <v>135</v>
      </c>
      <c r="H644" s="349">
        <v>624</v>
      </c>
      <c r="I644" s="349">
        <v>42</v>
      </c>
      <c r="J644" s="349">
        <v>30</v>
      </c>
    </row>
    <row r="645" spans="1:10">
      <c r="A645" s="348"/>
      <c r="B645" s="348" t="s">
        <v>54</v>
      </c>
      <c r="C645" s="348" t="s">
        <v>3595</v>
      </c>
      <c r="D645" s="348" t="s">
        <v>3596</v>
      </c>
      <c r="E645" s="349">
        <v>54</v>
      </c>
      <c r="F645" s="349">
        <v>40</v>
      </c>
      <c r="G645" s="349">
        <v>14</v>
      </c>
      <c r="H645" s="349" t="s">
        <v>2402</v>
      </c>
      <c r="I645" s="349" t="s">
        <v>2402</v>
      </c>
      <c r="J645" s="349">
        <v>4</v>
      </c>
    </row>
    <row r="646" spans="1:10">
      <c r="A646" s="348"/>
      <c r="B646" s="348" t="s">
        <v>54</v>
      </c>
      <c r="C646" s="348" t="s">
        <v>3597</v>
      </c>
      <c r="D646" s="348" t="s">
        <v>3575</v>
      </c>
      <c r="E646" s="349">
        <v>8</v>
      </c>
      <c r="F646" s="349" t="s">
        <v>2402</v>
      </c>
      <c r="G646" s="349" t="s">
        <v>2402</v>
      </c>
      <c r="H646" s="349" t="s">
        <v>2402</v>
      </c>
      <c r="I646" s="349" t="s">
        <v>2402</v>
      </c>
      <c r="J646" s="349">
        <v>0</v>
      </c>
    </row>
    <row r="647" spans="1:10">
      <c r="A647" s="348"/>
      <c r="B647" s="348" t="s">
        <v>54</v>
      </c>
      <c r="C647" s="348" t="s">
        <v>3597</v>
      </c>
      <c r="D647" s="348" t="s">
        <v>3598</v>
      </c>
      <c r="E647" s="349">
        <v>62</v>
      </c>
      <c r="F647" s="349">
        <v>46</v>
      </c>
      <c r="G647" s="349">
        <v>16</v>
      </c>
      <c r="H647" s="349">
        <v>59</v>
      </c>
      <c r="I647" s="349">
        <v>3</v>
      </c>
      <c r="J647" s="349">
        <v>4</v>
      </c>
    </row>
    <row r="648" spans="1:10">
      <c r="A648" s="348"/>
      <c r="B648" s="348" t="s">
        <v>54</v>
      </c>
      <c r="C648" s="348" t="s">
        <v>3599</v>
      </c>
      <c r="D648" s="348" t="s">
        <v>3598</v>
      </c>
      <c r="E648" s="349">
        <v>62</v>
      </c>
      <c r="F648" s="349">
        <v>46</v>
      </c>
      <c r="G648" s="349">
        <v>16</v>
      </c>
      <c r="H648" s="349">
        <v>59</v>
      </c>
      <c r="I648" s="349">
        <v>3</v>
      </c>
      <c r="J648" s="349">
        <v>4</v>
      </c>
    </row>
    <row r="649" spans="1:10">
      <c r="A649" s="348"/>
      <c r="B649" s="348" t="s">
        <v>54</v>
      </c>
      <c r="C649" s="348" t="s">
        <v>3600</v>
      </c>
      <c r="D649" s="348" t="s">
        <v>3601</v>
      </c>
      <c r="E649" s="349">
        <v>28</v>
      </c>
      <c r="F649" s="349">
        <v>18</v>
      </c>
      <c r="G649" s="349">
        <v>10</v>
      </c>
      <c r="H649" s="349" t="s">
        <v>2402</v>
      </c>
      <c r="I649" s="349" t="s">
        <v>2402</v>
      </c>
      <c r="J649" s="349">
        <v>0</v>
      </c>
    </row>
    <row r="650" spans="1:10">
      <c r="A650" s="348"/>
      <c r="B650" s="348" t="s">
        <v>54</v>
      </c>
      <c r="C650" s="348" t="s">
        <v>3602</v>
      </c>
      <c r="D650" s="348" t="s">
        <v>3603</v>
      </c>
      <c r="E650" s="349">
        <v>53</v>
      </c>
      <c r="F650" s="349">
        <v>42</v>
      </c>
      <c r="G650" s="349">
        <v>11</v>
      </c>
      <c r="H650" s="349">
        <v>50</v>
      </c>
      <c r="I650" s="349">
        <v>3</v>
      </c>
      <c r="J650" s="349" t="s">
        <v>2402</v>
      </c>
    </row>
    <row r="651" spans="1:10">
      <c r="A651" s="348"/>
      <c r="B651" s="348" t="s">
        <v>54</v>
      </c>
      <c r="C651" s="348" t="s">
        <v>3739</v>
      </c>
      <c r="D651" s="348" t="s">
        <v>3740</v>
      </c>
      <c r="E651" s="349">
        <v>17</v>
      </c>
      <c r="F651" s="349">
        <v>12</v>
      </c>
      <c r="G651" s="349">
        <v>5</v>
      </c>
      <c r="H651" s="349" t="s">
        <v>2402</v>
      </c>
      <c r="I651" s="349" t="s">
        <v>2402</v>
      </c>
      <c r="J651" s="349">
        <v>0</v>
      </c>
    </row>
    <row r="652" spans="1:10">
      <c r="A652" s="348"/>
      <c r="B652" s="348" t="s">
        <v>54</v>
      </c>
      <c r="C652" s="348" t="s">
        <v>3912</v>
      </c>
      <c r="D652" s="348" t="s">
        <v>3913</v>
      </c>
      <c r="E652" s="349">
        <v>14</v>
      </c>
      <c r="F652" s="349" t="s">
        <v>2402</v>
      </c>
      <c r="G652" s="349" t="s">
        <v>2402</v>
      </c>
      <c r="H652" s="349" t="s">
        <v>2402</v>
      </c>
      <c r="I652" s="349" t="s">
        <v>2402</v>
      </c>
      <c r="J652" s="349">
        <v>0</v>
      </c>
    </row>
    <row r="653" spans="1:10">
      <c r="A653" s="348"/>
      <c r="B653" s="348" t="s">
        <v>54</v>
      </c>
      <c r="C653" s="348" t="s">
        <v>3604</v>
      </c>
      <c r="D653" s="348" t="s">
        <v>3575</v>
      </c>
      <c r="E653" s="349">
        <v>52</v>
      </c>
      <c r="F653" s="349">
        <v>37</v>
      </c>
      <c r="G653" s="349">
        <v>15</v>
      </c>
      <c r="H653" s="349">
        <v>44</v>
      </c>
      <c r="I653" s="349">
        <v>8</v>
      </c>
      <c r="J653" s="349">
        <v>0</v>
      </c>
    </row>
    <row r="654" spans="1:10">
      <c r="A654" s="348"/>
      <c r="B654" s="348" t="s">
        <v>54</v>
      </c>
      <c r="C654" s="348" t="s">
        <v>3604</v>
      </c>
      <c r="D654" s="348" t="s">
        <v>3605</v>
      </c>
      <c r="E654" s="349">
        <v>164</v>
      </c>
      <c r="F654" s="349">
        <v>122</v>
      </c>
      <c r="G654" s="349">
        <v>42</v>
      </c>
      <c r="H654" s="349">
        <v>148</v>
      </c>
      <c r="I654" s="349">
        <v>16</v>
      </c>
      <c r="J654" s="349" t="s">
        <v>2402</v>
      </c>
    </row>
    <row r="655" spans="1:10">
      <c r="A655" s="348"/>
      <c r="B655" s="348" t="s">
        <v>54</v>
      </c>
      <c r="C655" s="348" t="s">
        <v>3606</v>
      </c>
      <c r="D655" s="348" t="s">
        <v>3607</v>
      </c>
      <c r="E655" s="349">
        <v>38</v>
      </c>
      <c r="F655" s="349">
        <v>23</v>
      </c>
      <c r="G655" s="349">
        <v>15</v>
      </c>
      <c r="H655" s="349">
        <v>33</v>
      </c>
      <c r="I655" s="349">
        <v>5</v>
      </c>
      <c r="J655" s="349" t="s">
        <v>2402</v>
      </c>
    </row>
    <row r="656" spans="1:10">
      <c r="A656" s="348"/>
      <c r="B656" s="348" t="s">
        <v>54</v>
      </c>
      <c r="C656" s="348" t="s">
        <v>3914</v>
      </c>
      <c r="D656" s="348" t="s">
        <v>3915</v>
      </c>
      <c r="E656" s="349">
        <v>22</v>
      </c>
      <c r="F656" s="349">
        <v>18</v>
      </c>
      <c r="G656" s="349">
        <v>4</v>
      </c>
      <c r="H656" s="349">
        <v>17</v>
      </c>
      <c r="I656" s="349">
        <v>5</v>
      </c>
      <c r="J656" s="349">
        <v>3</v>
      </c>
    </row>
    <row r="657" spans="1:10">
      <c r="A657" s="348"/>
      <c r="B657" s="348" t="s">
        <v>54</v>
      </c>
      <c r="C657" s="348" t="s">
        <v>3857</v>
      </c>
      <c r="D657" s="348" t="s">
        <v>3858</v>
      </c>
      <c r="E657" s="349">
        <v>110</v>
      </c>
      <c r="F657" s="349">
        <v>101</v>
      </c>
      <c r="G657" s="349">
        <v>9</v>
      </c>
      <c r="H657" s="349">
        <v>106</v>
      </c>
      <c r="I657" s="349">
        <v>4</v>
      </c>
      <c r="J657" s="349">
        <v>4</v>
      </c>
    </row>
    <row r="658" spans="1:10">
      <c r="A658" s="348"/>
      <c r="B658" s="348" t="s">
        <v>54</v>
      </c>
      <c r="C658" s="348" t="s">
        <v>3608</v>
      </c>
      <c r="D658" s="348" t="s">
        <v>3609</v>
      </c>
      <c r="E658" s="349">
        <v>25</v>
      </c>
      <c r="F658" s="349">
        <v>13</v>
      </c>
      <c r="G658" s="349">
        <v>12</v>
      </c>
      <c r="H658" s="349">
        <v>25</v>
      </c>
      <c r="I658" s="349">
        <v>0</v>
      </c>
      <c r="J658" s="349">
        <v>0</v>
      </c>
    </row>
    <row r="659" spans="1:10">
      <c r="A659" s="348"/>
      <c r="B659" s="348" t="s">
        <v>54</v>
      </c>
      <c r="C659" s="348" t="s">
        <v>3749</v>
      </c>
      <c r="D659" s="348" t="s">
        <v>3750</v>
      </c>
      <c r="E659" s="349">
        <v>13</v>
      </c>
      <c r="F659" s="349" t="s">
        <v>2402</v>
      </c>
      <c r="G659" s="349" t="s">
        <v>2402</v>
      </c>
      <c r="H659" s="349" t="s">
        <v>2402</v>
      </c>
      <c r="I659" s="349" t="s">
        <v>2402</v>
      </c>
      <c r="J659" s="349">
        <v>0</v>
      </c>
    </row>
    <row r="660" spans="1:10">
      <c r="A660" s="348"/>
      <c r="B660" s="348" t="s">
        <v>54</v>
      </c>
      <c r="C660" s="348" t="s">
        <v>3610</v>
      </c>
      <c r="D660" s="348" t="s">
        <v>3575</v>
      </c>
      <c r="E660" s="349">
        <v>19</v>
      </c>
      <c r="F660" s="349">
        <v>15</v>
      </c>
      <c r="G660" s="349">
        <v>4</v>
      </c>
      <c r="H660" s="349">
        <v>19</v>
      </c>
      <c r="I660" s="349">
        <v>0</v>
      </c>
      <c r="J660" s="349">
        <v>0</v>
      </c>
    </row>
    <row r="661" spans="1:10">
      <c r="A661" s="348"/>
      <c r="B661" s="348" t="s">
        <v>54</v>
      </c>
      <c r="C661" s="348" t="s">
        <v>3610</v>
      </c>
      <c r="D661" s="348" t="s">
        <v>3611</v>
      </c>
      <c r="E661" s="349">
        <v>227</v>
      </c>
      <c r="F661" s="349">
        <v>182</v>
      </c>
      <c r="G661" s="349">
        <v>45</v>
      </c>
      <c r="H661" s="349">
        <v>212</v>
      </c>
      <c r="I661" s="349">
        <v>15</v>
      </c>
      <c r="J661" s="349">
        <v>8</v>
      </c>
    </row>
    <row r="662" spans="1:10">
      <c r="A662" s="348"/>
      <c r="B662" s="348" t="s">
        <v>54</v>
      </c>
      <c r="C662" s="348" t="s">
        <v>3751</v>
      </c>
      <c r="D662" s="348" t="s">
        <v>3752</v>
      </c>
      <c r="E662" s="349">
        <v>10</v>
      </c>
      <c r="F662" s="349">
        <v>7</v>
      </c>
      <c r="G662" s="349">
        <v>3</v>
      </c>
      <c r="H662" s="349" t="s">
        <v>2402</v>
      </c>
      <c r="I662" s="349" t="s">
        <v>2402</v>
      </c>
      <c r="J662" s="349" t="s">
        <v>2402</v>
      </c>
    </row>
    <row r="663" spans="1:10">
      <c r="A663" s="348"/>
      <c r="B663" s="348" t="s">
        <v>54</v>
      </c>
      <c r="C663" s="348" t="s">
        <v>3901</v>
      </c>
      <c r="D663" s="348" t="s">
        <v>3902</v>
      </c>
      <c r="E663" s="349">
        <v>19</v>
      </c>
      <c r="F663" s="349">
        <v>16</v>
      </c>
      <c r="G663" s="349">
        <v>3</v>
      </c>
      <c r="H663" s="349">
        <v>11</v>
      </c>
      <c r="I663" s="349">
        <v>8</v>
      </c>
      <c r="J663" s="349">
        <v>0</v>
      </c>
    </row>
    <row r="664" spans="1:10">
      <c r="A664" s="348"/>
      <c r="B664" s="348" t="s">
        <v>54</v>
      </c>
      <c r="C664" s="348" t="s">
        <v>3753</v>
      </c>
      <c r="D664" s="348" t="s">
        <v>3754</v>
      </c>
      <c r="E664" s="349">
        <v>14</v>
      </c>
      <c r="F664" s="349" t="s">
        <v>2402</v>
      </c>
      <c r="G664" s="349" t="s">
        <v>2402</v>
      </c>
      <c r="H664" s="349">
        <v>14</v>
      </c>
      <c r="I664" s="349">
        <v>0</v>
      </c>
      <c r="J664" s="349">
        <v>0</v>
      </c>
    </row>
    <row r="665" spans="1:10">
      <c r="A665" s="348"/>
      <c r="B665" s="348" t="s">
        <v>54</v>
      </c>
      <c r="C665" s="348" t="s">
        <v>3612</v>
      </c>
      <c r="D665" s="348" t="s">
        <v>3575</v>
      </c>
      <c r="E665" s="349">
        <v>19</v>
      </c>
      <c r="F665" s="349" t="s">
        <v>2402</v>
      </c>
      <c r="G665" s="349" t="s">
        <v>2402</v>
      </c>
      <c r="H665" s="349" t="s">
        <v>2402</v>
      </c>
      <c r="I665" s="349" t="s">
        <v>2402</v>
      </c>
      <c r="J665" s="349">
        <v>0</v>
      </c>
    </row>
    <row r="666" spans="1:10">
      <c r="A666" s="348"/>
      <c r="B666" s="348" t="s">
        <v>54</v>
      </c>
      <c r="C666" s="348" t="s">
        <v>3612</v>
      </c>
      <c r="D666" s="348" t="s">
        <v>3613</v>
      </c>
      <c r="E666" s="349">
        <v>62</v>
      </c>
      <c r="F666" s="349">
        <v>52</v>
      </c>
      <c r="G666" s="349">
        <v>10</v>
      </c>
      <c r="H666" s="349">
        <v>52</v>
      </c>
      <c r="I666" s="349">
        <v>10</v>
      </c>
      <c r="J666" s="349" t="s">
        <v>2402</v>
      </c>
    </row>
    <row r="667" spans="1:10">
      <c r="A667" s="348"/>
      <c r="B667" s="348" t="s">
        <v>54</v>
      </c>
      <c r="C667" s="348" t="s">
        <v>3614</v>
      </c>
      <c r="D667" s="348" t="s">
        <v>3615</v>
      </c>
      <c r="E667" s="349">
        <v>16</v>
      </c>
      <c r="F667" s="349">
        <v>12</v>
      </c>
      <c r="G667" s="349">
        <v>4</v>
      </c>
      <c r="H667" s="349" t="s">
        <v>2402</v>
      </c>
      <c r="I667" s="349" t="s">
        <v>2402</v>
      </c>
      <c r="J667" s="349">
        <v>0</v>
      </c>
    </row>
    <row r="668" spans="1:10">
      <c r="A668" s="348"/>
      <c r="B668" s="348" t="s">
        <v>54</v>
      </c>
      <c r="C668" s="348" t="s">
        <v>3616</v>
      </c>
      <c r="D668" s="348" t="s">
        <v>3575</v>
      </c>
      <c r="E668" s="349">
        <v>30</v>
      </c>
      <c r="F668" s="349">
        <v>21</v>
      </c>
      <c r="G668" s="349">
        <v>9</v>
      </c>
      <c r="H668" s="349">
        <v>30</v>
      </c>
      <c r="I668" s="349">
        <v>0</v>
      </c>
      <c r="J668" s="349" t="s">
        <v>2402</v>
      </c>
    </row>
    <row r="669" spans="1:10">
      <c r="A669" s="348"/>
      <c r="B669" s="348" t="s">
        <v>54</v>
      </c>
      <c r="C669" s="348" t="s">
        <v>3616</v>
      </c>
      <c r="D669" s="348" t="s">
        <v>3617</v>
      </c>
      <c r="E669" s="349">
        <v>46</v>
      </c>
      <c r="F669" s="349">
        <v>33</v>
      </c>
      <c r="G669" s="349">
        <v>13</v>
      </c>
      <c r="H669" s="349" t="s">
        <v>2402</v>
      </c>
      <c r="I669" s="349" t="s">
        <v>2402</v>
      </c>
      <c r="J669" s="349" t="s">
        <v>2402</v>
      </c>
    </row>
    <row r="670" spans="1:10">
      <c r="A670" s="348"/>
      <c r="B670" s="348" t="s">
        <v>54</v>
      </c>
      <c r="C670" s="348" t="s">
        <v>3763</v>
      </c>
      <c r="D670" s="348" t="s">
        <v>3764</v>
      </c>
      <c r="E670" s="349">
        <v>17</v>
      </c>
      <c r="F670" s="349">
        <v>14</v>
      </c>
      <c r="G670" s="349">
        <v>3</v>
      </c>
      <c r="H670" s="349">
        <v>17</v>
      </c>
      <c r="I670" s="349">
        <v>0</v>
      </c>
      <c r="J670" s="349">
        <v>0</v>
      </c>
    </row>
    <row r="671" spans="1:10">
      <c r="A671" s="348"/>
      <c r="B671" s="348" t="s">
        <v>54</v>
      </c>
      <c r="C671" s="348" t="s">
        <v>3765</v>
      </c>
      <c r="D671" s="348" t="s">
        <v>3766</v>
      </c>
      <c r="E671" s="349">
        <v>11</v>
      </c>
      <c r="F671" s="349" t="s">
        <v>2402</v>
      </c>
      <c r="G671" s="349" t="s">
        <v>2402</v>
      </c>
      <c r="H671" s="349" t="s">
        <v>2402</v>
      </c>
      <c r="I671" s="349" t="s">
        <v>2402</v>
      </c>
      <c r="J671" s="349">
        <v>0</v>
      </c>
    </row>
    <row r="672" spans="1:10">
      <c r="A672" s="348"/>
      <c r="B672" s="348" t="s">
        <v>54</v>
      </c>
      <c r="C672" s="348" t="s">
        <v>3618</v>
      </c>
      <c r="D672" s="348" t="s">
        <v>3619</v>
      </c>
      <c r="E672" s="349">
        <v>17</v>
      </c>
      <c r="F672" s="349">
        <v>12</v>
      </c>
      <c r="G672" s="349">
        <v>5</v>
      </c>
      <c r="H672" s="349" t="s">
        <v>2402</v>
      </c>
      <c r="I672" s="349" t="s">
        <v>2402</v>
      </c>
      <c r="J672" s="349">
        <v>0</v>
      </c>
    </row>
    <row r="673" spans="1:10">
      <c r="A673" s="348"/>
      <c r="B673" s="348" t="s">
        <v>54</v>
      </c>
      <c r="C673" s="348" t="s">
        <v>3620</v>
      </c>
      <c r="D673" s="348" t="s">
        <v>3575</v>
      </c>
      <c r="E673" s="349">
        <v>34</v>
      </c>
      <c r="F673" s="349">
        <v>29</v>
      </c>
      <c r="G673" s="349">
        <v>5</v>
      </c>
      <c r="H673" s="349">
        <v>24</v>
      </c>
      <c r="I673" s="349">
        <v>10</v>
      </c>
      <c r="J673" s="349" t="s">
        <v>2402</v>
      </c>
    </row>
    <row r="674" spans="1:10">
      <c r="A674" s="348"/>
      <c r="B674" s="348" t="s">
        <v>54</v>
      </c>
      <c r="C674" s="348" t="s">
        <v>3620</v>
      </c>
      <c r="D674" s="348" t="s">
        <v>3621</v>
      </c>
      <c r="E674" s="349">
        <v>79</v>
      </c>
      <c r="F674" s="349">
        <v>65</v>
      </c>
      <c r="G674" s="349">
        <v>14</v>
      </c>
      <c r="H674" s="349">
        <v>67</v>
      </c>
      <c r="I674" s="349">
        <v>12</v>
      </c>
      <c r="J674" s="349" t="s">
        <v>2402</v>
      </c>
    </row>
    <row r="675" spans="1:10">
      <c r="A675" s="348"/>
      <c r="B675" s="348" t="s">
        <v>54</v>
      </c>
      <c r="C675" s="348" t="s">
        <v>3622</v>
      </c>
      <c r="D675" s="348" t="s">
        <v>3623</v>
      </c>
      <c r="E675" s="349">
        <v>578</v>
      </c>
      <c r="F675" s="349">
        <v>454</v>
      </c>
      <c r="G675" s="349">
        <v>124</v>
      </c>
      <c r="H675" s="349">
        <v>523</v>
      </c>
      <c r="I675" s="349">
        <v>55</v>
      </c>
      <c r="J675" s="349">
        <v>13</v>
      </c>
    </row>
    <row r="676" spans="1:10">
      <c r="A676" s="348"/>
      <c r="B676" s="348" t="s">
        <v>54</v>
      </c>
      <c r="C676" s="348" t="s">
        <v>3624</v>
      </c>
      <c r="D676" s="348" t="s">
        <v>3625</v>
      </c>
      <c r="E676" s="349">
        <v>53</v>
      </c>
      <c r="F676" s="349">
        <v>37</v>
      </c>
      <c r="G676" s="349">
        <v>16</v>
      </c>
      <c r="H676" s="349">
        <v>46</v>
      </c>
      <c r="I676" s="349">
        <v>7</v>
      </c>
      <c r="J676" s="349">
        <v>0</v>
      </c>
    </row>
    <row r="677" spans="1:10">
      <c r="A677" s="348"/>
      <c r="B677" s="348" t="s">
        <v>54</v>
      </c>
      <c r="C677" s="348" t="s">
        <v>3916</v>
      </c>
      <c r="D677" s="348" t="s">
        <v>3917</v>
      </c>
      <c r="E677" s="349">
        <v>10</v>
      </c>
      <c r="F677" s="349" t="s">
        <v>2402</v>
      </c>
      <c r="G677" s="349" t="s">
        <v>2402</v>
      </c>
      <c r="H677" s="349" t="s">
        <v>2402</v>
      </c>
      <c r="I677" s="349" t="s">
        <v>2402</v>
      </c>
      <c r="J677" s="349">
        <v>0</v>
      </c>
    </row>
    <row r="678" spans="1:10">
      <c r="A678" s="348"/>
      <c r="B678" s="348" t="s">
        <v>54</v>
      </c>
      <c r="C678" s="348" t="s">
        <v>3626</v>
      </c>
      <c r="D678" s="348" t="s">
        <v>3627</v>
      </c>
      <c r="E678" s="349">
        <v>64</v>
      </c>
      <c r="F678" s="349">
        <v>60</v>
      </c>
      <c r="G678" s="349">
        <v>4</v>
      </c>
      <c r="H678" s="349" t="s">
        <v>2402</v>
      </c>
      <c r="I678" s="349" t="s">
        <v>2402</v>
      </c>
      <c r="J678" s="349">
        <v>0</v>
      </c>
    </row>
    <row r="679" spans="1:10">
      <c r="A679" s="348"/>
      <c r="B679" s="348" t="s">
        <v>54</v>
      </c>
      <c r="C679" s="348" t="s">
        <v>3628</v>
      </c>
      <c r="D679" s="348" t="s">
        <v>3575</v>
      </c>
      <c r="E679" s="349">
        <v>54</v>
      </c>
      <c r="F679" s="349">
        <v>42</v>
      </c>
      <c r="G679" s="349">
        <v>12</v>
      </c>
      <c r="H679" s="349">
        <v>42</v>
      </c>
      <c r="I679" s="349">
        <v>12</v>
      </c>
      <c r="J679" s="349" t="s">
        <v>2402</v>
      </c>
    </row>
    <row r="680" spans="1:10">
      <c r="A680" s="348"/>
      <c r="B680" s="348" t="s">
        <v>54</v>
      </c>
      <c r="C680" s="348" t="s">
        <v>3628</v>
      </c>
      <c r="D680" s="348" t="s">
        <v>3629</v>
      </c>
      <c r="E680" s="349">
        <v>181</v>
      </c>
      <c r="F680" s="349">
        <v>147</v>
      </c>
      <c r="G680" s="349">
        <v>34</v>
      </c>
      <c r="H680" s="349">
        <v>160</v>
      </c>
      <c r="I680" s="349">
        <v>21</v>
      </c>
      <c r="J680" s="349" t="s">
        <v>2402</v>
      </c>
    </row>
    <row r="681" spans="1:10">
      <c r="A681" s="348"/>
      <c r="B681" s="348" t="s">
        <v>54</v>
      </c>
      <c r="C681" s="348" t="s">
        <v>3775</v>
      </c>
      <c r="D681" s="348" t="s">
        <v>3776</v>
      </c>
      <c r="E681" s="349">
        <v>20</v>
      </c>
      <c r="F681" s="349">
        <v>10</v>
      </c>
      <c r="G681" s="349">
        <v>10</v>
      </c>
      <c r="H681" s="349" t="s">
        <v>2402</v>
      </c>
      <c r="I681" s="349" t="s">
        <v>2402</v>
      </c>
      <c r="J681" s="349">
        <v>0</v>
      </c>
    </row>
    <row r="682" spans="1:10">
      <c r="A682" s="348"/>
      <c r="B682" s="348" t="s">
        <v>54</v>
      </c>
      <c r="C682" s="348" t="s">
        <v>3779</v>
      </c>
      <c r="D682" s="348" t="s">
        <v>3780</v>
      </c>
      <c r="E682" s="349">
        <v>24</v>
      </c>
      <c r="F682" s="349">
        <v>16</v>
      </c>
      <c r="G682" s="349">
        <v>8</v>
      </c>
      <c r="H682" s="349">
        <v>20</v>
      </c>
      <c r="I682" s="349">
        <v>4</v>
      </c>
      <c r="J682" s="349">
        <v>0</v>
      </c>
    </row>
    <row r="683" spans="1:10">
      <c r="A683" s="348"/>
      <c r="B683" s="348" t="s">
        <v>54</v>
      </c>
      <c r="C683" s="348" t="s">
        <v>3630</v>
      </c>
      <c r="D683" s="348" t="s">
        <v>3632</v>
      </c>
      <c r="E683" s="349">
        <v>225</v>
      </c>
      <c r="F683" s="349">
        <v>173</v>
      </c>
      <c r="G683" s="349">
        <v>52</v>
      </c>
      <c r="H683" s="349">
        <v>198</v>
      </c>
      <c r="I683" s="349">
        <v>27</v>
      </c>
      <c r="J683" s="349" t="s">
        <v>2402</v>
      </c>
    </row>
    <row r="684" spans="1:10">
      <c r="A684" s="348"/>
      <c r="B684" s="348" t="s">
        <v>54</v>
      </c>
      <c r="C684" s="348" t="s">
        <v>3918</v>
      </c>
      <c r="D684" s="348" t="s">
        <v>3919</v>
      </c>
      <c r="E684" s="349">
        <v>18</v>
      </c>
      <c r="F684" s="349">
        <v>14</v>
      </c>
      <c r="G684" s="349">
        <v>4</v>
      </c>
      <c r="H684" s="349">
        <v>18</v>
      </c>
      <c r="I684" s="349">
        <v>0</v>
      </c>
      <c r="J684" s="349">
        <v>0</v>
      </c>
    </row>
    <row r="685" spans="1:10">
      <c r="A685" s="348"/>
      <c r="B685" s="348" t="s">
        <v>54</v>
      </c>
      <c r="C685" s="348" t="s">
        <v>3633</v>
      </c>
      <c r="D685" s="348" t="s">
        <v>3575</v>
      </c>
      <c r="E685" s="349">
        <v>46</v>
      </c>
      <c r="F685" s="349">
        <v>37</v>
      </c>
      <c r="G685" s="349">
        <v>9</v>
      </c>
      <c r="H685" s="349">
        <v>40</v>
      </c>
      <c r="I685" s="349">
        <v>6</v>
      </c>
      <c r="J685" s="349">
        <v>0</v>
      </c>
    </row>
    <row r="686" spans="1:10">
      <c r="A686" s="348"/>
      <c r="B686" s="348" t="s">
        <v>54</v>
      </c>
      <c r="C686" s="348" t="s">
        <v>3633</v>
      </c>
      <c r="D686" s="348" t="s">
        <v>3634</v>
      </c>
      <c r="E686" s="349">
        <v>64</v>
      </c>
      <c r="F686" s="349">
        <v>51</v>
      </c>
      <c r="G686" s="349">
        <v>13</v>
      </c>
      <c r="H686" s="349">
        <v>58</v>
      </c>
      <c r="I686" s="349">
        <v>6</v>
      </c>
      <c r="J686" s="349">
        <v>0</v>
      </c>
    </row>
    <row r="687" spans="1:10">
      <c r="A687" s="348"/>
      <c r="B687" s="348" t="s">
        <v>54</v>
      </c>
      <c r="C687" s="348" t="s">
        <v>3635</v>
      </c>
      <c r="D687" s="348" t="s">
        <v>3634</v>
      </c>
      <c r="E687" s="349">
        <v>64</v>
      </c>
      <c r="F687" s="349">
        <v>51</v>
      </c>
      <c r="G687" s="349">
        <v>13</v>
      </c>
      <c r="H687" s="349">
        <v>58</v>
      </c>
      <c r="I687" s="349">
        <v>6</v>
      </c>
      <c r="J687" s="349">
        <v>0</v>
      </c>
    </row>
    <row r="688" spans="1:10">
      <c r="A688" s="348"/>
      <c r="B688" s="348" t="s">
        <v>54</v>
      </c>
      <c r="C688" s="348" t="s">
        <v>3636</v>
      </c>
      <c r="D688" s="348" t="s">
        <v>3637</v>
      </c>
      <c r="E688" s="349">
        <v>18</v>
      </c>
      <c r="F688" s="349">
        <v>15</v>
      </c>
      <c r="G688" s="349">
        <v>3</v>
      </c>
      <c r="H688" s="349">
        <v>18</v>
      </c>
      <c r="I688" s="349">
        <v>0</v>
      </c>
      <c r="J688" s="349" t="s">
        <v>2402</v>
      </c>
    </row>
    <row r="689" spans="1:10">
      <c r="A689" s="348"/>
      <c r="B689" s="348" t="s">
        <v>54</v>
      </c>
      <c r="C689" s="348" t="s">
        <v>3877</v>
      </c>
      <c r="D689" s="348" t="s">
        <v>3878</v>
      </c>
      <c r="E689" s="349">
        <v>10</v>
      </c>
      <c r="F689" s="349" t="s">
        <v>2402</v>
      </c>
      <c r="G689" s="349" t="s">
        <v>2402</v>
      </c>
      <c r="H689" s="349">
        <v>10</v>
      </c>
      <c r="I689" s="349">
        <v>0</v>
      </c>
      <c r="J689" s="349" t="s">
        <v>2402</v>
      </c>
    </row>
    <row r="690" spans="1:10">
      <c r="A690" s="348"/>
      <c r="B690" s="348" t="s">
        <v>54</v>
      </c>
      <c r="C690" s="348" t="s">
        <v>3638</v>
      </c>
      <c r="D690" s="348" t="s">
        <v>3575</v>
      </c>
      <c r="E690" s="349">
        <v>35</v>
      </c>
      <c r="F690" s="349">
        <v>25</v>
      </c>
      <c r="G690" s="349">
        <v>10</v>
      </c>
      <c r="H690" s="349">
        <v>31</v>
      </c>
      <c r="I690" s="349">
        <v>4</v>
      </c>
      <c r="J690" s="349" t="s">
        <v>2402</v>
      </c>
    </row>
    <row r="691" spans="1:10">
      <c r="A691" s="348"/>
      <c r="B691" s="348" t="s">
        <v>54</v>
      </c>
      <c r="C691" s="348" t="s">
        <v>3638</v>
      </c>
      <c r="D691" s="348" t="s">
        <v>3639</v>
      </c>
      <c r="E691" s="349">
        <v>63</v>
      </c>
      <c r="F691" s="349">
        <v>49</v>
      </c>
      <c r="G691" s="349">
        <v>14</v>
      </c>
      <c r="H691" s="349">
        <v>59</v>
      </c>
      <c r="I691" s="349">
        <v>4</v>
      </c>
      <c r="J691" s="349">
        <v>4</v>
      </c>
    </row>
    <row r="692" spans="1:10">
      <c r="A692" s="348"/>
      <c r="B692" s="348" t="s">
        <v>54</v>
      </c>
      <c r="C692" s="348" t="s">
        <v>3793</v>
      </c>
      <c r="D692" s="348" t="s">
        <v>3794</v>
      </c>
      <c r="E692" s="349">
        <v>20</v>
      </c>
      <c r="F692" s="349">
        <v>9</v>
      </c>
      <c r="G692" s="349">
        <v>11</v>
      </c>
      <c r="H692" s="349" t="s">
        <v>2402</v>
      </c>
      <c r="I692" s="349" t="s">
        <v>2402</v>
      </c>
      <c r="J692" s="349">
        <v>0</v>
      </c>
    </row>
    <row r="693" spans="1:10">
      <c r="A693" s="348"/>
      <c r="B693" s="348" t="s">
        <v>54</v>
      </c>
      <c r="C693" s="348" t="s">
        <v>3797</v>
      </c>
      <c r="D693" s="348" t="s">
        <v>3798</v>
      </c>
      <c r="E693" s="349">
        <v>23</v>
      </c>
      <c r="F693" s="349">
        <v>20</v>
      </c>
      <c r="G693" s="349">
        <v>3</v>
      </c>
      <c r="H693" s="349">
        <v>23</v>
      </c>
      <c r="I693" s="349">
        <v>0</v>
      </c>
      <c r="J693" s="349">
        <v>0</v>
      </c>
    </row>
    <row r="694" spans="1:10">
      <c r="A694" s="348"/>
      <c r="B694" s="348" t="s">
        <v>54</v>
      </c>
      <c r="C694" s="348" t="s">
        <v>3640</v>
      </c>
      <c r="D694" s="348" t="s">
        <v>3575</v>
      </c>
      <c r="E694" s="349">
        <v>28</v>
      </c>
      <c r="F694" s="349">
        <v>18</v>
      </c>
      <c r="G694" s="349">
        <v>10</v>
      </c>
      <c r="H694" s="349">
        <v>23</v>
      </c>
      <c r="I694" s="349">
        <v>5</v>
      </c>
      <c r="J694" s="349">
        <v>0</v>
      </c>
    </row>
    <row r="695" spans="1:10">
      <c r="A695" s="348"/>
      <c r="B695" s="348" t="s">
        <v>54</v>
      </c>
      <c r="C695" s="348" t="s">
        <v>3640</v>
      </c>
      <c r="D695" s="348" t="s">
        <v>3641</v>
      </c>
      <c r="E695" s="349">
        <v>71</v>
      </c>
      <c r="F695" s="349">
        <v>47</v>
      </c>
      <c r="G695" s="349">
        <v>24</v>
      </c>
      <c r="H695" s="349">
        <v>64</v>
      </c>
      <c r="I695" s="349">
        <v>7</v>
      </c>
      <c r="J695" s="349">
        <v>0</v>
      </c>
    </row>
    <row r="696" spans="1:10">
      <c r="A696" s="348"/>
      <c r="B696" s="348" t="s">
        <v>54</v>
      </c>
      <c r="C696" s="348" t="s">
        <v>3642</v>
      </c>
      <c r="D696" s="348" t="s">
        <v>3643</v>
      </c>
      <c r="E696" s="349">
        <v>20</v>
      </c>
      <c r="F696" s="349">
        <v>13</v>
      </c>
      <c r="G696" s="349">
        <v>7</v>
      </c>
      <c r="H696" s="349" t="s">
        <v>2402</v>
      </c>
      <c r="I696" s="349" t="s">
        <v>2402</v>
      </c>
      <c r="J696" s="349" t="s">
        <v>2402</v>
      </c>
    </row>
    <row r="697" spans="1:10">
      <c r="A697" s="348"/>
      <c r="B697" s="348" t="s">
        <v>54</v>
      </c>
      <c r="C697" s="348" t="s">
        <v>3807</v>
      </c>
      <c r="D697" s="348" t="s">
        <v>3808</v>
      </c>
      <c r="E697" s="349">
        <v>34</v>
      </c>
      <c r="F697" s="349">
        <v>20</v>
      </c>
      <c r="G697" s="349">
        <v>14</v>
      </c>
      <c r="H697" s="349" t="s">
        <v>2402</v>
      </c>
      <c r="I697" s="349" t="s">
        <v>2402</v>
      </c>
      <c r="J697" s="349">
        <v>0</v>
      </c>
    </row>
    <row r="698" spans="1:10">
      <c r="A698" s="348"/>
      <c r="B698" s="348" t="s">
        <v>54</v>
      </c>
      <c r="C698" s="348" t="s">
        <v>3644</v>
      </c>
      <c r="D698" s="348" t="s">
        <v>3645</v>
      </c>
      <c r="E698" s="349">
        <v>188</v>
      </c>
      <c r="F698" s="349">
        <v>129</v>
      </c>
      <c r="G698" s="349">
        <v>59</v>
      </c>
      <c r="H698" s="349">
        <v>173</v>
      </c>
      <c r="I698" s="349">
        <v>15</v>
      </c>
      <c r="J698" s="349">
        <v>5</v>
      </c>
    </row>
    <row r="699" spans="1:10">
      <c r="A699" s="348"/>
      <c r="B699" s="348" t="s">
        <v>54</v>
      </c>
      <c r="C699" s="348" t="s">
        <v>3646</v>
      </c>
      <c r="D699" s="348" t="s">
        <v>3647</v>
      </c>
      <c r="E699" s="349">
        <v>29</v>
      </c>
      <c r="F699" s="349">
        <v>16</v>
      </c>
      <c r="G699" s="349">
        <v>13</v>
      </c>
      <c r="H699" s="349">
        <v>25</v>
      </c>
      <c r="I699" s="349">
        <v>4</v>
      </c>
      <c r="J699" s="349">
        <v>0</v>
      </c>
    </row>
    <row r="700" spans="1:10">
      <c r="A700" s="348"/>
      <c r="B700" s="348" t="s">
        <v>54</v>
      </c>
      <c r="C700" s="348" t="s">
        <v>3811</v>
      </c>
      <c r="D700" s="348" t="s">
        <v>3812</v>
      </c>
      <c r="E700" s="349">
        <v>12</v>
      </c>
      <c r="F700" s="349">
        <v>8</v>
      </c>
      <c r="G700" s="349">
        <v>4</v>
      </c>
      <c r="H700" s="349">
        <v>9</v>
      </c>
      <c r="I700" s="349">
        <v>3</v>
      </c>
      <c r="J700" s="349">
        <v>0</v>
      </c>
    </row>
    <row r="701" spans="1:10">
      <c r="A701" s="348"/>
      <c r="B701" s="348" t="s">
        <v>54</v>
      </c>
      <c r="C701" s="348" t="s">
        <v>3648</v>
      </c>
      <c r="D701" s="348" t="s">
        <v>3649</v>
      </c>
      <c r="E701" s="349">
        <v>40</v>
      </c>
      <c r="F701" s="349">
        <v>37</v>
      </c>
      <c r="G701" s="349">
        <v>3</v>
      </c>
      <c r="H701" s="349" t="s">
        <v>2402</v>
      </c>
      <c r="I701" s="349" t="s">
        <v>2402</v>
      </c>
      <c r="J701" s="349">
        <v>0</v>
      </c>
    </row>
    <row r="702" spans="1:10">
      <c r="A702" s="348"/>
      <c r="B702" s="348" t="s">
        <v>54</v>
      </c>
      <c r="C702" s="348" t="s">
        <v>3650</v>
      </c>
      <c r="D702" s="348" t="s">
        <v>3575</v>
      </c>
      <c r="E702" s="349">
        <v>50</v>
      </c>
      <c r="F702" s="349">
        <v>37</v>
      </c>
      <c r="G702" s="349">
        <v>13</v>
      </c>
      <c r="H702" s="349">
        <v>39</v>
      </c>
      <c r="I702" s="349">
        <v>11</v>
      </c>
      <c r="J702" s="349">
        <v>0</v>
      </c>
    </row>
    <row r="703" spans="1:10">
      <c r="A703" s="348"/>
      <c r="B703" s="348" t="s">
        <v>54</v>
      </c>
      <c r="C703" s="348" t="s">
        <v>3650</v>
      </c>
      <c r="D703" s="348" t="s">
        <v>3651</v>
      </c>
      <c r="E703" s="349">
        <v>131</v>
      </c>
      <c r="F703" s="349">
        <v>98</v>
      </c>
      <c r="G703" s="349">
        <v>33</v>
      </c>
      <c r="H703" s="349">
        <v>112</v>
      </c>
      <c r="I703" s="349">
        <v>19</v>
      </c>
      <c r="J703" s="349">
        <v>0</v>
      </c>
    </row>
    <row r="704" spans="1:10">
      <c r="A704" s="348"/>
      <c r="B704" s="348" t="s">
        <v>54</v>
      </c>
      <c r="C704" s="348" t="s">
        <v>3819</v>
      </c>
      <c r="D704" s="348" t="s">
        <v>3820</v>
      </c>
      <c r="E704" s="349">
        <v>13</v>
      </c>
      <c r="F704" s="349">
        <v>7</v>
      </c>
      <c r="G704" s="349">
        <v>6</v>
      </c>
      <c r="H704" s="349" t="s">
        <v>2402</v>
      </c>
      <c r="I704" s="349" t="s">
        <v>2402</v>
      </c>
      <c r="J704" s="349">
        <v>0</v>
      </c>
    </row>
    <row r="705" spans="1:10">
      <c r="A705" s="348"/>
      <c r="B705" s="348" t="s">
        <v>54</v>
      </c>
      <c r="C705" s="348" t="s">
        <v>3654</v>
      </c>
      <c r="D705" s="348" t="s">
        <v>3655</v>
      </c>
      <c r="E705" s="349">
        <v>12</v>
      </c>
      <c r="F705" s="349">
        <v>6</v>
      </c>
      <c r="G705" s="349">
        <v>6</v>
      </c>
      <c r="H705" s="349" t="s">
        <v>2402</v>
      </c>
      <c r="I705" s="349" t="s">
        <v>2402</v>
      </c>
      <c r="J705" s="349">
        <v>0</v>
      </c>
    </row>
    <row r="706" spans="1:10">
      <c r="A706" s="348"/>
      <c r="B706" s="348" t="s">
        <v>54</v>
      </c>
      <c r="C706" s="348" t="s">
        <v>3656</v>
      </c>
      <c r="D706" s="348" t="s">
        <v>3575</v>
      </c>
      <c r="E706" s="349">
        <v>9</v>
      </c>
      <c r="F706" s="349" t="s">
        <v>2402</v>
      </c>
      <c r="G706" s="349" t="s">
        <v>2402</v>
      </c>
      <c r="H706" s="349">
        <v>9</v>
      </c>
      <c r="I706" s="349">
        <v>0</v>
      </c>
      <c r="J706" s="349">
        <v>0</v>
      </c>
    </row>
    <row r="707" spans="1:10">
      <c r="A707" s="348"/>
      <c r="B707" s="348" t="s">
        <v>54</v>
      </c>
      <c r="C707" s="348" t="s">
        <v>3656</v>
      </c>
      <c r="D707" s="348" t="s">
        <v>3657</v>
      </c>
      <c r="E707" s="349">
        <v>21</v>
      </c>
      <c r="F707" s="349">
        <v>13</v>
      </c>
      <c r="G707" s="349">
        <v>8</v>
      </c>
      <c r="H707" s="349" t="s">
        <v>2402</v>
      </c>
      <c r="I707" s="349" t="s">
        <v>2402</v>
      </c>
      <c r="J707" s="349">
        <v>0</v>
      </c>
    </row>
    <row r="708" spans="1:10">
      <c r="A708" s="348"/>
      <c r="B708" s="348" t="s">
        <v>54</v>
      </c>
      <c r="C708" s="348" t="s">
        <v>3658</v>
      </c>
      <c r="D708" s="348" t="s">
        <v>3659</v>
      </c>
      <c r="E708" s="349">
        <v>14</v>
      </c>
      <c r="F708" s="349">
        <v>9</v>
      </c>
      <c r="G708" s="349">
        <v>5</v>
      </c>
      <c r="H708" s="349">
        <v>14</v>
      </c>
      <c r="I708" s="349">
        <v>0</v>
      </c>
      <c r="J708" s="349">
        <v>0</v>
      </c>
    </row>
    <row r="709" spans="1:10">
      <c r="A709" s="348"/>
      <c r="B709" s="348" t="s">
        <v>54</v>
      </c>
      <c r="C709" s="348" t="s">
        <v>3660</v>
      </c>
      <c r="D709" s="348" t="s">
        <v>3661</v>
      </c>
      <c r="E709" s="349">
        <v>13</v>
      </c>
      <c r="F709" s="349">
        <v>10</v>
      </c>
      <c r="G709" s="349">
        <v>3</v>
      </c>
      <c r="H709" s="349" t="s">
        <v>2402</v>
      </c>
      <c r="I709" s="349" t="s">
        <v>2402</v>
      </c>
      <c r="J709" s="349">
        <v>0</v>
      </c>
    </row>
    <row r="710" spans="1:10">
      <c r="A710" s="348"/>
      <c r="B710" s="348" t="s">
        <v>54</v>
      </c>
      <c r="C710" s="348" t="s">
        <v>3662</v>
      </c>
      <c r="D710" s="348" t="s">
        <v>3631</v>
      </c>
      <c r="E710" s="349">
        <v>15</v>
      </c>
      <c r="F710" s="349">
        <v>9</v>
      </c>
      <c r="G710" s="349">
        <v>6</v>
      </c>
      <c r="H710" s="349">
        <v>8</v>
      </c>
      <c r="I710" s="349">
        <v>7</v>
      </c>
      <c r="J710" s="349" t="s">
        <v>2402</v>
      </c>
    </row>
    <row r="711" spans="1:10">
      <c r="A711" s="348"/>
      <c r="B711" s="348" t="s">
        <v>54</v>
      </c>
      <c r="C711" s="348" t="s">
        <v>3662</v>
      </c>
      <c r="D711" s="348" t="s">
        <v>3663</v>
      </c>
      <c r="E711" s="349">
        <v>207</v>
      </c>
      <c r="F711" s="349">
        <v>146</v>
      </c>
      <c r="G711" s="349">
        <v>61</v>
      </c>
      <c r="H711" s="349">
        <v>176</v>
      </c>
      <c r="I711" s="349">
        <v>31</v>
      </c>
      <c r="J711" s="349" t="s">
        <v>2402</v>
      </c>
    </row>
    <row r="712" spans="1:10">
      <c r="A712" s="348"/>
      <c r="B712" s="348" t="s">
        <v>54</v>
      </c>
      <c r="C712" s="348" t="s">
        <v>3664</v>
      </c>
      <c r="D712" s="348" t="s">
        <v>3665</v>
      </c>
      <c r="E712" s="349">
        <v>14</v>
      </c>
      <c r="F712" s="349" t="s">
        <v>2402</v>
      </c>
      <c r="G712" s="349" t="s">
        <v>2402</v>
      </c>
      <c r="H712" s="349">
        <v>3</v>
      </c>
      <c r="I712" s="349">
        <v>11</v>
      </c>
      <c r="J712" s="349">
        <v>0</v>
      </c>
    </row>
    <row r="713" spans="1:10">
      <c r="A713" s="348"/>
      <c r="B713" s="348" t="s">
        <v>54</v>
      </c>
      <c r="C713" s="348" t="s">
        <v>3666</v>
      </c>
      <c r="D713" s="348" t="s">
        <v>3575</v>
      </c>
      <c r="E713" s="349">
        <v>4</v>
      </c>
      <c r="F713" s="349" t="s">
        <v>2402</v>
      </c>
      <c r="G713" s="349" t="s">
        <v>2402</v>
      </c>
      <c r="H713" s="349">
        <v>4</v>
      </c>
      <c r="I713" s="349">
        <v>0</v>
      </c>
      <c r="J713" s="349">
        <v>0</v>
      </c>
    </row>
    <row r="714" spans="1:10">
      <c r="A714" s="348"/>
      <c r="B714" s="348" t="s">
        <v>54</v>
      </c>
      <c r="C714" s="348" t="s">
        <v>3666</v>
      </c>
      <c r="D714" s="348" t="s">
        <v>3667</v>
      </c>
      <c r="E714" s="349">
        <v>18</v>
      </c>
      <c r="F714" s="349">
        <v>15</v>
      </c>
      <c r="G714" s="349">
        <v>3</v>
      </c>
      <c r="H714" s="349">
        <v>7</v>
      </c>
      <c r="I714" s="349">
        <v>11</v>
      </c>
      <c r="J714" s="349">
        <v>0</v>
      </c>
    </row>
    <row r="715" spans="1:10">
      <c r="A715" s="348"/>
      <c r="B715" s="348" t="s">
        <v>54</v>
      </c>
      <c r="C715" s="348" t="s">
        <v>3668</v>
      </c>
      <c r="D715" s="348" t="s">
        <v>3667</v>
      </c>
      <c r="E715" s="349">
        <v>18</v>
      </c>
      <c r="F715" s="349">
        <v>15</v>
      </c>
      <c r="G715" s="349">
        <v>3</v>
      </c>
      <c r="H715" s="349">
        <v>7</v>
      </c>
      <c r="I715" s="349">
        <v>11</v>
      </c>
      <c r="J715" s="349">
        <v>0</v>
      </c>
    </row>
    <row r="716" spans="1:10">
      <c r="A716" s="348"/>
      <c r="B716" s="348" t="s">
        <v>54</v>
      </c>
      <c r="C716" s="348" t="s">
        <v>3669</v>
      </c>
      <c r="D716" s="348" t="s">
        <v>3670</v>
      </c>
      <c r="E716" s="349">
        <v>142</v>
      </c>
      <c r="F716" s="349">
        <v>75</v>
      </c>
      <c r="G716" s="349">
        <v>67</v>
      </c>
      <c r="H716" s="349">
        <v>119</v>
      </c>
      <c r="I716" s="349">
        <v>23</v>
      </c>
      <c r="J716" s="349">
        <v>0</v>
      </c>
    </row>
    <row r="717" spans="1:10">
      <c r="A717" s="348"/>
      <c r="B717" s="348" t="s">
        <v>54</v>
      </c>
      <c r="C717" s="348" t="s">
        <v>3671</v>
      </c>
      <c r="D717" s="348" t="s">
        <v>3672</v>
      </c>
      <c r="E717" s="349">
        <v>142</v>
      </c>
      <c r="F717" s="349">
        <v>75</v>
      </c>
      <c r="G717" s="349">
        <v>67</v>
      </c>
      <c r="H717" s="349">
        <v>119</v>
      </c>
      <c r="I717" s="349">
        <v>23</v>
      </c>
      <c r="J717" s="349">
        <v>0</v>
      </c>
    </row>
    <row r="718" spans="1:10">
      <c r="A718" s="348"/>
      <c r="B718" s="348" t="s">
        <v>54</v>
      </c>
      <c r="C718" s="348" t="s">
        <v>3673</v>
      </c>
      <c r="D718" s="348" t="s">
        <v>3672</v>
      </c>
      <c r="E718" s="349">
        <v>142</v>
      </c>
      <c r="F718" s="349">
        <v>75</v>
      </c>
      <c r="G718" s="349">
        <v>67</v>
      </c>
      <c r="H718" s="349">
        <v>119</v>
      </c>
      <c r="I718" s="349">
        <v>23</v>
      </c>
      <c r="J718" s="349">
        <v>0</v>
      </c>
    </row>
    <row r="719" spans="1:10">
      <c r="A719" s="348"/>
      <c r="B719" s="348" t="s">
        <v>54</v>
      </c>
      <c r="C719" s="348" t="s">
        <v>3827</v>
      </c>
      <c r="D719" s="348" t="s">
        <v>3828</v>
      </c>
      <c r="E719" s="349">
        <v>11</v>
      </c>
      <c r="F719" s="349">
        <v>4</v>
      </c>
      <c r="G719" s="349">
        <v>7</v>
      </c>
      <c r="H719" s="349" t="s">
        <v>2402</v>
      </c>
      <c r="I719" s="349" t="s">
        <v>2402</v>
      </c>
      <c r="J719" s="349">
        <v>0</v>
      </c>
    </row>
    <row r="720" spans="1:10">
      <c r="A720" s="348"/>
      <c r="B720" s="348" t="s">
        <v>54</v>
      </c>
      <c r="C720" s="348" t="s">
        <v>3674</v>
      </c>
      <c r="D720" s="348" t="s">
        <v>3575</v>
      </c>
      <c r="E720" s="349">
        <v>30</v>
      </c>
      <c r="F720" s="349">
        <v>18</v>
      </c>
      <c r="G720" s="349">
        <v>12</v>
      </c>
      <c r="H720" s="349">
        <v>24</v>
      </c>
      <c r="I720" s="349">
        <v>6</v>
      </c>
      <c r="J720" s="349" t="s">
        <v>2402</v>
      </c>
    </row>
    <row r="721" spans="1:10">
      <c r="A721" s="348"/>
      <c r="B721" s="348" t="s">
        <v>54</v>
      </c>
      <c r="C721" s="348" t="s">
        <v>3674</v>
      </c>
      <c r="D721" s="348" t="s">
        <v>3675</v>
      </c>
      <c r="E721" s="349">
        <v>41</v>
      </c>
      <c r="F721" s="349">
        <v>22</v>
      </c>
      <c r="G721" s="349">
        <v>19</v>
      </c>
      <c r="H721" s="349">
        <v>34</v>
      </c>
      <c r="I721" s="349">
        <v>7</v>
      </c>
      <c r="J721" s="349" t="s">
        <v>2402</v>
      </c>
    </row>
    <row r="722" spans="1:10">
      <c r="A722" s="348"/>
      <c r="B722" s="348" t="s">
        <v>54</v>
      </c>
      <c r="C722" s="348" t="s">
        <v>3676</v>
      </c>
      <c r="D722" s="348" t="s">
        <v>3675</v>
      </c>
      <c r="E722" s="349">
        <v>41</v>
      </c>
      <c r="F722" s="349">
        <v>22</v>
      </c>
      <c r="G722" s="349">
        <v>19</v>
      </c>
      <c r="H722" s="349">
        <v>34</v>
      </c>
      <c r="I722" s="349">
        <v>7</v>
      </c>
      <c r="J722" s="349" t="s">
        <v>2402</v>
      </c>
    </row>
    <row r="723" spans="1:10">
      <c r="A723" s="348"/>
      <c r="B723" s="348" t="s">
        <v>54</v>
      </c>
      <c r="C723" s="348" t="s">
        <v>3835</v>
      </c>
      <c r="D723" s="348" t="s">
        <v>3836</v>
      </c>
      <c r="E723" s="349">
        <v>11</v>
      </c>
      <c r="F723" s="349" t="s">
        <v>2402</v>
      </c>
      <c r="G723" s="349" t="s">
        <v>2402</v>
      </c>
      <c r="H723" s="349" t="s">
        <v>2402</v>
      </c>
      <c r="I723" s="349" t="s">
        <v>2402</v>
      </c>
      <c r="J723" s="349">
        <v>0</v>
      </c>
    </row>
    <row r="724" spans="1:10">
      <c r="A724" s="348"/>
      <c r="B724" s="348" t="s">
        <v>54</v>
      </c>
      <c r="C724" s="348" t="s">
        <v>3837</v>
      </c>
      <c r="D724" s="348" t="s">
        <v>3838</v>
      </c>
      <c r="E724" s="349">
        <v>16</v>
      </c>
      <c r="F724" s="349" t="s">
        <v>2402</v>
      </c>
      <c r="G724" s="349" t="s">
        <v>2402</v>
      </c>
      <c r="H724" s="349">
        <v>16</v>
      </c>
      <c r="I724" s="349">
        <v>0</v>
      </c>
      <c r="J724" s="349">
        <v>0</v>
      </c>
    </row>
    <row r="725" spans="1:10">
      <c r="A725" s="348"/>
      <c r="B725" s="348" t="s">
        <v>54</v>
      </c>
      <c r="C725" s="348" t="s">
        <v>3679</v>
      </c>
      <c r="D725" s="348" t="s">
        <v>3575</v>
      </c>
      <c r="E725" s="349">
        <v>38</v>
      </c>
      <c r="F725" s="349">
        <v>29</v>
      </c>
      <c r="G725" s="349">
        <v>9</v>
      </c>
      <c r="H725" s="349">
        <v>35</v>
      </c>
      <c r="I725" s="349">
        <v>3</v>
      </c>
      <c r="J725" s="349">
        <v>3</v>
      </c>
    </row>
    <row r="726" spans="1:10">
      <c r="A726" s="348"/>
      <c r="B726" s="348" t="s">
        <v>54</v>
      </c>
      <c r="C726" s="348" t="s">
        <v>3679</v>
      </c>
      <c r="D726" s="348" t="s">
        <v>3680</v>
      </c>
      <c r="E726" s="349">
        <v>65</v>
      </c>
      <c r="F726" s="349">
        <v>52</v>
      </c>
      <c r="G726" s="349">
        <v>13</v>
      </c>
      <c r="H726" s="349">
        <v>61</v>
      </c>
      <c r="I726" s="349">
        <v>4</v>
      </c>
      <c r="J726" s="349">
        <v>3</v>
      </c>
    </row>
    <row r="727" spans="1:10">
      <c r="A727" s="348"/>
      <c r="B727" s="348" t="s">
        <v>54</v>
      </c>
      <c r="C727" s="348" t="s">
        <v>2621</v>
      </c>
      <c r="D727" s="348" t="s">
        <v>3680</v>
      </c>
      <c r="E727" s="349">
        <v>65</v>
      </c>
      <c r="F727" s="349">
        <v>52</v>
      </c>
      <c r="G727" s="349">
        <v>13</v>
      </c>
      <c r="H727" s="349">
        <v>61</v>
      </c>
      <c r="I727" s="349">
        <v>4</v>
      </c>
      <c r="J727" s="349">
        <v>3</v>
      </c>
    </row>
    <row r="728" spans="1:10">
      <c r="A728" s="348"/>
      <c r="B728" s="348" t="s">
        <v>54</v>
      </c>
      <c r="C728" s="348" t="s">
        <v>3681</v>
      </c>
      <c r="D728" s="348" t="s">
        <v>3682</v>
      </c>
      <c r="E728" s="349">
        <v>31</v>
      </c>
      <c r="F728" s="349">
        <v>22</v>
      </c>
      <c r="G728" s="349">
        <v>9</v>
      </c>
      <c r="H728" s="349">
        <v>18</v>
      </c>
      <c r="I728" s="349">
        <v>13</v>
      </c>
      <c r="J728" s="349">
        <v>0</v>
      </c>
    </row>
    <row r="729" spans="1:10">
      <c r="A729" s="348"/>
      <c r="B729" s="348" t="s">
        <v>54</v>
      </c>
      <c r="C729" s="348" t="s">
        <v>2623</v>
      </c>
      <c r="D729" s="348" t="s">
        <v>3682</v>
      </c>
      <c r="E729" s="349">
        <v>31</v>
      </c>
      <c r="F729" s="349">
        <v>22</v>
      </c>
      <c r="G729" s="349">
        <v>9</v>
      </c>
      <c r="H729" s="349">
        <v>18</v>
      </c>
      <c r="I729" s="349">
        <v>13</v>
      </c>
      <c r="J729" s="349">
        <v>0</v>
      </c>
    </row>
    <row r="730" spans="1:10">
      <c r="A730" s="348"/>
      <c r="B730" s="348" t="s">
        <v>54</v>
      </c>
      <c r="C730" s="348" t="s">
        <v>3920</v>
      </c>
      <c r="D730" s="348" t="s">
        <v>3921</v>
      </c>
      <c r="E730" s="349">
        <v>16</v>
      </c>
      <c r="F730" s="349">
        <v>13</v>
      </c>
      <c r="G730" s="349">
        <v>3</v>
      </c>
      <c r="H730" s="349">
        <v>11</v>
      </c>
      <c r="I730" s="349">
        <v>5</v>
      </c>
      <c r="J730" s="349">
        <v>0</v>
      </c>
    </row>
    <row r="731" spans="1:10">
      <c r="A731" s="348"/>
      <c r="B731" s="348" t="s">
        <v>54</v>
      </c>
      <c r="C731" s="348" t="s">
        <v>3683</v>
      </c>
      <c r="D731" s="348" t="s">
        <v>3575</v>
      </c>
      <c r="E731" s="349">
        <v>19</v>
      </c>
      <c r="F731" s="349">
        <v>12</v>
      </c>
      <c r="G731" s="349">
        <v>7</v>
      </c>
      <c r="H731" s="349">
        <v>19</v>
      </c>
      <c r="I731" s="349">
        <v>0</v>
      </c>
      <c r="J731" s="349" t="s">
        <v>2402</v>
      </c>
    </row>
    <row r="732" spans="1:10">
      <c r="A732" s="348"/>
      <c r="B732" s="348" t="s">
        <v>54</v>
      </c>
      <c r="C732" s="348" t="s">
        <v>3683</v>
      </c>
      <c r="D732" s="348" t="s">
        <v>3684</v>
      </c>
      <c r="E732" s="349">
        <v>35</v>
      </c>
      <c r="F732" s="349">
        <v>25</v>
      </c>
      <c r="G732" s="349">
        <v>10</v>
      </c>
      <c r="H732" s="349">
        <v>30</v>
      </c>
      <c r="I732" s="349">
        <v>5</v>
      </c>
      <c r="J732" s="349" t="s">
        <v>2402</v>
      </c>
    </row>
    <row r="733" spans="1:10">
      <c r="A733" s="348"/>
      <c r="B733" s="348" t="s">
        <v>54</v>
      </c>
      <c r="C733" s="348" t="s">
        <v>2625</v>
      </c>
      <c r="D733" s="348" t="s">
        <v>3684</v>
      </c>
      <c r="E733" s="349">
        <v>35</v>
      </c>
      <c r="F733" s="349">
        <v>25</v>
      </c>
      <c r="G733" s="349">
        <v>10</v>
      </c>
      <c r="H733" s="349">
        <v>30</v>
      </c>
      <c r="I733" s="349">
        <v>5</v>
      </c>
      <c r="J733" s="349" t="s">
        <v>2402</v>
      </c>
    </row>
    <row r="734" spans="1:10">
      <c r="A734" s="348"/>
      <c r="B734" s="348" t="s">
        <v>54</v>
      </c>
      <c r="C734" s="348" t="s">
        <v>3685</v>
      </c>
      <c r="D734" s="348" t="s">
        <v>3686</v>
      </c>
      <c r="E734" s="349">
        <v>17</v>
      </c>
      <c r="F734" s="349">
        <v>11</v>
      </c>
      <c r="G734" s="349">
        <v>6</v>
      </c>
      <c r="H734" s="349">
        <v>14</v>
      </c>
      <c r="I734" s="349">
        <v>3</v>
      </c>
      <c r="J734" s="349">
        <v>0</v>
      </c>
    </row>
    <row r="735" spans="1:10">
      <c r="A735" s="348"/>
      <c r="B735" s="348" t="s">
        <v>54</v>
      </c>
      <c r="C735" s="348" t="s">
        <v>2627</v>
      </c>
      <c r="D735" s="348" t="s">
        <v>3686</v>
      </c>
      <c r="E735" s="349">
        <v>17</v>
      </c>
      <c r="F735" s="349">
        <v>11</v>
      </c>
      <c r="G735" s="349">
        <v>6</v>
      </c>
      <c r="H735" s="349">
        <v>14</v>
      </c>
      <c r="I735" s="349">
        <v>3</v>
      </c>
      <c r="J735" s="349">
        <v>0</v>
      </c>
    </row>
    <row r="736" spans="1:10">
      <c r="A736" s="348"/>
      <c r="B736" s="348" t="s">
        <v>54</v>
      </c>
      <c r="C736" s="348" t="s">
        <v>3687</v>
      </c>
      <c r="D736" s="348" t="s">
        <v>3688</v>
      </c>
      <c r="E736" s="349">
        <v>12991</v>
      </c>
      <c r="F736" s="349">
        <v>8529</v>
      </c>
      <c r="G736" s="349">
        <v>4462</v>
      </c>
      <c r="H736" s="349">
        <v>12375</v>
      </c>
      <c r="I736" s="349">
        <v>616</v>
      </c>
      <c r="J736" s="349">
        <v>535</v>
      </c>
    </row>
    <row r="737" spans="1:10">
      <c r="A737" s="348"/>
      <c r="B737" s="348" t="s">
        <v>54</v>
      </c>
      <c r="C737" s="348" t="s">
        <v>3689</v>
      </c>
      <c r="D737" s="348" t="s">
        <v>3690</v>
      </c>
      <c r="E737" s="349">
        <v>12991</v>
      </c>
      <c r="F737" s="349">
        <v>8529</v>
      </c>
      <c r="G737" s="349">
        <v>4462</v>
      </c>
      <c r="H737" s="349">
        <v>12375</v>
      </c>
      <c r="I737" s="349">
        <v>616</v>
      </c>
      <c r="J737" s="349">
        <v>535</v>
      </c>
    </row>
    <row r="738" spans="1:10">
      <c r="A738" s="348" t="s">
        <v>288</v>
      </c>
      <c r="B738" s="348" t="s">
        <v>289</v>
      </c>
      <c r="C738" s="348"/>
      <c r="D738" s="348"/>
      <c r="E738" s="349"/>
      <c r="F738" s="349"/>
      <c r="G738" s="349"/>
      <c r="H738" s="349"/>
      <c r="I738" s="349"/>
      <c r="J738" s="349"/>
    </row>
    <row r="739" spans="1:10">
      <c r="A739" s="348"/>
      <c r="B739" s="348" t="s">
        <v>289</v>
      </c>
      <c r="C739" s="348" t="s">
        <v>2874</v>
      </c>
      <c r="D739" s="348" t="s">
        <v>2401</v>
      </c>
      <c r="E739" s="349">
        <v>30</v>
      </c>
      <c r="F739" s="349">
        <v>21</v>
      </c>
      <c r="G739" s="349">
        <v>9</v>
      </c>
      <c r="H739" s="349">
        <v>26</v>
      </c>
      <c r="I739" s="349">
        <v>4</v>
      </c>
      <c r="J739" s="349" t="s">
        <v>2402</v>
      </c>
    </row>
    <row r="740" spans="1:10">
      <c r="A740" s="348"/>
      <c r="B740" s="348" t="s">
        <v>289</v>
      </c>
      <c r="C740" s="348" t="s">
        <v>2892</v>
      </c>
      <c r="D740" s="348" t="s">
        <v>2404</v>
      </c>
      <c r="E740" s="349">
        <v>462</v>
      </c>
      <c r="F740" s="349">
        <v>196</v>
      </c>
      <c r="G740" s="349">
        <v>266</v>
      </c>
      <c r="H740" s="349">
        <v>437</v>
      </c>
      <c r="I740" s="349">
        <v>25</v>
      </c>
      <c r="J740" s="349">
        <v>25</v>
      </c>
    </row>
    <row r="741" spans="1:10">
      <c r="A741" s="348"/>
      <c r="B741" s="348" t="s">
        <v>289</v>
      </c>
      <c r="C741" s="348" t="s">
        <v>2893</v>
      </c>
      <c r="D741" s="348" t="s">
        <v>2406</v>
      </c>
      <c r="E741" s="349">
        <v>5293</v>
      </c>
      <c r="F741" s="349">
        <v>2607</v>
      </c>
      <c r="G741" s="349">
        <v>2686</v>
      </c>
      <c r="H741" s="349">
        <v>5119</v>
      </c>
      <c r="I741" s="349">
        <v>174</v>
      </c>
      <c r="J741" s="349">
        <v>243</v>
      </c>
    </row>
    <row r="742" spans="1:10">
      <c r="A742" s="348"/>
      <c r="B742" s="348" t="s">
        <v>289</v>
      </c>
      <c r="C742" s="348" t="s">
        <v>2894</v>
      </c>
      <c r="D742" s="348" t="s">
        <v>2408</v>
      </c>
      <c r="E742" s="349">
        <v>101</v>
      </c>
      <c r="F742" s="349">
        <v>77</v>
      </c>
      <c r="G742" s="349">
        <v>24</v>
      </c>
      <c r="H742" s="349">
        <v>96</v>
      </c>
      <c r="I742" s="349">
        <v>5</v>
      </c>
      <c r="J742" s="349">
        <v>6</v>
      </c>
    </row>
    <row r="743" spans="1:10">
      <c r="A743" s="348"/>
      <c r="B743" s="348" t="s">
        <v>289</v>
      </c>
      <c r="C743" s="348" t="s">
        <v>53</v>
      </c>
      <c r="D743" s="348" t="s">
        <v>54</v>
      </c>
      <c r="E743" s="349">
        <v>27</v>
      </c>
      <c r="F743" s="349">
        <v>24</v>
      </c>
      <c r="G743" s="349">
        <v>3</v>
      </c>
      <c r="H743" s="349">
        <v>27</v>
      </c>
      <c r="I743" s="349">
        <v>0</v>
      </c>
      <c r="J743" s="349">
        <v>0</v>
      </c>
    </row>
    <row r="744" spans="1:10">
      <c r="A744" s="348"/>
      <c r="B744" s="348" t="s">
        <v>289</v>
      </c>
      <c r="C744" s="348" t="s">
        <v>554</v>
      </c>
      <c r="D744" s="348" t="s">
        <v>555</v>
      </c>
      <c r="E744" s="349">
        <v>50</v>
      </c>
      <c r="F744" s="349">
        <v>33</v>
      </c>
      <c r="G744" s="349">
        <v>17</v>
      </c>
      <c r="H744" s="349">
        <v>47</v>
      </c>
      <c r="I744" s="349">
        <v>3</v>
      </c>
      <c r="J744" s="349" t="s">
        <v>2402</v>
      </c>
    </row>
    <row r="745" spans="1:10">
      <c r="A745" s="348"/>
      <c r="B745" s="348" t="s">
        <v>289</v>
      </c>
      <c r="C745" s="348" t="s">
        <v>822</v>
      </c>
      <c r="D745" s="348" t="s">
        <v>823</v>
      </c>
      <c r="E745" s="349">
        <v>467</v>
      </c>
      <c r="F745" s="349">
        <v>265</v>
      </c>
      <c r="G745" s="349">
        <v>202</v>
      </c>
      <c r="H745" s="349">
        <v>446</v>
      </c>
      <c r="I745" s="349">
        <v>21</v>
      </c>
      <c r="J745" s="349">
        <v>29</v>
      </c>
    </row>
    <row r="746" spans="1:10">
      <c r="A746" s="348"/>
      <c r="B746" s="348" t="s">
        <v>289</v>
      </c>
      <c r="C746" s="348" t="s">
        <v>895</v>
      </c>
      <c r="D746" s="348" t="s">
        <v>896</v>
      </c>
      <c r="E746" s="349">
        <v>219</v>
      </c>
      <c r="F746" s="349">
        <v>166</v>
      </c>
      <c r="G746" s="349">
        <v>53</v>
      </c>
      <c r="H746" s="349">
        <v>184</v>
      </c>
      <c r="I746" s="349">
        <v>35</v>
      </c>
      <c r="J746" s="349">
        <v>6</v>
      </c>
    </row>
    <row r="747" spans="1:10">
      <c r="A747" s="348"/>
      <c r="B747" s="348" t="s">
        <v>289</v>
      </c>
      <c r="C747" s="348" t="s">
        <v>995</v>
      </c>
      <c r="D747" s="348" t="s">
        <v>996</v>
      </c>
      <c r="E747" s="349">
        <v>37</v>
      </c>
      <c r="F747" s="349">
        <v>26</v>
      </c>
      <c r="G747" s="349">
        <v>11</v>
      </c>
      <c r="H747" s="349" t="s">
        <v>2402</v>
      </c>
      <c r="I747" s="349" t="s">
        <v>2402</v>
      </c>
      <c r="J747" s="349">
        <v>3</v>
      </c>
    </row>
    <row r="748" spans="1:10">
      <c r="A748" s="348"/>
      <c r="B748" s="348" t="s">
        <v>289</v>
      </c>
      <c r="C748" s="348" t="s">
        <v>1167</v>
      </c>
      <c r="D748" s="348" t="s">
        <v>1168</v>
      </c>
      <c r="E748" s="349">
        <v>98</v>
      </c>
      <c r="F748" s="349">
        <v>60</v>
      </c>
      <c r="G748" s="349">
        <v>38</v>
      </c>
      <c r="H748" s="349">
        <v>95</v>
      </c>
      <c r="I748" s="349">
        <v>3</v>
      </c>
      <c r="J748" s="349">
        <v>4</v>
      </c>
    </row>
    <row r="749" spans="1:10">
      <c r="A749" s="348"/>
      <c r="B749" s="348" t="s">
        <v>289</v>
      </c>
      <c r="C749" s="348" t="s">
        <v>1498</v>
      </c>
      <c r="D749" s="348" t="s">
        <v>1499</v>
      </c>
      <c r="E749" s="349">
        <v>21</v>
      </c>
      <c r="F749" s="349">
        <v>16</v>
      </c>
      <c r="G749" s="349">
        <v>5</v>
      </c>
      <c r="H749" s="349" t="s">
        <v>2402</v>
      </c>
      <c r="I749" s="349" t="s">
        <v>2402</v>
      </c>
      <c r="J749" s="349">
        <v>3</v>
      </c>
    </row>
    <row r="750" spans="1:10">
      <c r="A750" s="348"/>
      <c r="B750" s="348" t="s">
        <v>289</v>
      </c>
      <c r="C750" s="348" t="s">
        <v>1749</v>
      </c>
      <c r="D750" s="348" t="s">
        <v>1750</v>
      </c>
      <c r="E750" s="349">
        <v>476</v>
      </c>
      <c r="F750" s="349">
        <v>296</v>
      </c>
      <c r="G750" s="349">
        <v>180</v>
      </c>
      <c r="H750" s="349">
        <v>441</v>
      </c>
      <c r="I750" s="349">
        <v>35</v>
      </c>
      <c r="J750" s="349">
        <v>15</v>
      </c>
    </row>
    <row r="751" spans="1:10">
      <c r="A751" s="348"/>
      <c r="B751" s="348" t="s">
        <v>289</v>
      </c>
      <c r="C751" s="348" t="s">
        <v>1941</v>
      </c>
      <c r="D751" s="348" t="s">
        <v>1942</v>
      </c>
      <c r="E751" s="349">
        <v>138</v>
      </c>
      <c r="F751" s="349">
        <v>102</v>
      </c>
      <c r="G751" s="349">
        <v>36</v>
      </c>
      <c r="H751" s="349">
        <v>124</v>
      </c>
      <c r="I751" s="349">
        <v>14</v>
      </c>
      <c r="J751" s="349" t="s">
        <v>2402</v>
      </c>
    </row>
    <row r="752" spans="1:10">
      <c r="A752" s="348"/>
      <c r="B752" s="348" t="s">
        <v>289</v>
      </c>
      <c r="C752" s="348" t="s">
        <v>2162</v>
      </c>
      <c r="D752" s="348" t="s">
        <v>2163</v>
      </c>
      <c r="E752" s="349">
        <v>8492</v>
      </c>
      <c r="F752" s="349">
        <v>4608</v>
      </c>
      <c r="G752" s="349">
        <v>3884</v>
      </c>
      <c r="H752" s="349">
        <v>8055</v>
      </c>
      <c r="I752" s="349">
        <v>437</v>
      </c>
      <c r="J752" s="349">
        <v>378</v>
      </c>
    </row>
    <row r="753" spans="1:10">
      <c r="A753" s="348"/>
      <c r="B753" s="348" t="s">
        <v>289</v>
      </c>
      <c r="C753" s="348" t="s">
        <v>3560</v>
      </c>
      <c r="D753" s="348" t="s">
        <v>2267</v>
      </c>
      <c r="E753" s="349">
        <v>15911</v>
      </c>
      <c r="F753" s="349">
        <v>8497</v>
      </c>
      <c r="G753" s="349">
        <v>7414</v>
      </c>
      <c r="H753" s="349">
        <v>15151</v>
      </c>
      <c r="I753" s="349">
        <v>760</v>
      </c>
      <c r="J753" s="349">
        <v>715</v>
      </c>
    </row>
    <row r="754" spans="1:10">
      <c r="A754" s="348"/>
      <c r="B754" s="348" t="s">
        <v>289</v>
      </c>
      <c r="C754" s="348" t="s">
        <v>2315</v>
      </c>
      <c r="D754" s="348" t="s">
        <v>2267</v>
      </c>
      <c r="E754" s="349">
        <v>15911</v>
      </c>
      <c r="F754" s="349">
        <v>8497</v>
      </c>
      <c r="G754" s="349">
        <v>7414</v>
      </c>
      <c r="H754" s="349">
        <v>15151</v>
      </c>
      <c r="I754" s="349">
        <v>760</v>
      </c>
      <c r="J754" s="349">
        <v>715</v>
      </c>
    </row>
    <row r="755" spans="1:10">
      <c r="A755" s="348"/>
      <c r="B755" s="348" t="s">
        <v>289</v>
      </c>
      <c r="C755" s="348" t="s">
        <v>3561</v>
      </c>
      <c r="D755" s="348" t="s">
        <v>3562</v>
      </c>
      <c r="E755" s="349">
        <v>23230</v>
      </c>
      <c r="F755" s="349">
        <v>13220</v>
      </c>
      <c r="G755" s="349">
        <v>10010</v>
      </c>
      <c r="H755" s="349">
        <v>21668</v>
      </c>
      <c r="I755" s="349">
        <v>1562</v>
      </c>
      <c r="J755" s="349">
        <v>753</v>
      </c>
    </row>
    <row r="756" spans="1:10">
      <c r="A756" s="348"/>
      <c r="B756" s="348" t="s">
        <v>289</v>
      </c>
      <c r="C756" s="348" t="s">
        <v>3563</v>
      </c>
      <c r="D756" s="348" t="s">
        <v>3564</v>
      </c>
      <c r="E756" s="349">
        <v>23230</v>
      </c>
      <c r="F756" s="349">
        <v>13220</v>
      </c>
      <c r="G756" s="349">
        <v>10010</v>
      </c>
      <c r="H756" s="349">
        <v>21668</v>
      </c>
      <c r="I756" s="349">
        <v>1562</v>
      </c>
      <c r="J756" s="349">
        <v>753</v>
      </c>
    </row>
    <row r="757" spans="1:10">
      <c r="A757" s="348"/>
      <c r="B757" s="348" t="s">
        <v>289</v>
      </c>
      <c r="C757" s="348" t="s">
        <v>3565</v>
      </c>
      <c r="D757" s="348" t="s">
        <v>3564</v>
      </c>
      <c r="E757" s="349">
        <v>23230</v>
      </c>
      <c r="F757" s="349">
        <v>13220</v>
      </c>
      <c r="G757" s="349">
        <v>10010</v>
      </c>
      <c r="H757" s="349">
        <v>21668</v>
      </c>
      <c r="I757" s="349">
        <v>1562</v>
      </c>
      <c r="J757" s="349">
        <v>753</v>
      </c>
    </row>
    <row r="758" spans="1:10">
      <c r="A758" s="348"/>
      <c r="B758" s="348" t="s">
        <v>289</v>
      </c>
      <c r="C758" s="348" t="s">
        <v>3691</v>
      </c>
      <c r="D758" s="348" t="s">
        <v>3692</v>
      </c>
      <c r="E758" s="349">
        <v>17</v>
      </c>
      <c r="F758" s="349">
        <v>14</v>
      </c>
      <c r="G758" s="349">
        <v>3</v>
      </c>
      <c r="H758" s="349" t="s">
        <v>2402</v>
      </c>
      <c r="I758" s="349" t="s">
        <v>2402</v>
      </c>
      <c r="J758" s="349">
        <v>0</v>
      </c>
    </row>
    <row r="759" spans="1:10">
      <c r="A759" s="348"/>
      <c r="B759" s="348" t="s">
        <v>289</v>
      </c>
      <c r="C759" s="348" t="s">
        <v>3695</v>
      </c>
      <c r="D759" s="348" t="s">
        <v>3696</v>
      </c>
      <c r="E759" s="349">
        <v>15</v>
      </c>
      <c r="F759" s="349" t="s">
        <v>2402</v>
      </c>
      <c r="G759" s="349" t="s">
        <v>2402</v>
      </c>
      <c r="H759" s="349">
        <v>15</v>
      </c>
      <c r="I759" s="349">
        <v>0</v>
      </c>
      <c r="J759" s="349" t="s">
        <v>2402</v>
      </c>
    </row>
    <row r="760" spans="1:10">
      <c r="A760" s="348"/>
      <c r="B760" s="348" t="s">
        <v>289</v>
      </c>
      <c r="C760" s="348" t="s">
        <v>3922</v>
      </c>
      <c r="D760" s="348" t="s">
        <v>3923</v>
      </c>
      <c r="E760" s="349">
        <v>11</v>
      </c>
      <c r="F760" s="349">
        <v>5</v>
      </c>
      <c r="G760" s="349">
        <v>6</v>
      </c>
      <c r="H760" s="349" t="s">
        <v>2402</v>
      </c>
      <c r="I760" s="349" t="s">
        <v>2402</v>
      </c>
      <c r="J760" s="349">
        <v>0</v>
      </c>
    </row>
    <row r="761" spans="1:10">
      <c r="A761" s="348"/>
      <c r="B761" s="348" t="s">
        <v>289</v>
      </c>
      <c r="C761" s="348" t="s">
        <v>3699</v>
      </c>
      <c r="D761" s="348" t="s">
        <v>3700</v>
      </c>
      <c r="E761" s="349">
        <v>19</v>
      </c>
      <c r="F761" s="349">
        <v>11</v>
      </c>
      <c r="G761" s="349">
        <v>8</v>
      </c>
      <c r="H761" s="349" t="s">
        <v>2402</v>
      </c>
      <c r="I761" s="349" t="s">
        <v>2402</v>
      </c>
      <c r="J761" s="349" t="s">
        <v>2402</v>
      </c>
    </row>
    <row r="762" spans="1:10">
      <c r="A762" s="348"/>
      <c r="B762" s="348" t="s">
        <v>289</v>
      </c>
      <c r="C762" s="348" t="s">
        <v>3566</v>
      </c>
      <c r="D762" s="348" t="s">
        <v>3575</v>
      </c>
      <c r="E762" s="349">
        <v>18</v>
      </c>
      <c r="F762" s="349">
        <v>14</v>
      </c>
      <c r="G762" s="349">
        <v>4</v>
      </c>
      <c r="H762" s="349">
        <v>15</v>
      </c>
      <c r="I762" s="349">
        <v>3</v>
      </c>
      <c r="J762" s="349" t="s">
        <v>2402</v>
      </c>
    </row>
    <row r="763" spans="1:10">
      <c r="A763" s="348"/>
      <c r="B763" s="348" t="s">
        <v>289</v>
      </c>
      <c r="C763" s="348" t="s">
        <v>3566</v>
      </c>
      <c r="D763" s="348" t="s">
        <v>3567</v>
      </c>
      <c r="E763" s="349">
        <v>80</v>
      </c>
      <c r="F763" s="349">
        <v>58</v>
      </c>
      <c r="G763" s="349">
        <v>22</v>
      </c>
      <c r="H763" s="349">
        <v>73</v>
      </c>
      <c r="I763" s="349">
        <v>7</v>
      </c>
      <c r="J763" s="349">
        <v>4</v>
      </c>
    </row>
    <row r="764" spans="1:10">
      <c r="A764" s="348"/>
      <c r="B764" s="348" t="s">
        <v>289</v>
      </c>
      <c r="C764" s="348" t="s">
        <v>3568</v>
      </c>
      <c r="D764" s="348" t="s">
        <v>3569</v>
      </c>
      <c r="E764" s="349">
        <v>208</v>
      </c>
      <c r="F764" s="349">
        <v>138</v>
      </c>
      <c r="G764" s="349">
        <v>70</v>
      </c>
      <c r="H764" s="349">
        <v>187</v>
      </c>
      <c r="I764" s="349">
        <v>21</v>
      </c>
      <c r="J764" s="349" t="s">
        <v>2402</v>
      </c>
    </row>
    <row r="765" spans="1:10">
      <c r="A765" s="348"/>
      <c r="B765" s="348" t="s">
        <v>289</v>
      </c>
      <c r="C765" s="348" t="s">
        <v>3570</v>
      </c>
      <c r="D765" s="348" t="s">
        <v>3571</v>
      </c>
      <c r="E765" s="349">
        <v>11</v>
      </c>
      <c r="F765" s="349" t="s">
        <v>2402</v>
      </c>
      <c r="G765" s="349" t="s">
        <v>2402</v>
      </c>
      <c r="H765" s="349">
        <v>11</v>
      </c>
      <c r="I765" s="349">
        <v>0</v>
      </c>
      <c r="J765" s="349" t="s">
        <v>2402</v>
      </c>
    </row>
    <row r="766" spans="1:10">
      <c r="A766" s="348"/>
      <c r="B766" s="348" t="s">
        <v>289</v>
      </c>
      <c r="C766" s="348" t="s">
        <v>3853</v>
      </c>
      <c r="D766" s="348" t="s">
        <v>3854</v>
      </c>
      <c r="E766" s="349">
        <v>13</v>
      </c>
      <c r="F766" s="349">
        <v>9</v>
      </c>
      <c r="G766" s="349">
        <v>4</v>
      </c>
      <c r="H766" s="349" t="s">
        <v>2402</v>
      </c>
      <c r="I766" s="349" t="s">
        <v>2402</v>
      </c>
      <c r="J766" s="349">
        <v>0</v>
      </c>
    </row>
    <row r="767" spans="1:10">
      <c r="A767" s="348"/>
      <c r="B767" s="348" t="s">
        <v>289</v>
      </c>
      <c r="C767" s="348" t="s">
        <v>3574</v>
      </c>
      <c r="D767" s="348" t="s">
        <v>3575</v>
      </c>
      <c r="E767" s="349">
        <v>18</v>
      </c>
      <c r="F767" s="349">
        <v>13</v>
      </c>
      <c r="G767" s="349">
        <v>5</v>
      </c>
      <c r="H767" s="349" t="s">
        <v>2402</v>
      </c>
      <c r="I767" s="349" t="s">
        <v>2402</v>
      </c>
      <c r="J767" s="349">
        <v>0</v>
      </c>
    </row>
    <row r="768" spans="1:10">
      <c r="A768" s="348"/>
      <c r="B768" s="348" t="s">
        <v>289</v>
      </c>
      <c r="C768" s="348" t="s">
        <v>3574</v>
      </c>
      <c r="D768" s="348" t="s">
        <v>3576</v>
      </c>
      <c r="E768" s="349">
        <v>250</v>
      </c>
      <c r="F768" s="349">
        <v>169</v>
      </c>
      <c r="G768" s="349">
        <v>81</v>
      </c>
      <c r="H768" s="349">
        <v>227</v>
      </c>
      <c r="I768" s="349">
        <v>23</v>
      </c>
      <c r="J768" s="349">
        <v>3</v>
      </c>
    </row>
    <row r="769" spans="1:10">
      <c r="A769" s="348"/>
      <c r="B769" s="348" t="s">
        <v>289</v>
      </c>
      <c r="C769" s="348" t="s">
        <v>3701</v>
      </c>
      <c r="D769" s="348" t="s">
        <v>3702</v>
      </c>
      <c r="E769" s="349">
        <v>54</v>
      </c>
      <c r="F769" s="349">
        <v>23</v>
      </c>
      <c r="G769" s="349">
        <v>31</v>
      </c>
      <c r="H769" s="349" t="s">
        <v>2402</v>
      </c>
      <c r="I769" s="349" t="s">
        <v>2402</v>
      </c>
      <c r="J769" s="349">
        <v>3</v>
      </c>
    </row>
    <row r="770" spans="1:10">
      <c r="A770" s="348"/>
      <c r="B770" s="348" t="s">
        <v>289</v>
      </c>
      <c r="C770" s="348" t="s">
        <v>3703</v>
      </c>
      <c r="D770" s="348" t="s">
        <v>3704</v>
      </c>
      <c r="E770" s="349">
        <v>24</v>
      </c>
      <c r="F770" s="349">
        <v>17</v>
      </c>
      <c r="G770" s="349">
        <v>7</v>
      </c>
      <c r="H770" s="349" t="s">
        <v>2402</v>
      </c>
      <c r="I770" s="349" t="s">
        <v>2402</v>
      </c>
      <c r="J770" s="349" t="s">
        <v>2402</v>
      </c>
    </row>
    <row r="771" spans="1:10">
      <c r="A771" s="348"/>
      <c r="B771" s="348" t="s">
        <v>289</v>
      </c>
      <c r="C771" s="348" t="s">
        <v>3577</v>
      </c>
      <c r="D771" s="348" t="s">
        <v>3578</v>
      </c>
      <c r="E771" s="349">
        <v>643</v>
      </c>
      <c r="F771" s="349">
        <v>430</v>
      </c>
      <c r="G771" s="349">
        <v>213</v>
      </c>
      <c r="H771" s="349">
        <v>553</v>
      </c>
      <c r="I771" s="349">
        <v>90</v>
      </c>
      <c r="J771" s="349">
        <v>12</v>
      </c>
    </row>
    <row r="772" spans="1:10">
      <c r="A772" s="348"/>
      <c r="B772" s="348" t="s">
        <v>289</v>
      </c>
      <c r="C772" s="348" t="s">
        <v>3705</v>
      </c>
      <c r="D772" s="348" t="s">
        <v>3706</v>
      </c>
      <c r="E772" s="349">
        <v>792</v>
      </c>
      <c r="F772" s="349">
        <v>497</v>
      </c>
      <c r="G772" s="349">
        <v>295</v>
      </c>
      <c r="H772" s="349">
        <v>721</v>
      </c>
      <c r="I772" s="349">
        <v>71</v>
      </c>
      <c r="J772" s="349">
        <v>31</v>
      </c>
    </row>
    <row r="773" spans="1:10">
      <c r="A773" s="348"/>
      <c r="B773" s="348" t="s">
        <v>289</v>
      </c>
      <c r="C773" s="348" t="s">
        <v>3924</v>
      </c>
      <c r="D773" s="348" t="s">
        <v>3925</v>
      </c>
      <c r="E773" s="349">
        <v>10</v>
      </c>
      <c r="F773" s="349">
        <v>4</v>
      </c>
      <c r="G773" s="349">
        <v>6</v>
      </c>
      <c r="H773" s="349">
        <v>10</v>
      </c>
      <c r="I773" s="349">
        <v>0</v>
      </c>
      <c r="J773" s="349">
        <v>0</v>
      </c>
    </row>
    <row r="774" spans="1:10">
      <c r="A774" s="348"/>
      <c r="B774" s="348" t="s">
        <v>289</v>
      </c>
      <c r="C774" s="348" t="s">
        <v>3707</v>
      </c>
      <c r="D774" s="348" t="s">
        <v>3708</v>
      </c>
      <c r="E774" s="349">
        <v>38</v>
      </c>
      <c r="F774" s="349">
        <v>30</v>
      </c>
      <c r="G774" s="349">
        <v>8</v>
      </c>
      <c r="H774" s="349">
        <v>35</v>
      </c>
      <c r="I774" s="349">
        <v>3</v>
      </c>
      <c r="J774" s="349" t="s">
        <v>2402</v>
      </c>
    </row>
    <row r="775" spans="1:10">
      <c r="A775" s="348"/>
      <c r="B775" s="348" t="s">
        <v>289</v>
      </c>
      <c r="C775" s="348" t="s">
        <v>3709</v>
      </c>
      <c r="D775" s="348" t="s">
        <v>3710</v>
      </c>
      <c r="E775" s="349">
        <v>40</v>
      </c>
      <c r="F775" s="349">
        <v>32</v>
      </c>
      <c r="G775" s="349">
        <v>8</v>
      </c>
      <c r="H775" s="349">
        <v>34</v>
      </c>
      <c r="I775" s="349">
        <v>6</v>
      </c>
      <c r="J775" s="349" t="s">
        <v>2402</v>
      </c>
    </row>
    <row r="776" spans="1:10">
      <c r="A776" s="348"/>
      <c r="B776" s="348" t="s">
        <v>289</v>
      </c>
      <c r="C776" s="348" t="s">
        <v>3579</v>
      </c>
      <c r="D776" s="348" t="s">
        <v>3580</v>
      </c>
      <c r="E776" s="349">
        <v>77</v>
      </c>
      <c r="F776" s="349">
        <v>59</v>
      </c>
      <c r="G776" s="349">
        <v>18</v>
      </c>
      <c r="H776" s="349">
        <v>72</v>
      </c>
      <c r="I776" s="349">
        <v>5</v>
      </c>
      <c r="J776" s="349" t="s">
        <v>2402</v>
      </c>
    </row>
    <row r="777" spans="1:10">
      <c r="A777" s="348"/>
      <c r="B777" s="348" t="s">
        <v>289</v>
      </c>
      <c r="C777" s="348" t="s">
        <v>3908</v>
      </c>
      <c r="D777" s="348" t="s">
        <v>3909</v>
      </c>
      <c r="E777" s="349">
        <v>34</v>
      </c>
      <c r="F777" s="349">
        <v>26</v>
      </c>
      <c r="G777" s="349">
        <v>8</v>
      </c>
      <c r="H777" s="349">
        <v>28</v>
      </c>
      <c r="I777" s="349">
        <v>6</v>
      </c>
      <c r="J777" s="349">
        <v>3</v>
      </c>
    </row>
    <row r="778" spans="1:10">
      <c r="A778" s="348"/>
      <c r="B778" s="348" t="s">
        <v>289</v>
      </c>
      <c r="C778" s="348" t="s">
        <v>3711</v>
      </c>
      <c r="D778" s="348" t="s">
        <v>3712</v>
      </c>
      <c r="E778" s="349">
        <v>21</v>
      </c>
      <c r="F778" s="349" t="s">
        <v>2402</v>
      </c>
      <c r="G778" s="349" t="s">
        <v>2402</v>
      </c>
      <c r="H778" s="349">
        <v>21</v>
      </c>
      <c r="I778" s="349">
        <v>0</v>
      </c>
      <c r="J778" s="349">
        <v>0</v>
      </c>
    </row>
    <row r="779" spans="1:10">
      <c r="A779" s="348"/>
      <c r="B779" s="348" t="s">
        <v>289</v>
      </c>
      <c r="C779" s="348" t="s">
        <v>3581</v>
      </c>
      <c r="D779" s="348" t="s">
        <v>3575</v>
      </c>
      <c r="E779" s="349">
        <v>6</v>
      </c>
      <c r="F779" s="349" t="s">
        <v>2402</v>
      </c>
      <c r="G779" s="349" t="s">
        <v>2402</v>
      </c>
      <c r="H779" s="349">
        <v>6</v>
      </c>
      <c r="I779" s="349">
        <v>0</v>
      </c>
      <c r="J779" s="349">
        <v>0</v>
      </c>
    </row>
    <row r="780" spans="1:10">
      <c r="A780" s="348"/>
      <c r="B780" s="348" t="s">
        <v>289</v>
      </c>
      <c r="C780" s="348" t="s">
        <v>3581</v>
      </c>
      <c r="D780" s="348" t="s">
        <v>3582</v>
      </c>
      <c r="E780" s="349">
        <v>1739</v>
      </c>
      <c r="F780" s="349">
        <v>1141</v>
      </c>
      <c r="G780" s="349">
        <v>598</v>
      </c>
      <c r="H780" s="349">
        <v>1555</v>
      </c>
      <c r="I780" s="349">
        <v>184</v>
      </c>
      <c r="J780" s="349">
        <v>54</v>
      </c>
    </row>
    <row r="781" spans="1:10">
      <c r="A781" s="348"/>
      <c r="B781" s="348" t="s">
        <v>289</v>
      </c>
      <c r="C781" s="348" t="s">
        <v>3583</v>
      </c>
      <c r="D781" s="348" t="s">
        <v>3584</v>
      </c>
      <c r="E781" s="349">
        <v>12</v>
      </c>
      <c r="F781" s="349">
        <v>8</v>
      </c>
      <c r="G781" s="349">
        <v>4</v>
      </c>
      <c r="H781" s="349">
        <v>12</v>
      </c>
      <c r="I781" s="349">
        <v>0</v>
      </c>
      <c r="J781" s="349">
        <v>0</v>
      </c>
    </row>
    <row r="782" spans="1:10">
      <c r="A782" s="348"/>
      <c r="B782" s="348" t="s">
        <v>289</v>
      </c>
      <c r="C782" s="348" t="s">
        <v>3715</v>
      </c>
      <c r="D782" s="348" t="s">
        <v>3716</v>
      </c>
      <c r="E782" s="349">
        <v>24</v>
      </c>
      <c r="F782" s="349">
        <v>10</v>
      </c>
      <c r="G782" s="349">
        <v>14</v>
      </c>
      <c r="H782" s="349" t="s">
        <v>2402</v>
      </c>
      <c r="I782" s="349" t="s">
        <v>2402</v>
      </c>
      <c r="J782" s="349">
        <v>0</v>
      </c>
    </row>
    <row r="783" spans="1:10">
      <c r="A783" s="348"/>
      <c r="B783" s="348" t="s">
        <v>289</v>
      </c>
      <c r="C783" s="348" t="s">
        <v>3717</v>
      </c>
      <c r="D783" s="348" t="s">
        <v>3718</v>
      </c>
      <c r="E783" s="349">
        <v>10</v>
      </c>
      <c r="F783" s="349">
        <v>7</v>
      </c>
      <c r="G783" s="349">
        <v>3</v>
      </c>
      <c r="H783" s="349" t="s">
        <v>2402</v>
      </c>
      <c r="I783" s="349" t="s">
        <v>2402</v>
      </c>
      <c r="J783" s="349">
        <v>0</v>
      </c>
    </row>
    <row r="784" spans="1:10">
      <c r="A784" s="348"/>
      <c r="B784" s="348" t="s">
        <v>289</v>
      </c>
      <c r="C784" s="348" t="s">
        <v>3719</v>
      </c>
      <c r="D784" s="348" t="s">
        <v>3720</v>
      </c>
      <c r="E784" s="349">
        <v>15</v>
      </c>
      <c r="F784" s="349">
        <v>12</v>
      </c>
      <c r="G784" s="349">
        <v>3</v>
      </c>
      <c r="H784" s="349">
        <v>15</v>
      </c>
      <c r="I784" s="349">
        <v>0</v>
      </c>
      <c r="J784" s="349">
        <v>0</v>
      </c>
    </row>
    <row r="785" spans="1:10">
      <c r="A785" s="348"/>
      <c r="B785" s="348" t="s">
        <v>289</v>
      </c>
      <c r="C785" s="348" t="s">
        <v>3723</v>
      </c>
      <c r="D785" s="348" t="s">
        <v>3724</v>
      </c>
      <c r="E785" s="349">
        <v>15</v>
      </c>
      <c r="F785" s="349">
        <v>12</v>
      </c>
      <c r="G785" s="349">
        <v>3</v>
      </c>
      <c r="H785" s="349">
        <v>10</v>
      </c>
      <c r="I785" s="349">
        <v>5</v>
      </c>
      <c r="J785" s="349" t="s">
        <v>2402</v>
      </c>
    </row>
    <row r="786" spans="1:10">
      <c r="A786" s="348"/>
      <c r="B786" s="348" t="s">
        <v>289</v>
      </c>
      <c r="C786" s="348" t="s">
        <v>3725</v>
      </c>
      <c r="D786" s="348" t="s">
        <v>3726</v>
      </c>
      <c r="E786" s="349">
        <v>25</v>
      </c>
      <c r="F786" s="349">
        <v>21</v>
      </c>
      <c r="G786" s="349">
        <v>4</v>
      </c>
      <c r="H786" s="349">
        <v>22</v>
      </c>
      <c r="I786" s="349">
        <v>3</v>
      </c>
      <c r="J786" s="349">
        <v>0</v>
      </c>
    </row>
    <row r="787" spans="1:10">
      <c r="A787" s="348"/>
      <c r="B787" s="348" t="s">
        <v>289</v>
      </c>
      <c r="C787" s="348" t="s">
        <v>3587</v>
      </c>
      <c r="D787" s="348" t="s">
        <v>3588</v>
      </c>
      <c r="E787" s="349">
        <v>17</v>
      </c>
      <c r="F787" s="349" t="s">
        <v>2402</v>
      </c>
      <c r="G787" s="349" t="s">
        <v>2402</v>
      </c>
      <c r="H787" s="349" t="s">
        <v>2402</v>
      </c>
      <c r="I787" s="349" t="s">
        <v>2402</v>
      </c>
      <c r="J787" s="349">
        <v>0</v>
      </c>
    </row>
    <row r="788" spans="1:10">
      <c r="A788" s="348"/>
      <c r="B788" s="348" t="s">
        <v>289</v>
      </c>
      <c r="C788" s="348" t="s">
        <v>3591</v>
      </c>
      <c r="D788" s="348" t="s">
        <v>3575</v>
      </c>
      <c r="E788" s="349">
        <v>56</v>
      </c>
      <c r="F788" s="349">
        <v>38</v>
      </c>
      <c r="G788" s="349">
        <v>18</v>
      </c>
      <c r="H788" s="349">
        <v>49</v>
      </c>
      <c r="I788" s="349">
        <v>7</v>
      </c>
      <c r="J788" s="349" t="s">
        <v>2402</v>
      </c>
    </row>
    <row r="789" spans="1:10">
      <c r="A789" s="348"/>
      <c r="B789" s="348" t="s">
        <v>289</v>
      </c>
      <c r="C789" s="348" t="s">
        <v>3591</v>
      </c>
      <c r="D789" s="348" t="s">
        <v>3592</v>
      </c>
      <c r="E789" s="349">
        <v>174</v>
      </c>
      <c r="F789" s="349">
        <v>123</v>
      </c>
      <c r="G789" s="349">
        <v>51</v>
      </c>
      <c r="H789" s="349">
        <v>154</v>
      </c>
      <c r="I789" s="349">
        <v>20</v>
      </c>
      <c r="J789" s="349" t="s">
        <v>2402</v>
      </c>
    </row>
    <row r="790" spans="1:10">
      <c r="A790" s="348"/>
      <c r="B790" s="348" t="s">
        <v>289</v>
      </c>
      <c r="C790" s="348" t="s">
        <v>3593</v>
      </c>
      <c r="D790" s="348" t="s">
        <v>3594</v>
      </c>
      <c r="E790" s="349">
        <v>2243</v>
      </c>
      <c r="F790" s="349">
        <v>1491</v>
      </c>
      <c r="G790" s="349">
        <v>752</v>
      </c>
      <c r="H790" s="349">
        <v>2009</v>
      </c>
      <c r="I790" s="349">
        <v>234</v>
      </c>
      <c r="J790" s="349">
        <v>63</v>
      </c>
    </row>
    <row r="791" spans="1:10">
      <c r="A791" s="348"/>
      <c r="B791" s="348" t="s">
        <v>289</v>
      </c>
      <c r="C791" s="348" t="s">
        <v>3595</v>
      </c>
      <c r="D791" s="348" t="s">
        <v>3596</v>
      </c>
      <c r="E791" s="349">
        <v>113</v>
      </c>
      <c r="F791" s="349">
        <v>76</v>
      </c>
      <c r="G791" s="349">
        <v>37</v>
      </c>
      <c r="H791" s="349">
        <v>100</v>
      </c>
      <c r="I791" s="349">
        <v>13</v>
      </c>
      <c r="J791" s="349">
        <v>5</v>
      </c>
    </row>
    <row r="792" spans="1:10">
      <c r="A792" s="348"/>
      <c r="B792" s="348" t="s">
        <v>289</v>
      </c>
      <c r="C792" s="348" t="s">
        <v>3597</v>
      </c>
      <c r="D792" s="348" t="s">
        <v>3575</v>
      </c>
      <c r="E792" s="349">
        <v>7</v>
      </c>
      <c r="F792" s="349">
        <v>4</v>
      </c>
      <c r="G792" s="349">
        <v>3</v>
      </c>
      <c r="H792" s="349" t="s">
        <v>2402</v>
      </c>
      <c r="I792" s="349" t="s">
        <v>2402</v>
      </c>
      <c r="J792" s="349">
        <v>0</v>
      </c>
    </row>
    <row r="793" spans="1:10">
      <c r="A793" s="348"/>
      <c r="B793" s="348" t="s">
        <v>289</v>
      </c>
      <c r="C793" s="348" t="s">
        <v>3597</v>
      </c>
      <c r="D793" s="348" t="s">
        <v>3598</v>
      </c>
      <c r="E793" s="349">
        <v>120</v>
      </c>
      <c r="F793" s="349">
        <v>80</v>
      </c>
      <c r="G793" s="349">
        <v>40</v>
      </c>
      <c r="H793" s="349">
        <v>106</v>
      </c>
      <c r="I793" s="349">
        <v>14</v>
      </c>
      <c r="J793" s="349">
        <v>5</v>
      </c>
    </row>
    <row r="794" spans="1:10">
      <c r="A794" s="348"/>
      <c r="B794" s="348" t="s">
        <v>289</v>
      </c>
      <c r="C794" s="348" t="s">
        <v>3599</v>
      </c>
      <c r="D794" s="348" t="s">
        <v>3598</v>
      </c>
      <c r="E794" s="349">
        <v>120</v>
      </c>
      <c r="F794" s="349">
        <v>80</v>
      </c>
      <c r="G794" s="349">
        <v>40</v>
      </c>
      <c r="H794" s="349">
        <v>106</v>
      </c>
      <c r="I794" s="349">
        <v>14</v>
      </c>
      <c r="J794" s="349">
        <v>5</v>
      </c>
    </row>
    <row r="795" spans="1:10">
      <c r="A795" s="348"/>
      <c r="B795" s="348" t="s">
        <v>289</v>
      </c>
      <c r="C795" s="348" t="s">
        <v>3600</v>
      </c>
      <c r="D795" s="348" t="s">
        <v>3601</v>
      </c>
      <c r="E795" s="349">
        <v>101</v>
      </c>
      <c r="F795" s="349">
        <v>59</v>
      </c>
      <c r="G795" s="349">
        <v>42</v>
      </c>
      <c r="H795" s="349">
        <v>90</v>
      </c>
      <c r="I795" s="349">
        <v>11</v>
      </c>
      <c r="J795" s="349" t="s">
        <v>2402</v>
      </c>
    </row>
    <row r="796" spans="1:10">
      <c r="A796" s="348"/>
      <c r="B796" s="348" t="s">
        <v>289</v>
      </c>
      <c r="C796" s="348" t="s">
        <v>3731</v>
      </c>
      <c r="D796" s="348" t="s">
        <v>3732</v>
      </c>
      <c r="E796" s="349">
        <v>15</v>
      </c>
      <c r="F796" s="349" t="s">
        <v>2402</v>
      </c>
      <c r="G796" s="349" t="s">
        <v>2402</v>
      </c>
      <c r="H796" s="349" t="s">
        <v>2402</v>
      </c>
      <c r="I796" s="349" t="s">
        <v>2402</v>
      </c>
      <c r="J796" s="349">
        <v>0</v>
      </c>
    </row>
    <row r="797" spans="1:10">
      <c r="A797" s="348"/>
      <c r="B797" s="348" t="s">
        <v>289</v>
      </c>
      <c r="C797" s="348" t="s">
        <v>3602</v>
      </c>
      <c r="D797" s="348" t="s">
        <v>3603</v>
      </c>
      <c r="E797" s="349">
        <v>37</v>
      </c>
      <c r="F797" s="349">
        <v>22</v>
      </c>
      <c r="G797" s="349">
        <v>15</v>
      </c>
      <c r="H797" s="349" t="s">
        <v>2402</v>
      </c>
      <c r="I797" s="349" t="s">
        <v>2402</v>
      </c>
      <c r="J797" s="349" t="s">
        <v>2402</v>
      </c>
    </row>
    <row r="798" spans="1:10">
      <c r="A798" s="348"/>
      <c r="B798" s="348" t="s">
        <v>289</v>
      </c>
      <c r="C798" s="348" t="s">
        <v>3733</v>
      </c>
      <c r="D798" s="348" t="s">
        <v>3734</v>
      </c>
      <c r="E798" s="349">
        <v>11</v>
      </c>
      <c r="F798" s="349">
        <v>11</v>
      </c>
      <c r="G798" s="349">
        <v>0</v>
      </c>
      <c r="H798" s="349" t="s">
        <v>2402</v>
      </c>
      <c r="I798" s="349" t="s">
        <v>2402</v>
      </c>
      <c r="J798" s="349">
        <v>0</v>
      </c>
    </row>
    <row r="799" spans="1:10">
      <c r="A799" s="348"/>
      <c r="B799" s="348" t="s">
        <v>289</v>
      </c>
      <c r="C799" s="348" t="s">
        <v>3899</v>
      </c>
      <c r="D799" s="348" t="s">
        <v>3900</v>
      </c>
      <c r="E799" s="349">
        <v>20</v>
      </c>
      <c r="F799" s="349">
        <v>15</v>
      </c>
      <c r="G799" s="349">
        <v>5</v>
      </c>
      <c r="H799" s="349" t="s">
        <v>2402</v>
      </c>
      <c r="I799" s="349" t="s">
        <v>2402</v>
      </c>
      <c r="J799" s="349">
        <v>0</v>
      </c>
    </row>
    <row r="800" spans="1:10">
      <c r="A800" s="348"/>
      <c r="B800" s="348" t="s">
        <v>289</v>
      </c>
      <c r="C800" s="348" t="s">
        <v>3739</v>
      </c>
      <c r="D800" s="348" t="s">
        <v>3740</v>
      </c>
      <c r="E800" s="349">
        <v>30</v>
      </c>
      <c r="F800" s="349">
        <v>22</v>
      </c>
      <c r="G800" s="349">
        <v>8</v>
      </c>
      <c r="H800" s="349">
        <v>27</v>
      </c>
      <c r="I800" s="349">
        <v>3</v>
      </c>
      <c r="J800" s="349">
        <v>0</v>
      </c>
    </row>
    <row r="801" spans="1:10">
      <c r="A801" s="348"/>
      <c r="B801" s="348" t="s">
        <v>289</v>
      </c>
      <c r="C801" s="348" t="s">
        <v>3855</v>
      </c>
      <c r="D801" s="348" t="s">
        <v>3856</v>
      </c>
      <c r="E801" s="349">
        <v>10</v>
      </c>
      <c r="F801" s="349">
        <v>7</v>
      </c>
      <c r="G801" s="349">
        <v>3</v>
      </c>
      <c r="H801" s="349">
        <v>10</v>
      </c>
      <c r="I801" s="349">
        <v>0</v>
      </c>
      <c r="J801" s="349">
        <v>0</v>
      </c>
    </row>
    <row r="802" spans="1:10">
      <c r="A802" s="348"/>
      <c r="B802" s="348" t="s">
        <v>289</v>
      </c>
      <c r="C802" s="348" t="s">
        <v>3604</v>
      </c>
      <c r="D802" s="348" t="s">
        <v>3575</v>
      </c>
      <c r="E802" s="349">
        <v>43</v>
      </c>
      <c r="F802" s="349">
        <v>32</v>
      </c>
      <c r="G802" s="349">
        <v>11</v>
      </c>
      <c r="H802" s="349">
        <v>38</v>
      </c>
      <c r="I802" s="349">
        <v>5</v>
      </c>
      <c r="J802" s="349" t="s">
        <v>2402</v>
      </c>
    </row>
    <row r="803" spans="1:10">
      <c r="A803" s="348"/>
      <c r="B803" s="348" t="s">
        <v>289</v>
      </c>
      <c r="C803" s="348" t="s">
        <v>3604</v>
      </c>
      <c r="D803" s="348" t="s">
        <v>3605</v>
      </c>
      <c r="E803" s="349">
        <v>267</v>
      </c>
      <c r="F803" s="349">
        <v>181</v>
      </c>
      <c r="G803" s="349">
        <v>86</v>
      </c>
      <c r="H803" s="349">
        <v>243</v>
      </c>
      <c r="I803" s="349">
        <v>24</v>
      </c>
      <c r="J803" s="349">
        <v>3</v>
      </c>
    </row>
    <row r="804" spans="1:10">
      <c r="A804" s="348"/>
      <c r="B804" s="348" t="s">
        <v>289</v>
      </c>
      <c r="C804" s="348" t="s">
        <v>3743</v>
      </c>
      <c r="D804" s="348" t="s">
        <v>3744</v>
      </c>
      <c r="E804" s="349">
        <v>16</v>
      </c>
      <c r="F804" s="349">
        <v>12</v>
      </c>
      <c r="G804" s="349">
        <v>4</v>
      </c>
      <c r="H804" s="349">
        <v>16</v>
      </c>
      <c r="I804" s="349">
        <v>0</v>
      </c>
      <c r="J804" s="349">
        <v>0</v>
      </c>
    </row>
    <row r="805" spans="1:10">
      <c r="A805" s="348"/>
      <c r="B805" s="348" t="s">
        <v>289</v>
      </c>
      <c r="C805" s="348" t="s">
        <v>3606</v>
      </c>
      <c r="D805" s="348" t="s">
        <v>3607</v>
      </c>
      <c r="E805" s="349">
        <v>89</v>
      </c>
      <c r="F805" s="349">
        <v>50</v>
      </c>
      <c r="G805" s="349">
        <v>39</v>
      </c>
      <c r="H805" s="349">
        <v>81</v>
      </c>
      <c r="I805" s="349">
        <v>8</v>
      </c>
      <c r="J805" s="349">
        <v>0</v>
      </c>
    </row>
    <row r="806" spans="1:10">
      <c r="A806" s="348"/>
      <c r="B806" s="348" t="s">
        <v>289</v>
      </c>
      <c r="C806" s="348" t="s">
        <v>3745</v>
      </c>
      <c r="D806" s="348" t="s">
        <v>3746</v>
      </c>
      <c r="E806" s="349">
        <v>33</v>
      </c>
      <c r="F806" s="349">
        <v>25</v>
      </c>
      <c r="G806" s="349">
        <v>8</v>
      </c>
      <c r="H806" s="349">
        <v>28</v>
      </c>
      <c r="I806" s="349">
        <v>5</v>
      </c>
      <c r="J806" s="349" t="s">
        <v>2402</v>
      </c>
    </row>
    <row r="807" spans="1:10">
      <c r="A807" s="348"/>
      <c r="B807" s="348" t="s">
        <v>289</v>
      </c>
      <c r="C807" s="348" t="s">
        <v>3857</v>
      </c>
      <c r="D807" s="348" t="s">
        <v>3858</v>
      </c>
      <c r="E807" s="349">
        <v>15</v>
      </c>
      <c r="F807" s="349">
        <v>9</v>
      </c>
      <c r="G807" s="349">
        <v>6</v>
      </c>
      <c r="H807" s="349" t="s">
        <v>2402</v>
      </c>
      <c r="I807" s="349" t="s">
        <v>2402</v>
      </c>
      <c r="J807" s="349">
        <v>0</v>
      </c>
    </row>
    <row r="808" spans="1:10">
      <c r="A808" s="348"/>
      <c r="B808" s="348" t="s">
        <v>289</v>
      </c>
      <c r="C808" s="348" t="s">
        <v>3608</v>
      </c>
      <c r="D808" s="348" t="s">
        <v>3609</v>
      </c>
      <c r="E808" s="349">
        <v>17</v>
      </c>
      <c r="F808" s="349">
        <v>14</v>
      </c>
      <c r="G808" s="349">
        <v>3</v>
      </c>
      <c r="H808" s="349">
        <v>17</v>
      </c>
      <c r="I808" s="349">
        <v>0</v>
      </c>
      <c r="J808" s="349">
        <v>0</v>
      </c>
    </row>
    <row r="809" spans="1:10">
      <c r="A809" s="348"/>
      <c r="B809" s="348" t="s">
        <v>289</v>
      </c>
      <c r="C809" s="348" t="s">
        <v>3749</v>
      </c>
      <c r="D809" s="348" t="s">
        <v>3750</v>
      </c>
      <c r="E809" s="349">
        <v>12</v>
      </c>
      <c r="F809" s="349">
        <v>9</v>
      </c>
      <c r="G809" s="349">
        <v>3</v>
      </c>
      <c r="H809" s="349" t="s">
        <v>2402</v>
      </c>
      <c r="I809" s="349" t="s">
        <v>2402</v>
      </c>
      <c r="J809" s="349">
        <v>0</v>
      </c>
    </row>
    <row r="810" spans="1:10">
      <c r="A810" s="348"/>
      <c r="B810" s="348" t="s">
        <v>289</v>
      </c>
      <c r="C810" s="348" t="s">
        <v>3610</v>
      </c>
      <c r="D810" s="348" t="s">
        <v>3575</v>
      </c>
      <c r="E810" s="349">
        <v>23</v>
      </c>
      <c r="F810" s="349">
        <v>15</v>
      </c>
      <c r="G810" s="349">
        <v>8</v>
      </c>
      <c r="H810" s="349">
        <v>20</v>
      </c>
      <c r="I810" s="349">
        <v>3</v>
      </c>
      <c r="J810" s="349">
        <v>0</v>
      </c>
    </row>
    <row r="811" spans="1:10">
      <c r="A811" s="348"/>
      <c r="B811" s="348" t="s">
        <v>289</v>
      </c>
      <c r="C811" s="348" t="s">
        <v>3610</v>
      </c>
      <c r="D811" s="348" t="s">
        <v>3611</v>
      </c>
      <c r="E811" s="349">
        <v>205</v>
      </c>
      <c r="F811" s="349">
        <v>134</v>
      </c>
      <c r="G811" s="349">
        <v>71</v>
      </c>
      <c r="H811" s="349">
        <v>186</v>
      </c>
      <c r="I811" s="349">
        <v>19</v>
      </c>
      <c r="J811" s="349" t="s">
        <v>2402</v>
      </c>
    </row>
    <row r="812" spans="1:10">
      <c r="A812" s="348"/>
      <c r="B812" s="348" t="s">
        <v>289</v>
      </c>
      <c r="C812" s="348" t="s">
        <v>3751</v>
      </c>
      <c r="D812" s="348" t="s">
        <v>3752</v>
      </c>
      <c r="E812" s="349">
        <v>18</v>
      </c>
      <c r="F812" s="349">
        <v>11</v>
      </c>
      <c r="G812" s="349">
        <v>7</v>
      </c>
      <c r="H812" s="349" t="s">
        <v>2402</v>
      </c>
      <c r="I812" s="349" t="s">
        <v>2402</v>
      </c>
      <c r="J812" s="349">
        <v>0</v>
      </c>
    </row>
    <row r="813" spans="1:10">
      <c r="A813" s="348"/>
      <c r="B813" s="348" t="s">
        <v>289</v>
      </c>
      <c r="C813" s="348" t="s">
        <v>3901</v>
      </c>
      <c r="D813" s="348" t="s">
        <v>3902</v>
      </c>
      <c r="E813" s="349">
        <v>16</v>
      </c>
      <c r="F813" s="349" t="s">
        <v>2402</v>
      </c>
      <c r="G813" s="349" t="s">
        <v>2402</v>
      </c>
      <c r="H813" s="349">
        <v>10</v>
      </c>
      <c r="I813" s="349">
        <v>6</v>
      </c>
      <c r="J813" s="349" t="s">
        <v>2402</v>
      </c>
    </row>
    <row r="814" spans="1:10">
      <c r="A814" s="348"/>
      <c r="B814" s="348" t="s">
        <v>289</v>
      </c>
      <c r="C814" s="348" t="s">
        <v>3612</v>
      </c>
      <c r="D814" s="348" t="s">
        <v>3575</v>
      </c>
      <c r="E814" s="349">
        <v>36</v>
      </c>
      <c r="F814" s="349">
        <v>28</v>
      </c>
      <c r="G814" s="349">
        <v>8</v>
      </c>
      <c r="H814" s="349">
        <v>32</v>
      </c>
      <c r="I814" s="349">
        <v>4</v>
      </c>
      <c r="J814" s="349">
        <v>0</v>
      </c>
    </row>
    <row r="815" spans="1:10">
      <c r="A815" s="348"/>
      <c r="B815" s="348" t="s">
        <v>289</v>
      </c>
      <c r="C815" s="348" t="s">
        <v>3612</v>
      </c>
      <c r="D815" s="348" t="s">
        <v>3613</v>
      </c>
      <c r="E815" s="349">
        <v>70</v>
      </c>
      <c r="F815" s="349">
        <v>53</v>
      </c>
      <c r="G815" s="349">
        <v>17</v>
      </c>
      <c r="H815" s="349">
        <v>58</v>
      </c>
      <c r="I815" s="349">
        <v>12</v>
      </c>
      <c r="J815" s="349" t="s">
        <v>2402</v>
      </c>
    </row>
    <row r="816" spans="1:10">
      <c r="A816" s="348"/>
      <c r="B816" s="348" t="s">
        <v>289</v>
      </c>
      <c r="C816" s="348" t="s">
        <v>3755</v>
      </c>
      <c r="D816" s="348" t="s">
        <v>3756</v>
      </c>
      <c r="E816" s="349">
        <v>20</v>
      </c>
      <c r="F816" s="349">
        <v>10</v>
      </c>
      <c r="G816" s="349">
        <v>10</v>
      </c>
      <c r="H816" s="349">
        <v>20</v>
      </c>
      <c r="I816" s="349">
        <v>0</v>
      </c>
      <c r="J816" s="349">
        <v>0</v>
      </c>
    </row>
    <row r="817" spans="1:10">
      <c r="A817" s="348"/>
      <c r="B817" s="348" t="s">
        <v>289</v>
      </c>
      <c r="C817" s="348" t="s">
        <v>3614</v>
      </c>
      <c r="D817" s="348" t="s">
        <v>3615</v>
      </c>
      <c r="E817" s="349">
        <v>27</v>
      </c>
      <c r="F817" s="349">
        <v>18</v>
      </c>
      <c r="G817" s="349">
        <v>9</v>
      </c>
      <c r="H817" s="349">
        <v>24</v>
      </c>
      <c r="I817" s="349">
        <v>3</v>
      </c>
      <c r="J817" s="349">
        <v>0</v>
      </c>
    </row>
    <row r="818" spans="1:10">
      <c r="A818" s="348"/>
      <c r="B818" s="348" t="s">
        <v>289</v>
      </c>
      <c r="C818" s="348" t="s">
        <v>3757</v>
      </c>
      <c r="D818" s="348" t="s">
        <v>3758</v>
      </c>
      <c r="E818" s="349">
        <v>15</v>
      </c>
      <c r="F818" s="349" t="s">
        <v>2402</v>
      </c>
      <c r="G818" s="349" t="s">
        <v>2402</v>
      </c>
      <c r="H818" s="349">
        <v>12</v>
      </c>
      <c r="I818" s="349">
        <v>3</v>
      </c>
      <c r="J818" s="349">
        <v>0</v>
      </c>
    </row>
    <row r="819" spans="1:10">
      <c r="A819" s="348"/>
      <c r="B819" s="348" t="s">
        <v>289</v>
      </c>
      <c r="C819" s="348" t="s">
        <v>3759</v>
      </c>
      <c r="D819" s="348" t="s">
        <v>3760</v>
      </c>
      <c r="E819" s="349">
        <v>10</v>
      </c>
      <c r="F819" s="349" t="s">
        <v>2402</v>
      </c>
      <c r="G819" s="349" t="s">
        <v>2402</v>
      </c>
      <c r="H819" s="349" t="s">
        <v>2402</v>
      </c>
      <c r="I819" s="349" t="s">
        <v>2402</v>
      </c>
      <c r="J819" s="349">
        <v>0</v>
      </c>
    </row>
    <row r="820" spans="1:10">
      <c r="A820" s="348"/>
      <c r="B820" s="348" t="s">
        <v>289</v>
      </c>
      <c r="C820" s="348" t="s">
        <v>3761</v>
      </c>
      <c r="D820" s="348" t="s">
        <v>3762</v>
      </c>
      <c r="E820" s="349">
        <v>10</v>
      </c>
      <c r="F820" s="349" t="s">
        <v>2402</v>
      </c>
      <c r="G820" s="349" t="s">
        <v>2402</v>
      </c>
      <c r="H820" s="349" t="s">
        <v>2402</v>
      </c>
      <c r="I820" s="349" t="s">
        <v>2402</v>
      </c>
      <c r="J820" s="349" t="s">
        <v>2402</v>
      </c>
    </row>
    <row r="821" spans="1:10">
      <c r="A821" s="348"/>
      <c r="B821" s="348" t="s">
        <v>289</v>
      </c>
      <c r="C821" s="348" t="s">
        <v>3861</v>
      </c>
      <c r="D821" s="348" t="s">
        <v>3862</v>
      </c>
      <c r="E821" s="349">
        <v>13</v>
      </c>
      <c r="F821" s="349" t="s">
        <v>2402</v>
      </c>
      <c r="G821" s="349" t="s">
        <v>2402</v>
      </c>
      <c r="H821" s="349">
        <v>13</v>
      </c>
      <c r="I821" s="349">
        <v>0</v>
      </c>
      <c r="J821" s="349" t="s">
        <v>2402</v>
      </c>
    </row>
    <row r="822" spans="1:10">
      <c r="A822" s="348"/>
      <c r="B822" s="348" t="s">
        <v>289</v>
      </c>
      <c r="C822" s="348" t="s">
        <v>3616</v>
      </c>
      <c r="D822" s="348" t="s">
        <v>3575</v>
      </c>
      <c r="E822" s="349" t="s">
        <v>2402</v>
      </c>
      <c r="F822" s="349" t="s">
        <v>2402</v>
      </c>
      <c r="G822" s="349" t="s">
        <v>2402</v>
      </c>
      <c r="H822" s="349" t="s">
        <v>2402</v>
      </c>
      <c r="I822" s="349" t="s">
        <v>2402</v>
      </c>
      <c r="J822" s="349">
        <v>0</v>
      </c>
    </row>
    <row r="823" spans="1:10">
      <c r="A823" s="348"/>
      <c r="B823" s="348" t="s">
        <v>289</v>
      </c>
      <c r="C823" s="348" t="s">
        <v>3616</v>
      </c>
      <c r="D823" s="348" t="s">
        <v>3617</v>
      </c>
      <c r="E823" s="349">
        <v>96</v>
      </c>
      <c r="F823" s="349">
        <v>69</v>
      </c>
      <c r="G823" s="349">
        <v>27</v>
      </c>
      <c r="H823" s="349">
        <v>87</v>
      </c>
      <c r="I823" s="349">
        <v>9</v>
      </c>
      <c r="J823" s="349">
        <v>3</v>
      </c>
    </row>
    <row r="824" spans="1:10">
      <c r="A824" s="348"/>
      <c r="B824" s="348" t="s">
        <v>289</v>
      </c>
      <c r="C824" s="348" t="s">
        <v>3763</v>
      </c>
      <c r="D824" s="348" t="s">
        <v>3764</v>
      </c>
      <c r="E824" s="349">
        <v>19</v>
      </c>
      <c r="F824" s="349">
        <v>11</v>
      </c>
      <c r="G824" s="349">
        <v>8</v>
      </c>
      <c r="H824" s="349" t="s">
        <v>2402</v>
      </c>
      <c r="I824" s="349" t="s">
        <v>2402</v>
      </c>
      <c r="J824" s="349" t="s">
        <v>2402</v>
      </c>
    </row>
    <row r="825" spans="1:10">
      <c r="A825" s="348"/>
      <c r="B825" s="348" t="s">
        <v>289</v>
      </c>
      <c r="C825" s="348" t="s">
        <v>3765</v>
      </c>
      <c r="D825" s="348" t="s">
        <v>3766</v>
      </c>
      <c r="E825" s="349">
        <v>57</v>
      </c>
      <c r="F825" s="349">
        <v>30</v>
      </c>
      <c r="G825" s="349">
        <v>27</v>
      </c>
      <c r="H825" s="349">
        <v>53</v>
      </c>
      <c r="I825" s="349">
        <v>4</v>
      </c>
      <c r="J825" s="349">
        <v>0</v>
      </c>
    </row>
    <row r="826" spans="1:10">
      <c r="A826" s="348"/>
      <c r="B826" s="348" t="s">
        <v>289</v>
      </c>
      <c r="C826" s="348" t="s">
        <v>3926</v>
      </c>
      <c r="D826" s="348" t="s">
        <v>3927</v>
      </c>
      <c r="E826" s="349">
        <v>10</v>
      </c>
      <c r="F826" s="349" t="s">
        <v>2402</v>
      </c>
      <c r="G826" s="349" t="s">
        <v>2402</v>
      </c>
      <c r="H826" s="349" t="s">
        <v>2402</v>
      </c>
      <c r="I826" s="349" t="s">
        <v>2402</v>
      </c>
      <c r="J826" s="349">
        <v>0</v>
      </c>
    </row>
    <row r="827" spans="1:10">
      <c r="A827" s="348"/>
      <c r="B827" s="348" t="s">
        <v>289</v>
      </c>
      <c r="C827" s="348" t="s">
        <v>3863</v>
      </c>
      <c r="D827" s="348" t="s">
        <v>3864</v>
      </c>
      <c r="E827" s="349">
        <v>13</v>
      </c>
      <c r="F827" s="349">
        <v>10</v>
      </c>
      <c r="G827" s="349">
        <v>3</v>
      </c>
      <c r="H827" s="349" t="s">
        <v>2402</v>
      </c>
      <c r="I827" s="349" t="s">
        <v>2402</v>
      </c>
      <c r="J827" s="349">
        <v>0</v>
      </c>
    </row>
    <row r="828" spans="1:10">
      <c r="A828" s="348"/>
      <c r="B828" s="348" t="s">
        <v>289</v>
      </c>
      <c r="C828" s="348" t="s">
        <v>3928</v>
      </c>
      <c r="D828" s="348" t="s">
        <v>3929</v>
      </c>
      <c r="E828" s="349">
        <v>10</v>
      </c>
      <c r="F828" s="349" t="s">
        <v>2402</v>
      </c>
      <c r="G828" s="349" t="s">
        <v>2402</v>
      </c>
      <c r="H828" s="349">
        <v>10</v>
      </c>
      <c r="I828" s="349">
        <v>0</v>
      </c>
      <c r="J828" s="349">
        <v>0</v>
      </c>
    </row>
    <row r="829" spans="1:10">
      <c r="A829" s="348"/>
      <c r="B829" s="348" t="s">
        <v>289</v>
      </c>
      <c r="C829" s="348" t="s">
        <v>3618</v>
      </c>
      <c r="D829" s="348" t="s">
        <v>3619</v>
      </c>
      <c r="E829" s="349">
        <v>17</v>
      </c>
      <c r="F829" s="349" t="s">
        <v>2402</v>
      </c>
      <c r="G829" s="349" t="s">
        <v>2402</v>
      </c>
      <c r="H829" s="349" t="s">
        <v>2402</v>
      </c>
      <c r="I829" s="349" t="s">
        <v>2402</v>
      </c>
      <c r="J829" s="349">
        <v>0</v>
      </c>
    </row>
    <row r="830" spans="1:10">
      <c r="A830" s="348"/>
      <c r="B830" s="348" t="s">
        <v>289</v>
      </c>
      <c r="C830" s="348" t="s">
        <v>3620</v>
      </c>
      <c r="D830" s="348" t="s">
        <v>3575</v>
      </c>
      <c r="E830" s="349">
        <v>33</v>
      </c>
      <c r="F830" s="349">
        <v>24</v>
      </c>
      <c r="G830" s="349">
        <v>9</v>
      </c>
      <c r="H830" s="349" t="s">
        <v>2402</v>
      </c>
      <c r="I830" s="349" t="s">
        <v>2402</v>
      </c>
      <c r="J830" s="349" t="s">
        <v>2402</v>
      </c>
    </row>
    <row r="831" spans="1:10">
      <c r="A831" s="348"/>
      <c r="B831" s="348" t="s">
        <v>289</v>
      </c>
      <c r="C831" s="348" t="s">
        <v>3620</v>
      </c>
      <c r="D831" s="348" t="s">
        <v>3621</v>
      </c>
      <c r="E831" s="349">
        <v>159</v>
      </c>
      <c r="F831" s="349">
        <v>108</v>
      </c>
      <c r="G831" s="349">
        <v>51</v>
      </c>
      <c r="H831" s="349">
        <v>147</v>
      </c>
      <c r="I831" s="349">
        <v>12</v>
      </c>
      <c r="J831" s="349">
        <v>3</v>
      </c>
    </row>
    <row r="832" spans="1:10">
      <c r="A832" s="348"/>
      <c r="B832" s="348" t="s">
        <v>289</v>
      </c>
      <c r="C832" s="348" t="s">
        <v>3622</v>
      </c>
      <c r="D832" s="348" t="s">
        <v>3623</v>
      </c>
      <c r="E832" s="349">
        <v>797</v>
      </c>
      <c r="F832" s="349">
        <v>545</v>
      </c>
      <c r="G832" s="349">
        <v>252</v>
      </c>
      <c r="H832" s="349">
        <v>721</v>
      </c>
      <c r="I832" s="349">
        <v>76</v>
      </c>
      <c r="J832" s="349">
        <v>11</v>
      </c>
    </row>
    <row r="833" spans="1:10">
      <c r="A833" s="348"/>
      <c r="B833" s="348" t="s">
        <v>289</v>
      </c>
      <c r="C833" s="348" t="s">
        <v>3624</v>
      </c>
      <c r="D833" s="348" t="s">
        <v>3625</v>
      </c>
      <c r="E833" s="349">
        <v>118</v>
      </c>
      <c r="F833" s="349">
        <v>79</v>
      </c>
      <c r="G833" s="349">
        <v>39</v>
      </c>
      <c r="H833" s="349">
        <v>113</v>
      </c>
      <c r="I833" s="349">
        <v>5</v>
      </c>
      <c r="J833" s="349" t="s">
        <v>2402</v>
      </c>
    </row>
    <row r="834" spans="1:10">
      <c r="A834" s="348"/>
      <c r="B834" s="348" t="s">
        <v>289</v>
      </c>
      <c r="C834" s="348" t="s">
        <v>3769</v>
      </c>
      <c r="D834" s="348" t="s">
        <v>3770</v>
      </c>
      <c r="E834" s="349">
        <v>39</v>
      </c>
      <c r="F834" s="349">
        <v>21</v>
      </c>
      <c r="G834" s="349">
        <v>18</v>
      </c>
      <c r="H834" s="349">
        <v>36</v>
      </c>
      <c r="I834" s="349">
        <v>3</v>
      </c>
      <c r="J834" s="349" t="s">
        <v>2402</v>
      </c>
    </row>
    <row r="835" spans="1:10">
      <c r="A835" s="348"/>
      <c r="B835" s="348" t="s">
        <v>289</v>
      </c>
      <c r="C835" s="348" t="s">
        <v>3873</v>
      </c>
      <c r="D835" s="348" t="s">
        <v>3874</v>
      </c>
      <c r="E835" s="349">
        <v>14</v>
      </c>
      <c r="F835" s="349" t="s">
        <v>2402</v>
      </c>
      <c r="G835" s="349" t="s">
        <v>2402</v>
      </c>
      <c r="H835" s="349" t="s">
        <v>2402</v>
      </c>
      <c r="I835" s="349" t="s">
        <v>2402</v>
      </c>
      <c r="J835" s="349">
        <v>0</v>
      </c>
    </row>
    <row r="836" spans="1:10">
      <c r="A836" s="348"/>
      <c r="B836" s="348" t="s">
        <v>289</v>
      </c>
      <c r="C836" s="348" t="s">
        <v>3771</v>
      </c>
      <c r="D836" s="348" t="s">
        <v>3772</v>
      </c>
      <c r="E836" s="349">
        <v>18</v>
      </c>
      <c r="F836" s="349">
        <v>12</v>
      </c>
      <c r="G836" s="349">
        <v>6</v>
      </c>
      <c r="H836" s="349" t="s">
        <v>2402</v>
      </c>
      <c r="I836" s="349" t="s">
        <v>2402</v>
      </c>
      <c r="J836" s="349" t="s">
        <v>2402</v>
      </c>
    </row>
    <row r="837" spans="1:10">
      <c r="A837" s="348"/>
      <c r="B837" s="348" t="s">
        <v>289</v>
      </c>
      <c r="C837" s="348" t="s">
        <v>3916</v>
      </c>
      <c r="D837" s="348" t="s">
        <v>3917</v>
      </c>
      <c r="E837" s="349">
        <v>10</v>
      </c>
      <c r="F837" s="349" t="s">
        <v>2402</v>
      </c>
      <c r="G837" s="349" t="s">
        <v>2402</v>
      </c>
      <c r="H837" s="349" t="s">
        <v>2402</v>
      </c>
      <c r="I837" s="349" t="s">
        <v>2402</v>
      </c>
      <c r="J837" s="349">
        <v>0</v>
      </c>
    </row>
    <row r="838" spans="1:10">
      <c r="A838" s="348"/>
      <c r="B838" s="348" t="s">
        <v>289</v>
      </c>
      <c r="C838" s="348" t="s">
        <v>3773</v>
      </c>
      <c r="D838" s="348" t="s">
        <v>3774</v>
      </c>
      <c r="E838" s="349">
        <v>39</v>
      </c>
      <c r="F838" s="349">
        <v>28</v>
      </c>
      <c r="G838" s="349">
        <v>11</v>
      </c>
      <c r="H838" s="349">
        <v>39</v>
      </c>
      <c r="I838" s="349">
        <v>0</v>
      </c>
      <c r="J838" s="349" t="s">
        <v>2402</v>
      </c>
    </row>
    <row r="839" spans="1:10">
      <c r="A839" s="348"/>
      <c r="B839" s="348" t="s">
        <v>289</v>
      </c>
      <c r="C839" s="348" t="s">
        <v>3626</v>
      </c>
      <c r="D839" s="348" t="s">
        <v>3627</v>
      </c>
      <c r="E839" s="349">
        <v>29</v>
      </c>
      <c r="F839" s="349">
        <v>25</v>
      </c>
      <c r="G839" s="349">
        <v>4</v>
      </c>
      <c r="H839" s="349">
        <v>26</v>
      </c>
      <c r="I839" s="349">
        <v>3</v>
      </c>
      <c r="J839" s="349">
        <v>0</v>
      </c>
    </row>
    <row r="840" spans="1:10">
      <c r="A840" s="348"/>
      <c r="B840" s="348" t="s">
        <v>289</v>
      </c>
      <c r="C840" s="348" t="s">
        <v>3628</v>
      </c>
      <c r="D840" s="348" t="s">
        <v>3575</v>
      </c>
      <c r="E840" s="349">
        <v>36</v>
      </c>
      <c r="F840" s="349">
        <v>31</v>
      </c>
      <c r="G840" s="349">
        <v>5</v>
      </c>
      <c r="H840" s="349">
        <v>32</v>
      </c>
      <c r="I840" s="349">
        <v>4</v>
      </c>
      <c r="J840" s="349">
        <v>0</v>
      </c>
    </row>
    <row r="841" spans="1:10">
      <c r="A841" s="348"/>
      <c r="B841" s="348" t="s">
        <v>289</v>
      </c>
      <c r="C841" s="348" t="s">
        <v>3628</v>
      </c>
      <c r="D841" s="348" t="s">
        <v>3629</v>
      </c>
      <c r="E841" s="349">
        <v>303</v>
      </c>
      <c r="F841" s="349">
        <v>217</v>
      </c>
      <c r="G841" s="349">
        <v>86</v>
      </c>
      <c r="H841" s="349">
        <v>285</v>
      </c>
      <c r="I841" s="349">
        <v>18</v>
      </c>
      <c r="J841" s="349">
        <v>4</v>
      </c>
    </row>
    <row r="842" spans="1:10">
      <c r="A842" s="348"/>
      <c r="B842" s="348" t="s">
        <v>289</v>
      </c>
      <c r="C842" s="348" t="s">
        <v>3930</v>
      </c>
      <c r="D842" s="348" t="s">
        <v>3931</v>
      </c>
      <c r="E842" s="349">
        <v>13</v>
      </c>
      <c r="F842" s="349">
        <v>10</v>
      </c>
      <c r="G842" s="349">
        <v>3</v>
      </c>
      <c r="H842" s="349" t="s">
        <v>2402</v>
      </c>
      <c r="I842" s="349" t="s">
        <v>2402</v>
      </c>
      <c r="J842" s="349">
        <v>0</v>
      </c>
    </row>
    <row r="843" spans="1:10">
      <c r="A843" s="348"/>
      <c r="B843" s="348" t="s">
        <v>289</v>
      </c>
      <c r="C843" s="348" t="s">
        <v>3775</v>
      </c>
      <c r="D843" s="348" t="s">
        <v>3575</v>
      </c>
      <c r="E843" s="349">
        <v>14</v>
      </c>
      <c r="F843" s="349" t="s">
        <v>2402</v>
      </c>
      <c r="G843" s="349" t="s">
        <v>2402</v>
      </c>
      <c r="H843" s="349" t="s">
        <v>2402</v>
      </c>
      <c r="I843" s="349" t="s">
        <v>2402</v>
      </c>
      <c r="J843" s="349">
        <v>0</v>
      </c>
    </row>
    <row r="844" spans="1:10">
      <c r="A844" s="348"/>
      <c r="B844" s="348" t="s">
        <v>289</v>
      </c>
      <c r="C844" s="348" t="s">
        <v>3775</v>
      </c>
      <c r="D844" s="348" t="s">
        <v>3776</v>
      </c>
      <c r="E844" s="349">
        <v>27</v>
      </c>
      <c r="F844" s="349">
        <v>22</v>
      </c>
      <c r="G844" s="349">
        <v>5</v>
      </c>
      <c r="H844" s="349">
        <v>23</v>
      </c>
      <c r="I844" s="349">
        <v>4</v>
      </c>
      <c r="J844" s="349">
        <v>0</v>
      </c>
    </row>
    <row r="845" spans="1:10">
      <c r="A845" s="348"/>
      <c r="B845" s="348" t="s">
        <v>289</v>
      </c>
      <c r="C845" s="348" t="s">
        <v>3777</v>
      </c>
      <c r="D845" s="348" t="s">
        <v>3778</v>
      </c>
      <c r="E845" s="349">
        <v>12</v>
      </c>
      <c r="F845" s="349" t="s">
        <v>2402</v>
      </c>
      <c r="G845" s="349" t="s">
        <v>2402</v>
      </c>
      <c r="H845" s="349" t="s">
        <v>2402</v>
      </c>
      <c r="I845" s="349" t="s">
        <v>2402</v>
      </c>
      <c r="J845" s="349">
        <v>0</v>
      </c>
    </row>
    <row r="846" spans="1:10">
      <c r="A846" s="348"/>
      <c r="B846" s="348" t="s">
        <v>289</v>
      </c>
      <c r="C846" s="348" t="s">
        <v>3875</v>
      </c>
      <c r="D846" s="348" t="s">
        <v>3876</v>
      </c>
      <c r="E846" s="349">
        <v>12</v>
      </c>
      <c r="F846" s="349" t="s">
        <v>2402</v>
      </c>
      <c r="G846" s="349" t="s">
        <v>2402</v>
      </c>
      <c r="H846" s="349" t="s">
        <v>2402</v>
      </c>
      <c r="I846" s="349" t="s">
        <v>2402</v>
      </c>
      <c r="J846" s="349">
        <v>0</v>
      </c>
    </row>
    <row r="847" spans="1:10">
      <c r="A847" s="348"/>
      <c r="B847" s="348" t="s">
        <v>289</v>
      </c>
      <c r="C847" s="348" t="s">
        <v>3779</v>
      </c>
      <c r="D847" s="348" t="s">
        <v>3575</v>
      </c>
      <c r="E847" s="349">
        <v>16</v>
      </c>
      <c r="F847" s="349">
        <v>8</v>
      </c>
      <c r="G847" s="349">
        <v>8</v>
      </c>
      <c r="H847" s="349" t="s">
        <v>2402</v>
      </c>
      <c r="I847" s="349" t="s">
        <v>2402</v>
      </c>
      <c r="J847" s="349">
        <v>0</v>
      </c>
    </row>
    <row r="848" spans="1:10">
      <c r="A848" s="348"/>
      <c r="B848" s="348" t="s">
        <v>289</v>
      </c>
      <c r="C848" s="348" t="s">
        <v>3779</v>
      </c>
      <c r="D848" s="348" t="s">
        <v>3780</v>
      </c>
      <c r="E848" s="349">
        <v>40</v>
      </c>
      <c r="F848" s="349">
        <v>29</v>
      </c>
      <c r="G848" s="349">
        <v>11</v>
      </c>
      <c r="H848" s="349">
        <v>36</v>
      </c>
      <c r="I848" s="349">
        <v>4</v>
      </c>
      <c r="J848" s="349">
        <v>0</v>
      </c>
    </row>
    <row r="849" spans="1:10">
      <c r="A849" s="348"/>
      <c r="B849" s="348" t="s">
        <v>289</v>
      </c>
      <c r="C849" s="348" t="s">
        <v>3630</v>
      </c>
      <c r="D849" s="348" t="s">
        <v>3632</v>
      </c>
      <c r="E849" s="349">
        <v>370</v>
      </c>
      <c r="F849" s="349">
        <v>268</v>
      </c>
      <c r="G849" s="349">
        <v>102</v>
      </c>
      <c r="H849" s="349">
        <v>344</v>
      </c>
      <c r="I849" s="349">
        <v>26</v>
      </c>
      <c r="J849" s="349">
        <v>4</v>
      </c>
    </row>
    <row r="850" spans="1:10">
      <c r="A850" s="348"/>
      <c r="B850" s="348" t="s">
        <v>289</v>
      </c>
      <c r="C850" s="348" t="s">
        <v>3785</v>
      </c>
      <c r="D850" s="348" t="s">
        <v>3786</v>
      </c>
      <c r="E850" s="349">
        <v>10</v>
      </c>
      <c r="F850" s="349">
        <v>5</v>
      </c>
      <c r="G850" s="349">
        <v>5</v>
      </c>
      <c r="H850" s="349">
        <v>10</v>
      </c>
      <c r="I850" s="349">
        <v>0</v>
      </c>
      <c r="J850" s="349">
        <v>0</v>
      </c>
    </row>
    <row r="851" spans="1:10">
      <c r="A851" s="348"/>
      <c r="B851" s="348" t="s">
        <v>289</v>
      </c>
      <c r="C851" s="348" t="s">
        <v>3633</v>
      </c>
      <c r="D851" s="348" t="s">
        <v>3575</v>
      </c>
      <c r="E851" s="349">
        <v>56</v>
      </c>
      <c r="F851" s="349">
        <v>46</v>
      </c>
      <c r="G851" s="349">
        <v>10</v>
      </c>
      <c r="H851" s="349">
        <v>44</v>
      </c>
      <c r="I851" s="349">
        <v>12</v>
      </c>
      <c r="J851" s="349" t="s">
        <v>2402</v>
      </c>
    </row>
    <row r="852" spans="1:10">
      <c r="A852" s="348"/>
      <c r="B852" s="348" t="s">
        <v>289</v>
      </c>
      <c r="C852" s="348" t="s">
        <v>3633</v>
      </c>
      <c r="D852" s="348" t="s">
        <v>3634</v>
      </c>
      <c r="E852" s="349">
        <v>66</v>
      </c>
      <c r="F852" s="349">
        <v>51</v>
      </c>
      <c r="G852" s="349">
        <v>15</v>
      </c>
      <c r="H852" s="349">
        <v>54</v>
      </c>
      <c r="I852" s="349">
        <v>12</v>
      </c>
      <c r="J852" s="349" t="s">
        <v>2402</v>
      </c>
    </row>
    <row r="853" spans="1:10">
      <c r="A853" s="348"/>
      <c r="B853" s="348" t="s">
        <v>289</v>
      </c>
      <c r="C853" s="348" t="s">
        <v>3635</v>
      </c>
      <c r="D853" s="348" t="s">
        <v>3634</v>
      </c>
      <c r="E853" s="349">
        <v>66</v>
      </c>
      <c r="F853" s="349">
        <v>51</v>
      </c>
      <c r="G853" s="349">
        <v>15</v>
      </c>
      <c r="H853" s="349">
        <v>54</v>
      </c>
      <c r="I853" s="349">
        <v>12</v>
      </c>
      <c r="J853" s="349" t="s">
        <v>2402</v>
      </c>
    </row>
    <row r="854" spans="1:10">
      <c r="A854" s="348"/>
      <c r="B854" s="348" t="s">
        <v>289</v>
      </c>
      <c r="C854" s="348" t="s">
        <v>3636</v>
      </c>
      <c r="D854" s="348" t="s">
        <v>3637</v>
      </c>
      <c r="E854" s="349">
        <v>32</v>
      </c>
      <c r="F854" s="349">
        <v>20</v>
      </c>
      <c r="G854" s="349">
        <v>12</v>
      </c>
      <c r="H854" s="349" t="s">
        <v>2402</v>
      </c>
      <c r="I854" s="349" t="s">
        <v>2402</v>
      </c>
      <c r="J854" s="349" t="s">
        <v>2402</v>
      </c>
    </row>
    <row r="855" spans="1:10">
      <c r="A855" s="348"/>
      <c r="B855" s="348" t="s">
        <v>289</v>
      </c>
      <c r="C855" s="348" t="s">
        <v>3932</v>
      </c>
      <c r="D855" s="348" t="s">
        <v>3933</v>
      </c>
      <c r="E855" s="349">
        <v>12</v>
      </c>
      <c r="F855" s="349" t="s">
        <v>2402</v>
      </c>
      <c r="G855" s="349" t="s">
        <v>2402</v>
      </c>
      <c r="H855" s="349" t="s">
        <v>2402</v>
      </c>
      <c r="I855" s="349" t="s">
        <v>2402</v>
      </c>
      <c r="J855" s="349">
        <v>0</v>
      </c>
    </row>
    <row r="856" spans="1:10">
      <c r="A856" s="348"/>
      <c r="B856" s="348" t="s">
        <v>289</v>
      </c>
      <c r="C856" s="348" t="s">
        <v>3787</v>
      </c>
      <c r="D856" s="348" t="s">
        <v>3788</v>
      </c>
      <c r="E856" s="349">
        <v>27</v>
      </c>
      <c r="F856" s="349">
        <v>20</v>
      </c>
      <c r="G856" s="349">
        <v>7</v>
      </c>
      <c r="H856" s="349" t="s">
        <v>2402</v>
      </c>
      <c r="I856" s="349" t="s">
        <v>2402</v>
      </c>
      <c r="J856" s="349">
        <v>0</v>
      </c>
    </row>
    <row r="857" spans="1:10">
      <c r="A857" s="348"/>
      <c r="B857" s="348" t="s">
        <v>289</v>
      </c>
      <c r="C857" s="348" t="s">
        <v>3789</v>
      </c>
      <c r="D857" s="348" t="s">
        <v>3790</v>
      </c>
      <c r="E857" s="349">
        <v>15</v>
      </c>
      <c r="F857" s="349">
        <v>10</v>
      </c>
      <c r="G857" s="349">
        <v>5</v>
      </c>
      <c r="H857" s="349" t="s">
        <v>2402</v>
      </c>
      <c r="I857" s="349" t="s">
        <v>2402</v>
      </c>
      <c r="J857" s="349">
        <v>0</v>
      </c>
    </row>
    <row r="858" spans="1:10">
      <c r="A858" s="348"/>
      <c r="B858" s="348" t="s">
        <v>289</v>
      </c>
      <c r="C858" s="348" t="s">
        <v>3934</v>
      </c>
      <c r="D858" s="348" t="s">
        <v>3935</v>
      </c>
      <c r="E858" s="349">
        <v>16</v>
      </c>
      <c r="F858" s="349">
        <v>16</v>
      </c>
      <c r="G858" s="349">
        <v>0</v>
      </c>
      <c r="H858" s="349">
        <v>16</v>
      </c>
      <c r="I858" s="349">
        <v>0</v>
      </c>
      <c r="J858" s="349">
        <v>0</v>
      </c>
    </row>
    <row r="859" spans="1:10">
      <c r="A859" s="348"/>
      <c r="B859" s="348" t="s">
        <v>289</v>
      </c>
      <c r="C859" s="348" t="s">
        <v>3877</v>
      </c>
      <c r="D859" s="348" t="s">
        <v>3878</v>
      </c>
      <c r="E859" s="349">
        <v>16</v>
      </c>
      <c r="F859" s="349" t="s">
        <v>2402</v>
      </c>
      <c r="G859" s="349" t="s">
        <v>2402</v>
      </c>
      <c r="H859" s="349" t="s">
        <v>2402</v>
      </c>
      <c r="I859" s="349" t="s">
        <v>2402</v>
      </c>
      <c r="J859" s="349">
        <v>0</v>
      </c>
    </row>
    <row r="860" spans="1:10">
      <c r="A860" s="348"/>
      <c r="B860" s="348" t="s">
        <v>289</v>
      </c>
      <c r="C860" s="348" t="s">
        <v>3936</v>
      </c>
      <c r="D860" s="348" t="s">
        <v>3937</v>
      </c>
      <c r="E860" s="349">
        <v>45</v>
      </c>
      <c r="F860" s="349">
        <v>33</v>
      </c>
      <c r="G860" s="349">
        <v>12</v>
      </c>
      <c r="H860" s="349">
        <v>45</v>
      </c>
      <c r="I860" s="349">
        <v>0</v>
      </c>
      <c r="J860" s="349">
        <v>0</v>
      </c>
    </row>
    <row r="861" spans="1:10">
      <c r="A861" s="348"/>
      <c r="B861" s="348" t="s">
        <v>289</v>
      </c>
      <c r="C861" s="348" t="s">
        <v>3638</v>
      </c>
      <c r="D861" s="348" t="s">
        <v>3575</v>
      </c>
      <c r="E861" s="349">
        <v>30</v>
      </c>
      <c r="F861" s="349">
        <v>22</v>
      </c>
      <c r="G861" s="349">
        <v>8</v>
      </c>
      <c r="H861" s="349" t="s">
        <v>2402</v>
      </c>
      <c r="I861" s="349" t="s">
        <v>2402</v>
      </c>
      <c r="J861" s="349">
        <v>0</v>
      </c>
    </row>
    <row r="862" spans="1:10">
      <c r="A862" s="348"/>
      <c r="B862" s="348" t="s">
        <v>289</v>
      </c>
      <c r="C862" s="348" t="s">
        <v>3638</v>
      </c>
      <c r="D862" s="348" t="s">
        <v>3639</v>
      </c>
      <c r="E862" s="349">
        <v>193</v>
      </c>
      <c r="F862" s="349">
        <v>147</v>
      </c>
      <c r="G862" s="349">
        <v>46</v>
      </c>
      <c r="H862" s="349">
        <v>183</v>
      </c>
      <c r="I862" s="349">
        <v>10</v>
      </c>
      <c r="J862" s="349" t="s">
        <v>2402</v>
      </c>
    </row>
    <row r="863" spans="1:10">
      <c r="A863" s="348"/>
      <c r="B863" s="348" t="s">
        <v>289</v>
      </c>
      <c r="C863" s="348" t="s">
        <v>3791</v>
      </c>
      <c r="D863" s="348" t="s">
        <v>3792</v>
      </c>
      <c r="E863" s="349">
        <v>10</v>
      </c>
      <c r="F863" s="349" t="s">
        <v>2402</v>
      </c>
      <c r="G863" s="349" t="s">
        <v>2402</v>
      </c>
      <c r="H863" s="349">
        <v>10</v>
      </c>
      <c r="I863" s="349">
        <v>0</v>
      </c>
      <c r="J863" s="349">
        <v>0</v>
      </c>
    </row>
    <row r="864" spans="1:10">
      <c r="A864" s="348"/>
      <c r="B864" s="348" t="s">
        <v>289</v>
      </c>
      <c r="C864" s="348" t="s">
        <v>3793</v>
      </c>
      <c r="D864" s="348" t="s">
        <v>3794</v>
      </c>
      <c r="E864" s="349">
        <v>13</v>
      </c>
      <c r="F864" s="349">
        <v>8</v>
      </c>
      <c r="G864" s="349">
        <v>5</v>
      </c>
      <c r="H864" s="349">
        <v>10</v>
      </c>
      <c r="I864" s="349">
        <v>3</v>
      </c>
      <c r="J864" s="349">
        <v>0</v>
      </c>
    </row>
    <row r="865" spans="1:10">
      <c r="A865" s="348"/>
      <c r="B865" s="348" t="s">
        <v>289</v>
      </c>
      <c r="C865" s="348" t="s">
        <v>3797</v>
      </c>
      <c r="D865" s="348" t="s">
        <v>3798</v>
      </c>
      <c r="E865" s="349">
        <v>13</v>
      </c>
      <c r="F865" s="349">
        <v>10</v>
      </c>
      <c r="G865" s="349">
        <v>3</v>
      </c>
      <c r="H865" s="349">
        <v>13</v>
      </c>
      <c r="I865" s="349">
        <v>0</v>
      </c>
      <c r="J865" s="349">
        <v>0</v>
      </c>
    </row>
    <row r="866" spans="1:10">
      <c r="A866" s="348"/>
      <c r="B866" s="348" t="s">
        <v>289</v>
      </c>
      <c r="C866" s="348" t="s">
        <v>3799</v>
      </c>
      <c r="D866" s="348" t="s">
        <v>3800</v>
      </c>
      <c r="E866" s="349">
        <v>20</v>
      </c>
      <c r="F866" s="349">
        <v>15</v>
      </c>
      <c r="G866" s="349">
        <v>5</v>
      </c>
      <c r="H866" s="349">
        <v>17</v>
      </c>
      <c r="I866" s="349">
        <v>3</v>
      </c>
      <c r="J866" s="349">
        <v>0</v>
      </c>
    </row>
    <row r="867" spans="1:10">
      <c r="A867" s="348"/>
      <c r="B867" s="348" t="s">
        <v>289</v>
      </c>
      <c r="C867" s="348" t="s">
        <v>3640</v>
      </c>
      <c r="D867" s="348" t="s">
        <v>3575</v>
      </c>
      <c r="E867" s="349">
        <v>24</v>
      </c>
      <c r="F867" s="349">
        <v>19</v>
      </c>
      <c r="G867" s="349">
        <v>5</v>
      </c>
      <c r="H867" s="349" t="s">
        <v>2402</v>
      </c>
      <c r="I867" s="349" t="s">
        <v>2402</v>
      </c>
      <c r="J867" s="349">
        <v>0</v>
      </c>
    </row>
    <row r="868" spans="1:10">
      <c r="A868" s="348"/>
      <c r="B868" s="348" t="s">
        <v>289</v>
      </c>
      <c r="C868" s="348" t="s">
        <v>3640</v>
      </c>
      <c r="D868" s="348" t="s">
        <v>3641</v>
      </c>
      <c r="E868" s="349">
        <v>80</v>
      </c>
      <c r="F868" s="349">
        <v>61</v>
      </c>
      <c r="G868" s="349">
        <v>19</v>
      </c>
      <c r="H868" s="349">
        <v>73</v>
      </c>
      <c r="I868" s="349">
        <v>7</v>
      </c>
      <c r="J868" s="349">
        <v>0</v>
      </c>
    </row>
    <row r="869" spans="1:10">
      <c r="A869" s="348"/>
      <c r="B869" s="348" t="s">
        <v>289</v>
      </c>
      <c r="C869" s="348" t="s">
        <v>3803</v>
      </c>
      <c r="D869" s="348" t="s">
        <v>3804</v>
      </c>
      <c r="E869" s="349">
        <v>13</v>
      </c>
      <c r="F869" s="349">
        <v>10</v>
      </c>
      <c r="G869" s="349">
        <v>3</v>
      </c>
      <c r="H869" s="349">
        <v>13</v>
      </c>
      <c r="I869" s="349">
        <v>0</v>
      </c>
      <c r="J869" s="349">
        <v>0</v>
      </c>
    </row>
    <row r="870" spans="1:10">
      <c r="A870" s="348"/>
      <c r="B870" s="348" t="s">
        <v>289</v>
      </c>
      <c r="C870" s="348" t="s">
        <v>3938</v>
      </c>
      <c r="D870" s="348" t="s">
        <v>3939</v>
      </c>
      <c r="E870" s="349">
        <v>11</v>
      </c>
      <c r="F870" s="349">
        <v>8</v>
      </c>
      <c r="G870" s="349">
        <v>3</v>
      </c>
      <c r="H870" s="349">
        <v>11</v>
      </c>
      <c r="I870" s="349">
        <v>0</v>
      </c>
      <c r="J870" s="349">
        <v>0</v>
      </c>
    </row>
    <row r="871" spans="1:10">
      <c r="A871" s="348"/>
      <c r="B871" s="348" t="s">
        <v>289</v>
      </c>
      <c r="C871" s="348" t="s">
        <v>3642</v>
      </c>
      <c r="D871" s="348" t="s">
        <v>3575</v>
      </c>
      <c r="E871" s="349">
        <v>35</v>
      </c>
      <c r="F871" s="349">
        <v>22</v>
      </c>
      <c r="G871" s="349">
        <v>13</v>
      </c>
      <c r="H871" s="349">
        <v>31</v>
      </c>
      <c r="I871" s="349">
        <v>4</v>
      </c>
      <c r="J871" s="349" t="s">
        <v>2402</v>
      </c>
    </row>
    <row r="872" spans="1:10">
      <c r="A872" s="348"/>
      <c r="B872" s="348" t="s">
        <v>289</v>
      </c>
      <c r="C872" s="348" t="s">
        <v>3642</v>
      </c>
      <c r="D872" s="348" t="s">
        <v>3643</v>
      </c>
      <c r="E872" s="349">
        <v>59</v>
      </c>
      <c r="F872" s="349">
        <v>40</v>
      </c>
      <c r="G872" s="349">
        <v>19</v>
      </c>
      <c r="H872" s="349">
        <v>55</v>
      </c>
      <c r="I872" s="349">
        <v>4</v>
      </c>
      <c r="J872" s="349" t="s">
        <v>2402</v>
      </c>
    </row>
    <row r="873" spans="1:10">
      <c r="A873" s="348"/>
      <c r="B873" s="348" t="s">
        <v>289</v>
      </c>
      <c r="C873" s="348" t="s">
        <v>3807</v>
      </c>
      <c r="D873" s="348" t="s">
        <v>3808</v>
      </c>
      <c r="E873" s="349">
        <v>34</v>
      </c>
      <c r="F873" s="349">
        <v>28</v>
      </c>
      <c r="G873" s="349">
        <v>6</v>
      </c>
      <c r="H873" s="349">
        <v>31</v>
      </c>
      <c r="I873" s="349">
        <v>3</v>
      </c>
      <c r="J873" s="349" t="s">
        <v>2402</v>
      </c>
    </row>
    <row r="874" spans="1:10">
      <c r="A874" s="348"/>
      <c r="B874" s="348" t="s">
        <v>289</v>
      </c>
      <c r="C874" s="348" t="s">
        <v>3644</v>
      </c>
      <c r="D874" s="348" t="s">
        <v>3645</v>
      </c>
      <c r="E874" s="349">
        <v>366</v>
      </c>
      <c r="F874" s="349">
        <v>276</v>
      </c>
      <c r="G874" s="349">
        <v>90</v>
      </c>
      <c r="H874" s="349">
        <v>342</v>
      </c>
      <c r="I874" s="349">
        <v>24</v>
      </c>
      <c r="J874" s="349">
        <v>3</v>
      </c>
    </row>
    <row r="875" spans="1:10">
      <c r="A875" s="348"/>
      <c r="B875" s="348" t="s">
        <v>289</v>
      </c>
      <c r="C875" s="348" t="s">
        <v>3646</v>
      </c>
      <c r="D875" s="348" t="s">
        <v>3647</v>
      </c>
      <c r="E875" s="349">
        <v>99</v>
      </c>
      <c r="F875" s="349">
        <v>69</v>
      </c>
      <c r="G875" s="349">
        <v>30</v>
      </c>
      <c r="H875" s="349">
        <v>90</v>
      </c>
      <c r="I875" s="349">
        <v>9</v>
      </c>
      <c r="J875" s="349">
        <v>0</v>
      </c>
    </row>
    <row r="876" spans="1:10">
      <c r="A876" s="348"/>
      <c r="B876" s="348" t="s">
        <v>289</v>
      </c>
      <c r="C876" s="348" t="s">
        <v>3811</v>
      </c>
      <c r="D876" s="348" t="s">
        <v>3812</v>
      </c>
      <c r="E876" s="349">
        <v>15</v>
      </c>
      <c r="F876" s="349">
        <v>7</v>
      </c>
      <c r="G876" s="349">
        <v>8</v>
      </c>
      <c r="H876" s="349" t="s">
        <v>2402</v>
      </c>
      <c r="I876" s="349" t="s">
        <v>2402</v>
      </c>
      <c r="J876" s="349">
        <v>0</v>
      </c>
    </row>
    <row r="877" spans="1:10">
      <c r="A877" s="348"/>
      <c r="B877" s="348" t="s">
        <v>289</v>
      </c>
      <c r="C877" s="348" t="s">
        <v>3648</v>
      </c>
      <c r="D877" s="348" t="s">
        <v>3649</v>
      </c>
      <c r="E877" s="349">
        <v>40</v>
      </c>
      <c r="F877" s="349">
        <v>27</v>
      </c>
      <c r="G877" s="349">
        <v>13</v>
      </c>
      <c r="H877" s="349">
        <v>40</v>
      </c>
      <c r="I877" s="349">
        <v>0</v>
      </c>
      <c r="J877" s="349">
        <v>0</v>
      </c>
    </row>
    <row r="878" spans="1:10">
      <c r="A878" s="348"/>
      <c r="B878" s="348" t="s">
        <v>289</v>
      </c>
      <c r="C878" s="348" t="s">
        <v>3650</v>
      </c>
      <c r="D878" s="348" t="s">
        <v>3575</v>
      </c>
      <c r="E878" s="349">
        <v>59</v>
      </c>
      <c r="F878" s="349">
        <v>47</v>
      </c>
      <c r="G878" s="349">
        <v>12</v>
      </c>
      <c r="H878" s="349">
        <v>54</v>
      </c>
      <c r="I878" s="349">
        <v>5</v>
      </c>
      <c r="J878" s="349">
        <v>0</v>
      </c>
    </row>
    <row r="879" spans="1:10">
      <c r="A879" s="348"/>
      <c r="B879" s="348" t="s">
        <v>289</v>
      </c>
      <c r="C879" s="348" t="s">
        <v>3650</v>
      </c>
      <c r="D879" s="348" t="s">
        <v>3651</v>
      </c>
      <c r="E879" s="349">
        <v>213</v>
      </c>
      <c r="F879" s="349">
        <v>150</v>
      </c>
      <c r="G879" s="349">
        <v>63</v>
      </c>
      <c r="H879" s="349">
        <v>197</v>
      </c>
      <c r="I879" s="349">
        <v>16</v>
      </c>
      <c r="J879" s="349">
        <v>0</v>
      </c>
    </row>
    <row r="880" spans="1:10">
      <c r="A880" s="348"/>
      <c r="B880" s="348" t="s">
        <v>289</v>
      </c>
      <c r="C880" s="348" t="s">
        <v>3817</v>
      </c>
      <c r="D880" s="348" t="s">
        <v>3818</v>
      </c>
      <c r="E880" s="349">
        <v>18</v>
      </c>
      <c r="F880" s="349">
        <v>13</v>
      </c>
      <c r="G880" s="349">
        <v>5</v>
      </c>
      <c r="H880" s="349" t="s">
        <v>2402</v>
      </c>
      <c r="I880" s="349" t="s">
        <v>2402</v>
      </c>
      <c r="J880" s="349">
        <v>0</v>
      </c>
    </row>
    <row r="881" spans="1:10">
      <c r="A881" s="348"/>
      <c r="B881" s="348" t="s">
        <v>289</v>
      </c>
      <c r="C881" s="348" t="s">
        <v>3819</v>
      </c>
      <c r="D881" s="348" t="s">
        <v>3820</v>
      </c>
      <c r="E881" s="349">
        <v>19</v>
      </c>
      <c r="F881" s="349">
        <v>14</v>
      </c>
      <c r="G881" s="349">
        <v>5</v>
      </c>
      <c r="H881" s="349">
        <v>16</v>
      </c>
      <c r="I881" s="349">
        <v>3</v>
      </c>
      <c r="J881" s="349" t="s">
        <v>2402</v>
      </c>
    </row>
    <row r="882" spans="1:10">
      <c r="A882" s="348"/>
      <c r="B882" s="348" t="s">
        <v>289</v>
      </c>
      <c r="C882" s="348" t="s">
        <v>3652</v>
      </c>
      <c r="D882" s="348" t="s">
        <v>3653</v>
      </c>
      <c r="E882" s="349">
        <v>20</v>
      </c>
      <c r="F882" s="349">
        <v>14</v>
      </c>
      <c r="G882" s="349">
        <v>6</v>
      </c>
      <c r="H882" s="349">
        <v>17</v>
      </c>
      <c r="I882" s="349">
        <v>3</v>
      </c>
      <c r="J882" s="349" t="s">
        <v>2402</v>
      </c>
    </row>
    <row r="883" spans="1:10">
      <c r="A883" s="348"/>
      <c r="B883" s="348" t="s">
        <v>289</v>
      </c>
      <c r="C883" s="348" t="s">
        <v>3654</v>
      </c>
      <c r="D883" s="348" t="s">
        <v>3655</v>
      </c>
      <c r="E883" s="349">
        <v>20</v>
      </c>
      <c r="F883" s="349">
        <v>16</v>
      </c>
      <c r="G883" s="349">
        <v>4</v>
      </c>
      <c r="H883" s="349" t="s">
        <v>2402</v>
      </c>
      <c r="I883" s="349" t="s">
        <v>2402</v>
      </c>
      <c r="J883" s="349">
        <v>0</v>
      </c>
    </row>
    <row r="884" spans="1:10">
      <c r="A884" s="348"/>
      <c r="B884" s="348" t="s">
        <v>289</v>
      </c>
      <c r="C884" s="348" t="s">
        <v>3656</v>
      </c>
      <c r="D884" s="348" t="s">
        <v>3575</v>
      </c>
      <c r="E884" s="349">
        <v>23</v>
      </c>
      <c r="F884" s="349">
        <v>16</v>
      </c>
      <c r="G884" s="349">
        <v>7</v>
      </c>
      <c r="H884" s="349" t="s">
        <v>2402</v>
      </c>
      <c r="I884" s="349" t="s">
        <v>2402</v>
      </c>
      <c r="J884" s="349" t="s">
        <v>2402</v>
      </c>
    </row>
    <row r="885" spans="1:10">
      <c r="A885" s="348"/>
      <c r="B885" s="348" t="s">
        <v>289</v>
      </c>
      <c r="C885" s="348" t="s">
        <v>3656</v>
      </c>
      <c r="D885" s="348" t="s">
        <v>3657</v>
      </c>
      <c r="E885" s="349">
        <v>43</v>
      </c>
      <c r="F885" s="349">
        <v>32</v>
      </c>
      <c r="G885" s="349">
        <v>11</v>
      </c>
      <c r="H885" s="349">
        <v>39</v>
      </c>
      <c r="I885" s="349">
        <v>4</v>
      </c>
      <c r="J885" s="349" t="s">
        <v>2402</v>
      </c>
    </row>
    <row r="886" spans="1:10">
      <c r="A886" s="348"/>
      <c r="B886" s="348" t="s">
        <v>289</v>
      </c>
      <c r="C886" s="348" t="s">
        <v>3658</v>
      </c>
      <c r="D886" s="348" t="s">
        <v>3659</v>
      </c>
      <c r="E886" s="349">
        <v>37</v>
      </c>
      <c r="F886" s="349">
        <v>30</v>
      </c>
      <c r="G886" s="349">
        <v>7</v>
      </c>
      <c r="H886" s="349">
        <v>30</v>
      </c>
      <c r="I886" s="349">
        <v>7</v>
      </c>
      <c r="J886" s="349" t="s">
        <v>2402</v>
      </c>
    </row>
    <row r="887" spans="1:10">
      <c r="A887" s="348"/>
      <c r="B887" s="348" t="s">
        <v>289</v>
      </c>
      <c r="C887" s="348" t="s">
        <v>3940</v>
      </c>
      <c r="D887" s="348" t="s">
        <v>3941</v>
      </c>
      <c r="E887" s="349">
        <v>11</v>
      </c>
      <c r="F887" s="349">
        <v>8</v>
      </c>
      <c r="G887" s="349">
        <v>3</v>
      </c>
      <c r="H887" s="349">
        <v>11</v>
      </c>
      <c r="I887" s="349">
        <v>0</v>
      </c>
      <c r="J887" s="349">
        <v>0</v>
      </c>
    </row>
    <row r="888" spans="1:10">
      <c r="A888" s="348"/>
      <c r="B888" s="348" t="s">
        <v>289</v>
      </c>
      <c r="C888" s="348" t="s">
        <v>3660</v>
      </c>
      <c r="D888" s="348" t="s">
        <v>3575</v>
      </c>
      <c r="E888" s="349">
        <v>25</v>
      </c>
      <c r="F888" s="349" t="s">
        <v>2402</v>
      </c>
      <c r="G888" s="349" t="s">
        <v>2402</v>
      </c>
      <c r="H888" s="349" t="s">
        <v>2402</v>
      </c>
      <c r="I888" s="349" t="s">
        <v>2402</v>
      </c>
      <c r="J888" s="349" t="s">
        <v>2402</v>
      </c>
    </row>
    <row r="889" spans="1:10">
      <c r="A889" s="348"/>
      <c r="B889" s="348" t="s">
        <v>289</v>
      </c>
      <c r="C889" s="348" t="s">
        <v>3660</v>
      </c>
      <c r="D889" s="348" t="s">
        <v>3661</v>
      </c>
      <c r="E889" s="349">
        <v>36</v>
      </c>
      <c r="F889" s="349">
        <v>32</v>
      </c>
      <c r="G889" s="349">
        <v>4</v>
      </c>
      <c r="H889" s="349" t="s">
        <v>2402</v>
      </c>
      <c r="I889" s="349" t="s">
        <v>2402</v>
      </c>
      <c r="J889" s="349" t="s">
        <v>2402</v>
      </c>
    </row>
    <row r="890" spans="1:10">
      <c r="A890" s="348"/>
      <c r="B890" s="348" t="s">
        <v>289</v>
      </c>
      <c r="C890" s="348" t="s">
        <v>3662</v>
      </c>
      <c r="D890" s="348" t="s">
        <v>3663</v>
      </c>
      <c r="E890" s="349">
        <v>386</v>
      </c>
      <c r="F890" s="349">
        <v>285</v>
      </c>
      <c r="G890" s="349">
        <v>101</v>
      </c>
      <c r="H890" s="349">
        <v>349</v>
      </c>
      <c r="I890" s="349">
        <v>37</v>
      </c>
      <c r="J890" s="349">
        <v>5</v>
      </c>
    </row>
    <row r="891" spans="1:10">
      <c r="A891" s="348"/>
      <c r="B891" s="348" t="s">
        <v>289</v>
      </c>
      <c r="C891" s="348" t="s">
        <v>3669</v>
      </c>
      <c r="D891" s="348" t="s">
        <v>3670</v>
      </c>
      <c r="E891" s="349">
        <v>297</v>
      </c>
      <c r="F891" s="349">
        <v>184</v>
      </c>
      <c r="G891" s="349">
        <v>113</v>
      </c>
      <c r="H891" s="349">
        <v>255</v>
      </c>
      <c r="I891" s="349">
        <v>42</v>
      </c>
      <c r="J891" s="349">
        <v>9</v>
      </c>
    </row>
    <row r="892" spans="1:10">
      <c r="A892" s="348"/>
      <c r="B892" s="348" t="s">
        <v>289</v>
      </c>
      <c r="C892" s="348" t="s">
        <v>3671</v>
      </c>
      <c r="D892" s="348" t="s">
        <v>3672</v>
      </c>
      <c r="E892" s="349">
        <v>297</v>
      </c>
      <c r="F892" s="349">
        <v>184</v>
      </c>
      <c r="G892" s="349">
        <v>113</v>
      </c>
      <c r="H892" s="349">
        <v>255</v>
      </c>
      <c r="I892" s="349">
        <v>42</v>
      </c>
      <c r="J892" s="349">
        <v>9</v>
      </c>
    </row>
    <row r="893" spans="1:10">
      <c r="A893" s="348"/>
      <c r="B893" s="348" t="s">
        <v>289</v>
      </c>
      <c r="C893" s="348" t="s">
        <v>3673</v>
      </c>
      <c r="D893" s="348" t="s">
        <v>3672</v>
      </c>
      <c r="E893" s="349">
        <v>297</v>
      </c>
      <c r="F893" s="349">
        <v>184</v>
      </c>
      <c r="G893" s="349">
        <v>113</v>
      </c>
      <c r="H893" s="349">
        <v>255</v>
      </c>
      <c r="I893" s="349">
        <v>42</v>
      </c>
      <c r="J893" s="349">
        <v>9</v>
      </c>
    </row>
    <row r="894" spans="1:10">
      <c r="A894" s="348"/>
      <c r="B894" s="348" t="s">
        <v>289</v>
      </c>
      <c r="C894" s="348" t="s">
        <v>3825</v>
      </c>
      <c r="D894" s="348" t="s">
        <v>3826</v>
      </c>
      <c r="E894" s="349">
        <v>14</v>
      </c>
      <c r="F894" s="349" t="s">
        <v>2402</v>
      </c>
      <c r="G894" s="349" t="s">
        <v>2402</v>
      </c>
      <c r="H894" s="349" t="s">
        <v>2402</v>
      </c>
      <c r="I894" s="349" t="s">
        <v>2402</v>
      </c>
      <c r="J894" s="349" t="s">
        <v>2402</v>
      </c>
    </row>
    <row r="895" spans="1:10">
      <c r="A895" s="348"/>
      <c r="B895" s="348" t="s">
        <v>289</v>
      </c>
      <c r="C895" s="348" t="s">
        <v>3942</v>
      </c>
      <c r="D895" s="348" t="s">
        <v>3943</v>
      </c>
      <c r="E895" s="349">
        <v>37</v>
      </c>
      <c r="F895" s="349">
        <v>32</v>
      </c>
      <c r="G895" s="349">
        <v>5</v>
      </c>
      <c r="H895" s="349">
        <v>34</v>
      </c>
      <c r="I895" s="349">
        <v>3</v>
      </c>
      <c r="J895" s="349">
        <v>0</v>
      </c>
    </row>
    <row r="896" spans="1:10">
      <c r="A896" s="348"/>
      <c r="B896" s="348" t="s">
        <v>289</v>
      </c>
      <c r="C896" s="348" t="s">
        <v>3674</v>
      </c>
      <c r="D896" s="348" t="s">
        <v>3575</v>
      </c>
      <c r="E896" s="349">
        <v>47</v>
      </c>
      <c r="F896" s="349">
        <v>34</v>
      </c>
      <c r="G896" s="349">
        <v>13</v>
      </c>
      <c r="H896" s="349">
        <v>41</v>
      </c>
      <c r="I896" s="349">
        <v>6</v>
      </c>
      <c r="J896" s="349" t="s">
        <v>2402</v>
      </c>
    </row>
    <row r="897" spans="1:10">
      <c r="A897" s="348"/>
      <c r="B897" s="348" t="s">
        <v>289</v>
      </c>
      <c r="C897" s="348" t="s">
        <v>3674</v>
      </c>
      <c r="D897" s="348" t="s">
        <v>3675</v>
      </c>
      <c r="E897" s="349">
        <v>98</v>
      </c>
      <c r="F897" s="349">
        <v>78</v>
      </c>
      <c r="G897" s="349">
        <v>20</v>
      </c>
      <c r="H897" s="349">
        <v>87</v>
      </c>
      <c r="I897" s="349">
        <v>11</v>
      </c>
      <c r="J897" s="349" t="s">
        <v>2402</v>
      </c>
    </row>
    <row r="898" spans="1:10">
      <c r="A898" s="348"/>
      <c r="B898" s="348" t="s">
        <v>289</v>
      </c>
      <c r="C898" s="348" t="s">
        <v>3676</v>
      </c>
      <c r="D898" s="348" t="s">
        <v>3675</v>
      </c>
      <c r="E898" s="349">
        <v>98</v>
      </c>
      <c r="F898" s="349">
        <v>78</v>
      </c>
      <c r="G898" s="349">
        <v>20</v>
      </c>
      <c r="H898" s="349">
        <v>87</v>
      </c>
      <c r="I898" s="349">
        <v>11</v>
      </c>
      <c r="J898" s="349" t="s">
        <v>2402</v>
      </c>
    </row>
    <row r="899" spans="1:10">
      <c r="A899" s="348"/>
      <c r="B899" s="348" t="s">
        <v>289</v>
      </c>
      <c r="C899" s="348" t="s">
        <v>3829</v>
      </c>
      <c r="D899" s="348" t="s">
        <v>3830</v>
      </c>
      <c r="E899" s="349">
        <v>42</v>
      </c>
      <c r="F899" s="349">
        <v>25</v>
      </c>
      <c r="G899" s="349">
        <v>17</v>
      </c>
      <c r="H899" s="349" t="s">
        <v>2402</v>
      </c>
      <c r="I899" s="349" t="s">
        <v>2402</v>
      </c>
      <c r="J899" s="349" t="s">
        <v>2402</v>
      </c>
    </row>
    <row r="900" spans="1:10">
      <c r="A900" s="348"/>
      <c r="B900" s="348" t="s">
        <v>289</v>
      </c>
      <c r="C900" s="348" t="s">
        <v>3831</v>
      </c>
      <c r="D900" s="348" t="s">
        <v>3832</v>
      </c>
      <c r="E900" s="349">
        <v>95</v>
      </c>
      <c r="F900" s="349">
        <v>47</v>
      </c>
      <c r="G900" s="349">
        <v>48</v>
      </c>
      <c r="H900" s="349">
        <v>80</v>
      </c>
      <c r="I900" s="349">
        <v>15</v>
      </c>
      <c r="J900" s="349">
        <v>6</v>
      </c>
    </row>
    <row r="901" spans="1:10">
      <c r="A901" s="348"/>
      <c r="B901" s="348" t="s">
        <v>289</v>
      </c>
      <c r="C901" s="348" t="s">
        <v>3833</v>
      </c>
      <c r="D901" s="348" t="s">
        <v>3834</v>
      </c>
      <c r="E901" s="349">
        <v>10</v>
      </c>
      <c r="F901" s="349">
        <v>6</v>
      </c>
      <c r="G901" s="349">
        <v>4</v>
      </c>
      <c r="H901" s="349" t="s">
        <v>2402</v>
      </c>
      <c r="I901" s="349" t="s">
        <v>2402</v>
      </c>
      <c r="J901" s="349" t="s">
        <v>2402</v>
      </c>
    </row>
    <row r="902" spans="1:10">
      <c r="A902" s="348"/>
      <c r="B902" s="348" t="s">
        <v>289</v>
      </c>
      <c r="C902" s="348" t="s">
        <v>3835</v>
      </c>
      <c r="D902" s="348" t="s">
        <v>3836</v>
      </c>
      <c r="E902" s="349">
        <v>39</v>
      </c>
      <c r="F902" s="349">
        <v>34</v>
      </c>
      <c r="G902" s="349">
        <v>5</v>
      </c>
      <c r="H902" s="349">
        <v>36</v>
      </c>
      <c r="I902" s="349">
        <v>3</v>
      </c>
      <c r="J902" s="349" t="s">
        <v>2402</v>
      </c>
    </row>
    <row r="903" spans="1:10">
      <c r="A903" s="348"/>
      <c r="B903" s="348" t="s">
        <v>289</v>
      </c>
      <c r="C903" s="348" t="s">
        <v>3837</v>
      </c>
      <c r="D903" s="348" t="s">
        <v>3838</v>
      </c>
      <c r="E903" s="349">
        <v>19</v>
      </c>
      <c r="F903" s="349">
        <v>13</v>
      </c>
      <c r="G903" s="349">
        <v>6</v>
      </c>
      <c r="H903" s="349" t="s">
        <v>2402</v>
      </c>
      <c r="I903" s="349" t="s">
        <v>2402</v>
      </c>
      <c r="J903" s="349" t="s">
        <v>2402</v>
      </c>
    </row>
    <row r="904" spans="1:10">
      <c r="A904" s="348"/>
      <c r="B904" s="348" t="s">
        <v>289</v>
      </c>
      <c r="C904" s="348" t="s">
        <v>3839</v>
      </c>
      <c r="D904" s="348" t="s">
        <v>3840</v>
      </c>
      <c r="E904" s="349">
        <v>392</v>
      </c>
      <c r="F904" s="349">
        <v>250</v>
      </c>
      <c r="G904" s="349">
        <v>142</v>
      </c>
      <c r="H904" s="349">
        <v>375</v>
      </c>
      <c r="I904" s="349">
        <v>17</v>
      </c>
      <c r="J904" s="349">
        <v>13</v>
      </c>
    </row>
    <row r="905" spans="1:10">
      <c r="A905" s="348"/>
      <c r="B905" s="348" t="s">
        <v>289</v>
      </c>
      <c r="C905" s="348" t="s">
        <v>3841</v>
      </c>
      <c r="D905" s="348" t="s">
        <v>3842</v>
      </c>
      <c r="E905" s="349">
        <v>14</v>
      </c>
      <c r="F905" s="349">
        <v>9</v>
      </c>
      <c r="G905" s="349">
        <v>5</v>
      </c>
      <c r="H905" s="349">
        <v>11</v>
      </c>
      <c r="I905" s="349">
        <v>3</v>
      </c>
      <c r="J905" s="349" t="s">
        <v>2402</v>
      </c>
    </row>
    <row r="906" spans="1:10">
      <c r="A906" s="348"/>
      <c r="B906" s="348" t="s">
        <v>289</v>
      </c>
      <c r="C906" s="348" t="s">
        <v>3677</v>
      </c>
      <c r="D906" s="348" t="s">
        <v>3678</v>
      </c>
      <c r="E906" s="349">
        <v>806</v>
      </c>
      <c r="F906" s="349">
        <v>538</v>
      </c>
      <c r="G906" s="349">
        <v>268</v>
      </c>
      <c r="H906" s="349">
        <v>723</v>
      </c>
      <c r="I906" s="349">
        <v>83</v>
      </c>
      <c r="J906" s="349">
        <v>41</v>
      </c>
    </row>
    <row r="907" spans="1:10">
      <c r="A907" s="348"/>
      <c r="B907" s="348" t="s">
        <v>289</v>
      </c>
      <c r="C907" s="348" t="s">
        <v>3679</v>
      </c>
      <c r="D907" s="348" t="s">
        <v>3680</v>
      </c>
      <c r="E907" s="349">
        <v>1417</v>
      </c>
      <c r="F907" s="349">
        <v>922</v>
      </c>
      <c r="G907" s="349">
        <v>495</v>
      </c>
      <c r="H907" s="349">
        <v>1291</v>
      </c>
      <c r="I907" s="349">
        <v>126</v>
      </c>
      <c r="J907" s="349">
        <v>68</v>
      </c>
    </row>
    <row r="908" spans="1:10">
      <c r="A908" s="348"/>
      <c r="B908" s="348" t="s">
        <v>289</v>
      </c>
      <c r="C908" s="348" t="s">
        <v>2621</v>
      </c>
      <c r="D908" s="348" t="s">
        <v>3680</v>
      </c>
      <c r="E908" s="349">
        <v>1417</v>
      </c>
      <c r="F908" s="349">
        <v>922</v>
      </c>
      <c r="G908" s="349">
        <v>495</v>
      </c>
      <c r="H908" s="349">
        <v>1291</v>
      </c>
      <c r="I908" s="349">
        <v>126</v>
      </c>
      <c r="J908" s="349">
        <v>68</v>
      </c>
    </row>
    <row r="909" spans="1:10">
      <c r="A909" s="348"/>
      <c r="B909" s="348" t="s">
        <v>289</v>
      </c>
      <c r="C909" s="348" t="s">
        <v>3843</v>
      </c>
      <c r="D909" s="348" t="s">
        <v>3844</v>
      </c>
      <c r="E909" s="349">
        <v>16</v>
      </c>
      <c r="F909" s="349">
        <v>11</v>
      </c>
      <c r="G909" s="349">
        <v>5</v>
      </c>
      <c r="H909" s="349" t="s">
        <v>2402</v>
      </c>
      <c r="I909" s="349" t="s">
        <v>2402</v>
      </c>
      <c r="J909" s="349">
        <v>0</v>
      </c>
    </row>
    <row r="910" spans="1:10">
      <c r="A910" s="348"/>
      <c r="B910" s="348" t="s">
        <v>289</v>
      </c>
      <c r="C910" s="348" t="s">
        <v>3845</v>
      </c>
      <c r="D910" s="348" t="s">
        <v>3846</v>
      </c>
      <c r="E910" s="349">
        <v>12</v>
      </c>
      <c r="F910" s="349" t="s">
        <v>2402</v>
      </c>
      <c r="G910" s="349" t="s">
        <v>2402</v>
      </c>
      <c r="H910" s="349">
        <v>12</v>
      </c>
      <c r="I910" s="349">
        <v>0</v>
      </c>
      <c r="J910" s="349">
        <v>0</v>
      </c>
    </row>
    <row r="911" spans="1:10">
      <c r="A911" s="348"/>
      <c r="B911" s="348" t="s">
        <v>289</v>
      </c>
      <c r="C911" s="348" t="s">
        <v>3681</v>
      </c>
      <c r="D911" s="348" t="s">
        <v>3575</v>
      </c>
      <c r="E911" s="349">
        <v>27</v>
      </c>
      <c r="F911" s="349" t="s">
        <v>2402</v>
      </c>
      <c r="G911" s="349" t="s">
        <v>2402</v>
      </c>
      <c r="H911" s="349">
        <v>20</v>
      </c>
      <c r="I911" s="349">
        <v>7</v>
      </c>
      <c r="J911" s="349" t="s">
        <v>2402</v>
      </c>
    </row>
    <row r="912" spans="1:10">
      <c r="A912" s="348"/>
      <c r="B912" s="348" t="s">
        <v>289</v>
      </c>
      <c r="C912" s="348" t="s">
        <v>3681</v>
      </c>
      <c r="D912" s="348" t="s">
        <v>3682</v>
      </c>
      <c r="E912" s="349">
        <v>55</v>
      </c>
      <c r="F912" s="349">
        <v>46</v>
      </c>
      <c r="G912" s="349">
        <v>9</v>
      </c>
      <c r="H912" s="349">
        <v>47</v>
      </c>
      <c r="I912" s="349">
        <v>8</v>
      </c>
      <c r="J912" s="349" t="s">
        <v>2402</v>
      </c>
    </row>
    <row r="913" spans="1:10">
      <c r="A913" s="348"/>
      <c r="B913" s="348" t="s">
        <v>289</v>
      </c>
      <c r="C913" s="348" t="s">
        <v>2623</v>
      </c>
      <c r="D913" s="348" t="s">
        <v>3682</v>
      </c>
      <c r="E913" s="349">
        <v>55</v>
      </c>
      <c r="F913" s="349">
        <v>46</v>
      </c>
      <c r="G913" s="349">
        <v>9</v>
      </c>
      <c r="H913" s="349">
        <v>47</v>
      </c>
      <c r="I913" s="349">
        <v>8</v>
      </c>
      <c r="J913" s="349" t="s">
        <v>2402</v>
      </c>
    </row>
    <row r="914" spans="1:10">
      <c r="A914" s="348"/>
      <c r="B914" s="348" t="s">
        <v>289</v>
      </c>
      <c r="C914" s="348" t="s">
        <v>3847</v>
      </c>
      <c r="D914" s="348" t="s">
        <v>3848</v>
      </c>
      <c r="E914" s="349">
        <v>31</v>
      </c>
      <c r="F914" s="349" t="s">
        <v>2402</v>
      </c>
      <c r="G914" s="349" t="s">
        <v>2402</v>
      </c>
      <c r="H914" s="349" t="s">
        <v>2402</v>
      </c>
      <c r="I914" s="349" t="s">
        <v>2402</v>
      </c>
      <c r="J914" s="349" t="s">
        <v>2402</v>
      </c>
    </row>
    <row r="915" spans="1:10">
      <c r="A915" s="348"/>
      <c r="B915" s="348" t="s">
        <v>289</v>
      </c>
      <c r="C915" s="348" t="s">
        <v>3849</v>
      </c>
      <c r="D915" s="348" t="s">
        <v>3850</v>
      </c>
      <c r="E915" s="349">
        <v>11</v>
      </c>
      <c r="F915" s="349">
        <v>7</v>
      </c>
      <c r="G915" s="349">
        <v>4</v>
      </c>
      <c r="H915" s="349" t="s">
        <v>2402</v>
      </c>
      <c r="I915" s="349" t="s">
        <v>2402</v>
      </c>
      <c r="J915" s="349">
        <v>0</v>
      </c>
    </row>
    <row r="916" spans="1:10">
      <c r="A916" s="348"/>
      <c r="B916" s="348" t="s">
        <v>289</v>
      </c>
      <c r="C916" s="348" t="s">
        <v>3683</v>
      </c>
      <c r="D916" s="348" t="s">
        <v>3575</v>
      </c>
      <c r="E916" s="349">
        <v>41</v>
      </c>
      <c r="F916" s="349">
        <v>31</v>
      </c>
      <c r="G916" s="349">
        <v>10</v>
      </c>
      <c r="H916" s="349">
        <v>36</v>
      </c>
      <c r="I916" s="349">
        <v>5</v>
      </c>
      <c r="J916" s="349" t="s">
        <v>2402</v>
      </c>
    </row>
    <row r="917" spans="1:10">
      <c r="A917" s="348"/>
      <c r="B917" s="348" t="s">
        <v>289</v>
      </c>
      <c r="C917" s="348" t="s">
        <v>3683</v>
      </c>
      <c r="D917" s="348" t="s">
        <v>3684</v>
      </c>
      <c r="E917" s="349">
        <v>83</v>
      </c>
      <c r="F917" s="349">
        <v>67</v>
      </c>
      <c r="G917" s="349">
        <v>16</v>
      </c>
      <c r="H917" s="349">
        <v>75</v>
      </c>
      <c r="I917" s="349">
        <v>8</v>
      </c>
      <c r="J917" s="349">
        <v>4</v>
      </c>
    </row>
    <row r="918" spans="1:10">
      <c r="A918" s="348"/>
      <c r="B918" s="348" t="s">
        <v>289</v>
      </c>
      <c r="C918" s="348" t="s">
        <v>2625</v>
      </c>
      <c r="D918" s="348" t="s">
        <v>3684</v>
      </c>
      <c r="E918" s="349">
        <v>83</v>
      </c>
      <c r="F918" s="349">
        <v>67</v>
      </c>
      <c r="G918" s="349">
        <v>16</v>
      </c>
      <c r="H918" s="349">
        <v>75</v>
      </c>
      <c r="I918" s="349">
        <v>8</v>
      </c>
      <c r="J918" s="349">
        <v>4</v>
      </c>
    </row>
    <row r="919" spans="1:10">
      <c r="A919" s="348"/>
      <c r="B919" s="348" t="s">
        <v>289</v>
      </c>
      <c r="C919" s="348" t="s">
        <v>3685</v>
      </c>
      <c r="D919" s="348" t="s">
        <v>3686</v>
      </c>
      <c r="E919" s="349">
        <v>35</v>
      </c>
      <c r="F919" s="349">
        <v>29</v>
      </c>
      <c r="G919" s="349">
        <v>6</v>
      </c>
      <c r="H919" s="349">
        <v>32</v>
      </c>
      <c r="I919" s="349">
        <v>3</v>
      </c>
      <c r="J919" s="349" t="s">
        <v>2402</v>
      </c>
    </row>
    <row r="920" spans="1:10">
      <c r="A920" s="348"/>
      <c r="B920" s="348" t="s">
        <v>289</v>
      </c>
      <c r="C920" s="348" t="s">
        <v>2627</v>
      </c>
      <c r="D920" s="348" t="s">
        <v>3686</v>
      </c>
      <c r="E920" s="349">
        <v>35</v>
      </c>
      <c r="F920" s="349">
        <v>29</v>
      </c>
      <c r="G920" s="349">
        <v>6</v>
      </c>
      <c r="H920" s="349">
        <v>32</v>
      </c>
      <c r="I920" s="349">
        <v>3</v>
      </c>
      <c r="J920" s="349" t="s">
        <v>2402</v>
      </c>
    </row>
    <row r="921" spans="1:10">
      <c r="A921" s="348"/>
      <c r="B921" s="348" t="s">
        <v>289</v>
      </c>
      <c r="C921" s="348" t="s">
        <v>3687</v>
      </c>
      <c r="D921" s="348" t="s">
        <v>3907</v>
      </c>
      <c r="E921" s="349">
        <v>7</v>
      </c>
      <c r="F921" s="349" t="s">
        <v>2402</v>
      </c>
      <c r="G921" s="349" t="s">
        <v>2402</v>
      </c>
      <c r="H921" s="349" t="s">
        <v>2402</v>
      </c>
      <c r="I921" s="349" t="s">
        <v>2402</v>
      </c>
      <c r="J921" s="349">
        <v>0</v>
      </c>
    </row>
    <row r="922" spans="1:10">
      <c r="A922" s="348"/>
      <c r="B922" s="348" t="s">
        <v>289</v>
      </c>
      <c r="C922" s="348" t="s">
        <v>3687</v>
      </c>
      <c r="D922" s="348" t="s">
        <v>3688</v>
      </c>
      <c r="E922" s="349">
        <v>45481</v>
      </c>
      <c r="F922" s="349">
        <v>26045</v>
      </c>
      <c r="G922" s="349">
        <v>19436</v>
      </c>
      <c r="H922" s="349">
        <v>42536</v>
      </c>
      <c r="I922" s="349">
        <v>2945</v>
      </c>
      <c r="J922" s="349">
        <v>1646</v>
      </c>
    </row>
    <row r="923" spans="1:10">
      <c r="A923" s="348"/>
      <c r="B923" s="348" t="s">
        <v>289</v>
      </c>
      <c r="C923" s="348" t="s">
        <v>3689</v>
      </c>
      <c r="D923" s="348" t="s">
        <v>3690</v>
      </c>
      <c r="E923" s="349">
        <v>45481</v>
      </c>
      <c r="F923" s="349">
        <v>26045</v>
      </c>
      <c r="G923" s="349">
        <v>19436</v>
      </c>
      <c r="H923" s="349">
        <v>42536</v>
      </c>
      <c r="I923" s="349">
        <v>2945</v>
      </c>
      <c r="J923" s="349">
        <v>1646</v>
      </c>
    </row>
    <row r="924" spans="1:10">
      <c r="A924" s="348" t="s">
        <v>554</v>
      </c>
      <c r="B924" s="348" t="s">
        <v>555</v>
      </c>
      <c r="C924" s="348"/>
      <c r="D924" s="348"/>
      <c r="E924" s="349"/>
      <c r="F924" s="349"/>
      <c r="G924" s="349"/>
      <c r="H924" s="349"/>
      <c r="I924" s="349"/>
      <c r="J924" s="349"/>
    </row>
    <row r="925" spans="1:10">
      <c r="A925" s="348"/>
      <c r="B925" s="348" t="s">
        <v>555</v>
      </c>
      <c r="C925" s="348" t="s">
        <v>2874</v>
      </c>
      <c r="D925" s="348" t="s">
        <v>2401</v>
      </c>
      <c r="E925" s="349">
        <v>2487</v>
      </c>
      <c r="F925" s="349">
        <v>1407</v>
      </c>
      <c r="G925" s="349">
        <v>1080</v>
      </c>
      <c r="H925" s="349">
        <v>2453</v>
      </c>
      <c r="I925" s="349">
        <v>34</v>
      </c>
      <c r="J925" s="349">
        <v>122</v>
      </c>
    </row>
    <row r="926" spans="1:10">
      <c r="A926" s="348"/>
      <c r="B926" s="348" t="s">
        <v>555</v>
      </c>
      <c r="C926" s="348" t="s">
        <v>2892</v>
      </c>
      <c r="D926" s="348" t="s">
        <v>2404</v>
      </c>
      <c r="E926" s="349">
        <v>627</v>
      </c>
      <c r="F926" s="349">
        <v>357</v>
      </c>
      <c r="G926" s="349">
        <v>270</v>
      </c>
      <c r="H926" s="349">
        <v>608</v>
      </c>
      <c r="I926" s="349">
        <v>19</v>
      </c>
      <c r="J926" s="349">
        <v>22</v>
      </c>
    </row>
    <row r="927" spans="1:10">
      <c r="A927" s="348"/>
      <c r="B927" s="348" t="s">
        <v>555</v>
      </c>
      <c r="C927" s="348" t="s">
        <v>2893</v>
      </c>
      <c r="D927" s="348" t="s">
        <v>2406</v>
      </c>
      <c r="E927" s="349">
        <v>90</v>
      </c>
      <c r="F927" s="349">
        <v>63</v>
      </c>
      <c r="G927" s="349">
        <v>27</v>
      </c>
      <c r="H927" s="349">
        <v>62</v>
      </c>
      <c r="I927" s="349">
        <v>28</v>
      </c>
      <c r="J927" s="349" t="s">
        <v>2402</v>
      </c>
    </row>
    <row r="928" spans="1:10">
      <c r="A928" s="348"/>
      <c r="B928" s="348" t="s">
        <v>555</v>
      </c>
      <c r="C928" s="348" t="s">
        <v>2894</v>
      </c>
      <c r="D928" s="348" t="s">
        <v>2408</v>
      </c>
      <c r="E928" s="349">
        <v>180</v>
      </c>
      <c r="F928" s="349">
        <v>144</v>
      </c>
      <c r="G928" s="349">
        <v>36</v>
      </c>
      <c r="H928" s="349" t="s">
        <v>2402</v>
      </c>
      <c r="I928" s="349" t="s">
        <v>2402</v>
      </c>
      <c r="J928" s="349" t="s">
        <v>2402</v>
      </c>
    </row>
    <row r="929" spans="1:10">
      <c r="A929" s="348"/>
      <c r="B929" s="348" t="s">
        <v>555</v>
      </c>
      <c r="C929" s="348" t="s">
        <v>53</v>
      </c>
      <c r="D929" s="348" t="s">
        <v>54</v>
      </c>
      <c r="E929" s="349">
        <v>1127</v>
      </c>
      <c r="F929" s="349">
        <v>626</v>
      </c>
      <c r="G929" s="349">
        <v>501</v>
      </c>
      <c r="H929" s="349">
        <v>1090</v>
      </c>
      <c r="I929" s="349">
        <v>37</v>
      </c>
      <c r="J929" s="349">
        <v>66</v>
      </c>
    </row>
    <row r="930" spans="1:10">
      <c r="A930" s="348"/>
      <c r="B930" s="348" t="s">
        <v>555</v>
      </c>
      <c r="C930" s="348" t="s">
        <v>288</v>
      </c>
      <c r="D930" s="348" t="s">
        <v>289</v>
      </c>
      <c r="E930" s="349">
        <v>26</v>
      </c>
      <c r="F930" s="349">
        <v>18</v>
      </c>
      <c r="G930" s="349">
        <v>8</v>
      </c>
      <c r="H930" s="349" t="s">
        <v>2402</v>
      </c>
      <c r="I930" s="349" t="s">
        <v>2402</v>
      </c>
      <c r="J930" s="349">
        <v>0</v>
      </c>
    </row>
    <row r="931" spans="1:10">
      <c r="A931" s="348"/>
      <c r="B931" s="348" t="s">
        <v>555</v>
      </c>
      <c r="C931" s="348" t="s">
        <v>822</v>
      </c>
      <c r="D931" s="348" t="s">
        <v>823</v>
      </c>
      <c r="E931" s="349">
        <v>71</v>
      </c>
      <c r="F931" s="349">
        <v>32</v>
      </c>
      <c r="G931" s="349">
        <v>39</v>
      </c>
      <c r="H931" s="349">
        <v>61</v>
      </c>
      <c r="I931" s="349">
        <v>10</v>
      </c>
      <c r="J931" s="349">
        <v>6</v>
      </c>
    </row>
    <row r="932" spans="1:10">
      <c r="A932" s="348"/>
      <c r="B932" s="348" t="s">
        <v>555</v>
      </c>
      <c r="C932" s="348" t="s">
        <v>895</v>
      </c>
      <c r="D932" s="348" t="s">
        <v>896</v>
      </c>
      <c r="E932" s="349">
        <v>174</v>
      </c>
      <c r="F932" s="349">
        <v>124</v>
      </c>
      <c r="G932" s="349">
        <v>50</v>
      </c>
      <c r="H932" s="349">
        <v>143</v>
      </c>
      <c r="I932" s="349">
        <v>31</v>
      </c>
      <c r="J932" s="349">
        <v>3</v>
      </c>
    </row>
    <row r="933" spans="1:10">
      <c r="A933" s="348"/>
      <c r="B933" s="348" t="s">
        <v>555</v>
      </c>
      <c r="C933" s="348" t="s">
        <v>995</v>
      </c>
      <c r="D933" s="348" t="s">
        <v>996</v>
      </c>
      <c r="E933" s="349">
        <v>33</v>
      </c>
      <c r="F933" s="349">
        <v>19</v>
      </c>
      <c r="G933" s="349">
        <v>14</v>
      </c>
      <c r="H933" s="349">
        <v>30</v>
      </c>
      <c r="I933" s="349">
        <v>3</v>
      </c>
      <c r="J933" s="349">
        <v>0</v>
      </c>
    </row>
    <row r="934" spans="1:10">
      <c r="A934" s="348"/>
      <c r="B934" s="348" t="s">
        <v>555</v>
      </c>
      <c r="C934" s="348" t="s">
        <v>1167</v>
      </c>
      <c r="D934" s="348" t="s">
        <v>1168</v>
      </c>
      <c r="E934" s="349">
        <v>629</v>
      </c>
      <c r="F934" s="349">
        <v>442</v>
      </c>
      <c r="G934" s="349">
        <v>187</v>
      </c>
      <c r="H934" s="349">
        <v>607</v>
      </c>
      <c r="I934" s="349">
        <v>22</v>
      </c>
      <c r="J934" s="349">
        <v>16</v>
      </c>
    </row>
    <row r="935" spans="1:10">
      <c r="A935" s="348"/>
      <c r="B935" s="348" t="s">
        <v>555</v>
      </c>
      <c r="C935" s="348" t="s">
        <v>1498</v>
      </c>
      <c r="D935" s="348" t="s">
        <v>1499</v>
      </c>
      <c r="E935" s="349">
        <v>2720</v>
      </c>
      <c r="F935" s="349">
        <v>1609</v>
      </c>
      <c r="G935" s="349">
        <v>1111</v>
      </c>
      <c r="H935" s="349">
        <v>2662</v>
      </c>
      <c r="I935" s="349">
        <v>58</v>
      </c>
      <c r="J935" s="349">
        <v>136</v>
      </c>
    </row>
    <row r="936" spans="1:10">
      <c r="A936" s="348"/>
      <c r="B936" s="348" t="s">
        <v>555</v>
      </c>
      <c r="C936" s="348" t="s">
        <v>1749</v>
      </c>
      <c r="D936" s="348" t="s">
        <v>1750</v>
      </c>
      <c r="E936" s="349">
        <v>117</v>
      </c>
      <c r="F936" s="349">
        <v>66</v>
      </c>
      <c r="G936" s="349">
        <v>51</v>
      </c>
      <c r="H936" s="349" t="s">
        <v>2402</v>
      </c>
      <c r="I936" s="349" t="s">
        <v>2402</v>
      </c>
      <c r="J936" s="349" t="s">
        <v>2402</v>
      </c>
    </row>
    <row r="937" spans="1:10">
      <c r="A937" s="348"/>
      <c r="B937" s="348" t="s">
        <v>555</v>
      </c>
      <c r="C937" s="348" t="s">
        <v>1941</v>
      </c>
      <c r="D937" s="348" t="s">
        <v>1942</v>
      </c>
      <c r="E937" s="349">
        <v>147</v>
      </c>
      <c r="F937" s="349">
        <v>99</v>
      </c>
      <c r="G937" s="349">
        <v>48</v>
      </c>
      <c r="H937" s="349" t="s">
        <v>2402</v>
      </c>
      <c r="I937" s="349" t="s">
        <v>2402</v>
      </c>
      <c r="J937" s="349">
        <v>13</v>
      </c>
    </row>
    <row r="938" spans="1:10">
      <c r="A938" s="348"/>
      <c r="B938" s="348" t="s">
        <v>555</v>
      </c>
      <c r="C938" s="348" t="s">
        <v>2162</v>
      </c>
      <c r="D938" s="348" t="s">
        <v>2163</v>
      </c>
      <c r="E938" s="349">
        <v>57</v>
      </c>
      <c r="F938" s="349">
        <v>36</v>
      </c>
      <c r="G938" s="349">
        <v>21</v>
      </c>
      <c r="H938" s="349" t="s">
        <v>2402</v>
      </c>
      <c r="I938" s="349" t="s">
        <v>2402</v>
      </c>
      <c r="J938" s="349" t="s">
        <v>2402</v>
      </c>
    </row>
    <row r="939" spans="1:10">
      <c r="A939" s="348"/>
      <c r="B939" s="348" t="s">
        <v>555</v>
      </c>
      <c r="C939" s="348" t="s">
        <v>3560</v>
      </c>
      <c r="D939" s="348" t="s">
        <v>2267</v>
      </c>
      <c r="E939" s="349">
        <v>8485</v>
      </c>
      <c r="F939" s="349">
        <v>5042</v>
      </c>
      <c r="G939" s="349">
        <v>3443</v>
      </c>
      <c r="H939" s="349">
        <v>8233</v>
      </c>
      <c r="I939" s="349">
        <v>252</v>
      </c>
      <c r="J939" s="349">
        <v>389</v>
      </c>
    </row>
    <row r="940" spans="1:10">
      <c r="A940" s="348"/>
      <c r="B940" s="348" t="s">
        <v>555</v>
      </c>
      <c r="C940" s="348" t="s">
        <v>2315</v>
      </c>
      <c r="D940" s="348" t="s">
        <v>2267</v>
      </c>
      <c r="E940" s="349">
        <v>8485</v>
      </c>
      <c r="F940" s="349">
        <v>5042</v>
      </c>
      <c r="G940" s="349">
        <v>3443</v>
      </c>
      <c r="H940" s="349">
        <v>8233</v>
      </c>
      <c r="I940" s="349">
        <v>252</v>
      </c>
      <c r="J940" s="349">
        <v>389</v>
      </c>
    </row>
    <row r="941" spans="1:10">
      <c r="A941" s="348"/>
      <c r="B941" s="348" t="s">
        <v>555</v>
      </c>
      <c r="C941" s="348" t="s">
        <v>3561</v>
      </c>
      <c r="D941" s="348" t="s">
        <v>3562</v>
      </c>
      <c r="E941" s="349">
        <v>1133</v>
      </c>
      <c r="F941" s="349">
        <v>660</v>
      </c>
      <c r="G941" s="349">
        <v>473</v>
      </c>
      <c r="H941" s="349">
        <v>1028</v>
      </c>
      <c r="I941" s="349">
        <v>105</v>
      </c>
      <c r="J941" s="349">
        <v>40</v>
      </c>
    </row>
    <row r="942" spans="1:10">
      <c r="A942" s="348"/>
      <c r="B942" s="348" t="s">
        <v>555</v>
      </c>
      <c r="C942" s="348" t="s">
        <v>3563</v>
      </c>
      <c r="D942" s="348" t="s">
        <v>3564</v>
      </c>
      <c r="E942" s="349">
        <v>1133</v>
      </c>
      <c r="F942" s="349">
        <v>660</v>
      </c>
      <c r="G942" s="349">
        <v>473</v>
      </c>
      <c r="H942" s="349">
        <v>1028</v>
      </c>
      <c r="I942" s="349">
        <v>105</v>
      </c>
      <c r="J942" s="349">
        <v>40</v>
      </c>
    </row>
    <row r="943" spans="1:10">
      <c r="A943" s="348"/>
      <c r="B943" s="348" t="s">
        <v>555</v>
      </c>
      <c r="C943" s="348" t="s">
        <v>3565</v>
      </c>
      <c r="D943" s="348" t="s">
        <v>3564</v>
      </c>
      <c r="E943" s="349">
        <v>1133</v>
      </c>
      <c r="F943" s="349">
        <v>660</v>
      </c>
      <c r="G943" s="349">
        <v>473</v>
      </c>
      <c r="H943" s="349">
        <v>1028</v>
      </c>
      <c r="I943" s="349">
        <v>105</v>
      </c>
      <c r="J943" s="349">
        <v>40</v>
      </c>
    </row>
    <row r="944" spans="1:10">
      <c r="A944" s="348"/>
      <c r="B944" s="348" t="s">
        <v>555</v>
      </c>
      <c r="C944" s="348" t="s">
        <v>3691</v>
      </c>
      <c r="D944" s="348" t="s">
        <v>3692</v>
      </c>
      <c r="E944" s="349">
        <v>18</v>
      </c>
      <c r="F944" s="349">
        <v>8</v>
      </c>
      <c r="G944" s="349">
        <v>10</v>
      </c>
      <c r="H944" s="349" t="s">
        <v>2402</v>
      </c>
      <c r="I944" s="349" t="s">
        <v>2402</v>
      </c>
      <c r="J944" s="349">
        <v>0</v>
      </c>
    </row>
    <row r="945" spans="1:10">
      <c r="A945" s="348"/>
      <c r="B945" s="348" t="s">
        <v>555</v>
      </c>
      <c r="C945" s="348" t="s">
        <v>3695</v>
      </c>
      <c r="D945" s="348" t="s">
        <v>3696</v>
      </c>
      <c r="E945" s="349">
        <v>11</v>
      </c>
      <c r="F945" s="349" t="s">
        <v>2402</v>
      </c>
      <c r="G945" s="349" t="s">
        <v>2402</v>
      </c>
      <c r="H945" s="349">
        <v>11</v>
      </c>
      <c r="I945" s="349">
        <v>0</v>
      </c>
      <c r="J945" s="349" t="s">
        <v>2402</v>
      </c>
    </row>
    <row r="946" spans="1:10">
      <c r="A946" s="348"/>
      <c r="B946" s="348" t="s">
        <v>555</v>
      </c>
      <c r="C946" s="348" t="s">
        <v>3699</v>
      </c>
      <c r="D946" s="348" t="s">
        <v>3700</v>
      </c>
      <c r="E946" s="349">
        <v>13</v>
      </c>
      <c r="F946" s="349">
        <v>7</v>
      </c>
      <c r="G946" s="349">
        <v>6</v>
      </c>
      <c r="H946" s="349">
        <v>13</v>
      </c>
      <c r="I946" s="349">
        <v>0</v>
      </c>
      <c r="J946" s="349" t="s">
        <v>2402</v>
      </c>
    </row>
    <row r="947" spans="1:10">
      <c r="A947" s="348"/>
      <c r="B947" s="348" t="s">
        <v>555</v>
      </c>
      <c r="C947" s="348" t="s">
        <v>3566</v>
      </c>
      <c r="D947" s="348" t="s">
        <v>3575</v>
      </c>
      <c r="E947" s="349">
        <v>22</v>
      </c>
      <c r="F947" s="349">
        <v>11</v>
      </c>
      <c r="G947" s="349">
        <v>11</v>
      </c>
      <c r="H947" s="349" t="s">
        <v>2402</v>
      </c>
      <c r="I947" s="349" t="s">
        <v>2402</v>
      </c>
      <c r="J947" s="349">
        <v>0</v>
      </c>
    </row>
    <row r="948" spans="1:10">
      <c r="A948" s="348"/>
      <c r="B948" s="348" t="s">
        <v>555</v>
      </c>
      <c r="C948" s="348" t="s">
        <v>3566</v>
      </c>
      <c r="D948" s="348" t="s">
        <v>3567</v>
      </c>
      <c r="E948" s="349">
        <v>64</v>
      </c>
      <c r="F948" s="349">
        <v>36</v>
      </c>
      <c r="G948" s="349">
        <v>28</v>
      </c>
      <c r="H948" s="349">
        <v>60</v>
      </c>
      <c r="I948" s="349">
        <v>4</v>
      </c>
      <c r="J948" s="349" t="s">
        <v>2402</v>
      </c>
    </row>
    <row r="949" spans="1:10">
      <c r="A949" s="348"/>
      <c r="B949" s="348" t="s">
        <v>555</v>
      </c>
      <c r="C949" s="348" t="s">
        <v>3568</v>
      </c>
      <c r="D949" s="348" t="s">
        <v>3569</v>
      </c>
      <c r="E949" s="349">
        <v>116</v>
      </c>
      <c r="F949" s="349">
        <v>53</v>
      </c>
      <c r="G949" s="349">
        <v>63</v>
      </c>
      <c r="H949" s="349">
        <v>108</v>
      </c>
      <c r="I949" s="349">
        <v>8</v>
      </c>
      <c r="J949" s="349">
        <v>7</v>
      </c>
    </row>
    <row r="950" spans="1:10">
      <c r="A950" s="348"/>
      <c r="B950" s="348" t="s">
        <v>555</v>
      </c>
      <c r="C950" s="348" t="s">
        <v>3570</v>
      </c>
      <c r="D950" s="348" t="s">
        <v>3571</v>
      </c>
      <c r="E950" s="349">
        <v>22</v>
      </c>
      <c r="F950" s="349">
        <v>7</v>
      </c>
      <c r="G950" s="349">
        <v>15</v>
      </c>
      <c r="H950" s="349">
        <v>22</v>
      </c>
      <c r="I950" s="349">
        <v>0</v>
      </c>
      <c r="J950" s="349" t="s">
        <v>2402</v>
      </c>
    </row>
    <row r="951" spans="1:10">
      <c r="A951" s="348"/>
      <c r="B951" s="348" t="s">
        <v>555</v>
      </c>
      <c r="C951" s="348" t="s">
        <v>3572</v>
      </c>
      <c r="D951" s="348" t="s">
        <v>3573</v>
      </c>
      <c r="E951" s="349">
        <v>10</v>
      </c>
      <c r="F951" s="349">
        <v>5</v>
      </c>
      <c r="G951" s="349">
        <v>5</v>
      </c>
      <c r="H951" s="349">
        <v>7</v>
      </c>
      <c r="I951" s="349">
        <v>3</v>
      </c>
      <c r="J951" s="349">
        <v>0</v>
      </c>
    </row>
    <row r="952" spans="1:10">
      <c r="A952" s="348"/>
      <c r="B952" s="348" t="s">
        <v>555</v>
      </c>
      <c r="C952" s="348" t="s">
        <v>3944</v>
      </c>
      <c r="D952" s="348" t="s">
        <v>3945</v>
      </c>
      <c r="E952" s="349">
        <v>10</v>
      </c>
      <c r="F952" s="349">
        <v>4</v>
      </c>
      <c r="G952" s="349">
        <v>6</v>
      </c>
      <c r="H952" s="349">
        <v>10</v>
      </c>
      <c r="I952" s="349">
        <v>0</v>
      </c>
      <c r="J952" s="349">
        <v>0</v>
      </c>
    </row>
    <row r="953" spans="1:10">
      <c r="A953" s="348"/>
      <c r="B953" s="348" t="s">
        <v>555</v>
      </c>
      <c r="C953" s="348" t="s">
        <v>3574</v>
      </c>
      <c r="D953" s="348" t="s">
        <v>3575</v>
      </c>
      <c r="E953" s="349">
        <v>9</v>
      </c>
      <c r="F953" s="349" t="s">
        <v>2402</v>
      </c>
      <c r="G953" s="349" t="s">
        <v>2402</v>
      </c>
      <c r="H953" s="349" t="s">
        <v>2402</v>
      </c>
      <c r="I953" s="349" t="s">
        <v>2402</v>
      </c>
      <c r="J953" s="349" t="s">
        <v>2402</v>
      </c>
    </row>
    <row r="954" spans="1:10">
      <c r="A954" s="348"/>
      <c r="B954" s="348" t="s">
        <v>555</v>
      </c>
      <c r="C954" s="348" t="s">
        <v>3574</v>
      </c>
      <c r="D954" s="348" t="s">
        <v>3576</v>
      </c>
      <c r="E954" s="349">
        <v>167</v>
      </c>
      <c r="F954" s="349">
        <v>76</v>
      </c>
      <c r="G954" s="349">
        <v>91</v>
      </c>
      <c r="H954" s="349">
        <v>154</v>
      </c>
      <c r="I954" s="349">
        <v>13</v>
      </c>
      <c r="J954" s="349">
        <v>9</v>
      </c>
    </row>
    <row r="955" spans="1:10">
      <c r="A955" s="348"/>
      <c r="B955" s="348" t="s">
        <v>555</v>
      </c>
      <c r="C955" s="348" t="s">
        <v>3701</v>
      </c>
      <c r="D955" s="348" t="s">
        <v>3702</v>
      </c>
      <c r="E955" s="349">
        <v>13</v>
      </c>
      <c r="F955" s="349">
        <v>9</v>
      </c>
      <c r="G955" s="349">
        <v>4</v>
      </c>
      <c r="H955" s="349">
        <v>13</v>
      </c>
      <c r="I955" s="349">
        <v>0</v>
      </c>
      <c r="J955" s="349" t="s">
        <v>2402</v>
      </c>
    </row>
    <row r="956" spans="1:10">
      <c r="A956" s="348"/>
      <c r="B956" s="348" t="s">
        <v>555</v>
      </c>
      <c r="C956" s="348" t="s">
        <v>3703</v>
      </c>
      <c r="D956" s="348" t="s">
        <v>3704</v>
      </c>
      <c r="E956" s="349">
        <v>16</v>
      </c>
      <c r="F956" s="349">
        <v>12</v>
      </c>
      <c r="G956" s="349">
        <v>4</v>
      </c>
      <c r="H956" s="349">
        <v>16</v>
      </c>
      <c r="I956" s="349">
        <v>0</v>
      </c>
      <c r="J956" s="349">
        <v>0</v>
      </c>
    </row>
    <row r="957" spans="1:10">
      <c r="A957" s="348"/>
      <c r="B957" s="348" t="s">
        <v>555</v>
      </c>
      <c r="C957" s="348" t="s">
        <v>3577</v>
      </c>
      <c r="D957" s="348" t="s">
        <v>3578</v>
      </c>
      <c r="E957" s="349">
        <v>40</v>
      </c>
      <c r="F957" s="349">
        <v>30</v>
      </c>
      <c r="G957" s="349">
        <v>10</v>
      </c>
      <c r="H957" s="349">
        <v>34</v>
      </c>
      <c r="I957" s="349">
        <v>6</v>
      </c>
      <c r="J957" s="349">
        <v>0</v>
      </c>
    </row>
    <row r="958" spans="1:10">
      <c r="A958" s="348"/>
      <c r="B958" s="348" t="s">
        <v>555</v>
      </c>
      <c r="C958" s="348" t="s">
        <v>3705</v>
      </c>
      <c r="D958" s="348" t="s">
        <v>3706</v>
      </c>
      <c r="E958" s="349">
        <v>12</v>
      </c>
      <c r="F958" s="349">
        <v>7</v>
      </c>
      <c r="G958" s="349">
        <v>5</v>
      </c>
      <c r="H958" s="349" t="s">
        <v>2402</v>
      </c>
      <c r="I958" s="349" t="s">
        <v>2402</v>
      </c>
      <c r="J958" s="349">
        <v>0</v>
      </c>
    </row>
    <row r="959" spans="1:10">
      <c r="A959" s="348"/>
      <c r="B959" s="348" t="s">
        <v>555</v>
      </c>
      <c r="C959" s="348" t="s">
        <v>3707</v>
      </c>
      <c r="D959" s="348" t="s">
        <v>3708</v>
      </c>
      <c r="E959" s="349">
        <v>31</v>
      </c>
      <c r="F959" s="349">
        <v>26</v>
      </c>
      <c r="G959" s="349">
        <v>5</v>
      </c>
      <c r="H959" s="349">
        <v>31</v>
      </c>
      <c r="I959" s="349">
        <v>0</v>
      </c>
      <c r="J959" s="349" t="s">
        <v>2402</v>
      </c>
    </row>
    <row r="960" spans="1:10">
      <c r="A960" s="348"/>
      <c r="B960" s="348" t="s">
        <v>555</v>
      </c>
      <c r="C960" s="348" t="s">
        <v>3709</v>
      </c>
      <c r="D960" s="348" t="s">
        <v>3710</v>
      </c>
      <c r="E960" s="349">
        <v>12</v>
      </c>
      <c r="F960" s="349" t="s">
        <v>2402</v>
      </c>
      <c r="G960" s="349" t="s">
        <v>2402</v>
      </c>
      <c r="H960" s="349">
        <v>9</v>
      </c>
      <c r="I960" s="349">
        <v>3</v>
      </c>
      <c r="J960" s="349" t="s">
        <v>2402</v>
      </c>
    </row>
    <row r="961" spans="1:10">
      <c r="A961" s="348"/>
      <c r="B961" s="348" t="s">
        <v>555</v>
      </c>
      <c r="C961" s="348" t="s">
        <v>3579</v>
      </c>
      <c r="D961" s="348" t="s">
        <v>3580</v>
      </c>
      <c r="E961" s="349">
        <v>63</v>
      </c>
      <c r="F961" s="349">
        <v>45</v>
      </c>
      <c r="G961" s="349">
        <v>18</v>
      </c>
      <c r="H961" s="349">
        <v>39</v>
      </c>
      <c r="I961" s="349">
        <v>24</v>
      </c>
      <c r="J961" s="349">
        <v>0</v>
      </c>
    </row>
    <row r="962" spans="1:10">
      <c r="A962" s="348"/>
      <c r="B962" s="348" t="s">
        <v>555</v>
      </c>
      <c r="C962" s="348" t="s">
        <v>3581</v>
      </c>
      <c r="D962" s="348" t="s">
        <v>3575</v>
      </c>
      <c r="E962" s="349">
        <v>13</v>
      </c>
      <c r="F962" s="349">
        <v>7</v>
      </c>
      <c r="G962" s="349">
        <v>6</v>
      </c>
      <c r="H962" s="349">
        <v>13</v>
      </c>
      <c r="I962" s="349">
        <v>0</v>
      </c>
      <c r="J962" s="349" t="s">
        <v>2402</v>
      </c>
    </row>
    <row r="963" spans="1:10">
      <c r="A963" s="348"/>
      <c r="B963" s="348" t="s">
        <v>555</v>
      </c>
      <c r="C963" s="348" t="s">
        <v>3581</v>
      </c>
      <c r="D963" s="348" t="s">
        <v>3582</v>
      </c>
      <c r="E963" s="349">
        <v>200</v>
      </c>
      <c r="F963" s="349">
        <v>146</v>
      </c>
      <c r="G963" s="349">
        <v>54</v>
      </c>
      <c r="H963" s="349">
        <v>166</v>
      </c>
      <c r="I963" s="349">
        <v>34</v>
      </c>
      <c r="J963" s="349">
        <v>4</v>
      </c>
    </row>
    <row r="964" spans="1:10">
      <c r="A964" s="348"/>
      <c r="B964" s="348" t="s">
        <v>555</v>
      </c>
      <c r="C964" s="348" t="s">
        <v>3715</v>
      </c>
      <c r="D964" s="348" t="s">
        <v>3716</v>
      </c>
      <c r="E964" s="349">
        <v>14</v>
      </c>
      <c r="F964" s="349">
        <v>8</v>
      </c>
      <c r="G964" s="349">
        <v>6</v>
      </c>
      <c r="H964" s="349" t="s">
        <v>2402</v>
      </c>
      <c r="I964" s="349" t="s">
        <v>2402</v>
      </c>
      <c r="J964" s="349" t="s">
        <v>2402</v>
      </c>
    </row>
    <row r="965" spans="1:10">
      <c r="A965" s="348"/>
      <c r="B965" s="348" t="s">
        <v>555</v>
      </c>
      <c r="C965" s="348" t="s">
        <v>3721</v>
      </c>
      <c r="D965" s="348" t="s">
        <v>3722</v>
      </c>
      <c r="E965" s="349">
        <v>14</v>
      </c>
      <c r="F965" s="349">
        <v>10</v>
      </c>
      <c r="G965" s="349">
        <v>4</v>
      </c>
      <c r="H965" s="349">
        <v>11</v>
      </c>
      <c r="I965" s="349">
        <v>3</v>
      </c>
      <c r="J965" s="349" t="s">
        <v>2402</v>
      </c>
    </row>
    <row r="966" spans="1:10">
      <c r="A966" s="348"/>
      <c r="B966" s="348" t="s">
        <v>555</v>
      </c>
      <c r="C966" s="348" t="s">
        <v>3723</v>
      </c>
      <c r="D966" s="348" t="s">
        <v>3724</v>
      </c>
      <c r="E966" s="349">
        <v>13</v>
      </c>
      <c r="F966" s="349" t="s">
        <v>2402</v>
      </c>
      <c r="G966" s="349" t="s">
        <v>2402</v>
      </c>
      <c r="H966" s="349">
        <v>10</v>
      </c>
      <c r="I966" s="349">
        <v>3</v>
      </c>
      <c r="J966" s="349" t="s">
        <v>2402</v>
      </c>
    </row>
    <row r="967" spans="1:10">
      <c r="A967" s="348"/>
      <c r="B967" s="348" t="s">
        <v>555</v>
      </c>
      <c r="C967" s="348" t="s">
        <v>3725</v>
      </c>
      <c r="D967" s="348" t="s">
        <v>3726</v>
      </c>
      <c r="E967" s="349">
        <v>17</v>
      </c>
      <c r="F967" s="349">
        <v>12</v>
      </c>
      <c r="G967" s="349">
        <v>5</v>
      </c>
      <c r="H967" s="349">
        <v>17</v>
      </c>
      <c r="I967" s="349">
        <v>0</v>
      </c>
      <c r="J967" s="349">
        <v>0</v>
      </c>
    </row>
    <row r="968" spans="1:10">
      <c r="A968" s="348"/>
      <c r="B968" s="348" t="s">
        <v>555</v>
      </c>
      <c r="C968" s="348" t="s">
        <v>3910</v>
      </c>
      <c r="D968" s="348" t="s">
        <v>3911</v>
      </c>
      <c r="E968" s="349">
        <v>29</v>
      </c>
      <c r="F968" s="349">
        <v>9</v>
      </c>
      <c r="G968" s="349">
        <v>20</v>
      </c>
      <c r="H968" s="349">
        <v>25</v>
      </c>
      <c r="I968" s="349">
        <v>4</v>
      </c>
      <c r="J968" s="349">
        <v>0</v>
      </c>
    </row>
    <row r="969" spans="1:10">
      <c r="A969" s="348"/>
      <c r="B969" s="348" t="s">
        <v>555</v>
      </c>
      <c r="C969" s="348" t="s">
        <v>3727</v>
      </c>
      <c r="D969" s="348" t="s">
        <v>3728</v>
      </c>
      <c r="E969" s="349">
        <v>20</v>
      </c>
      <c r="F969" s="349">
        <v>14</v>
      </c>
      <c r="G969" s="349">
        <v>6</v>
      </c>
      <c r="H969" s="349">
        <v>11</v>
      </c>
      <c r="I969" s="349">
        <v>9</v>
      </c>
      <c r="J969" s="349" t="s">
        <v>2402</v>
      </c>
    </row>
    <row r="970" spans="1:10">
      <c r="A970" s="348"/>
      <c r="B970" s="348" t="s">
        <v>555</v>
      </c>
      <c r="C970" s="348" t="s">
        <v>3591</v>
      </c>
      <c r="D970" s="348" t="s">
        <v>3575</v>
      </c>
      <c r="E970" s="349">
        <v>54</v>
      </c>
      <c r="F970" s="349">
        <v>37</v>
      </c>
      <c r="G970" s="349">
        <v>17</v>
      </c>
      <c r="H970" s="349">
        <v>49</v>
      </c>
      <c r="I970" s="349">
        <v>5</v>
      </c>
      <c r="J970" s="349" t="s">
        <v>2402</v>
      </c>
    </row>
    <row r="971" spans="1:10">
      <c r="A971" s="348"/>
      <c r="B971" s="348" t="s">
        <v>555</v>
      </c>
      <c r="C971" s="348" t="s">
        <v>3591</v>
      </c>
      <c r="D971" s="348" t="s">
        <v>3592</v>
      </c>
      <c r="E971" s="349">
        <v>161</v>
      </c>
      <c r="F971" s="349">
        <v>101</v>
      </c>
      <c r="G971" s="349">
        <v>60</v>
      </c>
      <c r="H971" s="349">
        <v>136</v>
      </c>
      <c r="I971" s="349">
        <v>25</v>
      </c>
      <c r="J971" s="349">
        <v>6</v>
      </c>
    </row>
    <row r="972" spans="1:10">
      <c r="A972" s="348"/>
      <c r="B972" s="348" t="s">
        <v>555</v>
      </c>
      <c r="C972" s="348" t="s">
        <v>3593</v>
      </c>
      <c r="D972" s="348" t="s">
        <v>3594</v>
      </c>
      <c r="E972" s="349">
        <v>592</v>
      </c>
      <c r="F972" s="349">
        <v>359</v>
      </c>
      <c r="G972" s="349">
        <v>233</v>
      </c>
      <c r="H972" s="349">
        <v>516</v>
      </c>
      <c r="I972" s="349">
        <v>76</v>
      </c>
      <c r="J972" s="349">
        <v>21</v>
      </c>
    </row>
    <row r="973" spans="1:10">
      <c r="A973" s="348"/>
      <c r="B973" s="348" t="s">
        <v>555</v>
      </c>
      <c r="C973" s="348" t="s">
        <v>3595</v>
      </c>
      <c r="D973" s="348" t="s">
        <v>3596</v>
      </c>
      <c r="E973" s="349">
        <v>70</v>
      </c>
      <c r="F973" s="349">
        <v>55</v>
      </c>
      <c r="G973" s="349">
        <v>15</v>
      </c>
      <c r="H973" s="349">
        <v>65</v>
      </c>
      <c r="I973" s="349">
        <v>5</v>
      </c>
      <c r="J973" s="349">
        <v>0</v>
      </c>
    </row>
    <row r="974" spans="1:10">
      <c r="A974" s="348"/>
      <c r="B974" s="348" t="s">
        <v>555</v>
      </c>
      <c r="C974" s="348" t="s">
        <v>3729</v>
      </c>
      <c r="D974" s="348" t="s">
        <v>3730</v>
      </c>
      <c r="E974" s="349">
        <v>40</v>
      </c>
      <c r="F974" s="349">
        <v>22</v>
      </c>
      <c r="G974" s="349">
        <v>18</v>
      </c>
      <c r="H974" s="349">
        <v>31</v>
      </c>
      <c r="I974" s="349">
        <v>9</v>
      </c>
      <c r="J974" s="349" t="s">
        <v>2402</v>
      </c>
    </row>
    <row r="975" spans="1:10">
      <c r="A975" s="348"/>
      <c r="B975" s="348" t="s">
        <v>555</v>
      </c>
      <c r="C975" s="348" t="s">
        <v>3597</v>
      </c>
      <c r="D975" s="348" t="s">
        <v>3598</v>
      </c>
      <c r="E975" s="349">
        <v>110</v>
      </c>
      <c r="F975" s="349">
        <v>77</v>
      </c>
      <c r="G975" s="349">
        <v>33</v>
      </c>
      <c r="H975" s="349">
        <v>96</v>
      </c>
      <c r="I975" s="349">
        <v>14</v>
      </c>
      <c r="J975" s="349" t="s">
        <v>2402</v>
      </c>
    </row>
    <row r="976" spans="1:10">
      <c r="A976" s="348"/>
      <c r="B976" s="348" t="s">
        <v>555</v>
      </c>
      <c r="C976" s="348" t="s">
        <v>3599</v>
      </c>
      <c r="D976" s="348" t="s">
        <v>3598</v>
      </c>
      <c r="E976" s="349">
        <v>110</v>
      </c>
      <c r="F976" s="349">
        <v>77</v>
      </c>
      <c r="G976" s="349">
        <v>33</v>
      </c>
      <c r="H976" s="349">
        <v>96</v>
      </c>
      <c r="I976" s="349">
        <v>14</v>
      </c>
      <c r="J976" s="349" t="s">
        <v>2402</v>
      </c>
    </row>
    <row r="977" spans="1:10">
      <c r="A977" s="348"/>
      <c r="B977" s="348" t="s">
        <v>555</v>
      </c>
      <c r="C977" s="348" t="s">
        <v>3600</v>
      </c>
      <c r="D977" s="348" t="s">
        <v>3601</v>
      </c>
      <c r="E977" s="349">
        <v>49</v>
      </c>
      <c r="F977" s="349">
        <v>25</v>
      </c>
      <c r="G977" s="349">
        <v>24</v>
      </c>
      <c r="H977" s="349">
        <v>45</v>
      </c>
      <c r="I977" s="349">
        <v>4</v>
      </c>
      <c r="J977" s="349" t="s">
        <v>2402</v>
      </c>
    </row>
    <row r="978" spans="1:10">
      <c r="A978" s="348"/>
      <c r="B978" s="348" t="s">
        <v>555</v>
      </c>
      <c r="C978" s="348" t="s">
        <v>3602</v>
      </c>
      <c r="D978" s="348" t="s">
        <v>3603</v>
      </c>
      <c r="E978" s="349">
        <v>22</v>
      </c>
      <c r="F978" s="349">
        <v>13</v>
      </c>
      <c r="G978" s="349">
        <v>9</v>
      </c>
      <c r="H978" s="349" t="s">
        <v>2402</v>
      </c>
      <c r="I978" s="349" t="s">
        <v>2402</v>
      </c>
      <c r="J978" s="349">
        <v>0</v>
      </c>
    </row>
    <row r="979" spans="1:10">
      <c r="A979" s="348"/>
      <c r="B979" s="348" t="s">
        <v>555</v>
      </c>
      <c r="C979" s="348" t="s">
        <v>3739</v>
      </c>
      <c r="D979" s="348" t="s">
        <v>3740</v>
      </c>
      <c r="E979" s="349">
        <v>19</v>
      </c>
      <c r="F979" s="349">
        <v>16</v>
      </c>
      <c r="G979" s="349">
        <v>3</v>
      </c>
      <c r="H979" s="349">
        <v>13</v>
      </c>
      <c r="I979" s="349">
        <v>6</v>
      </c>
      <c r="J979" s="349">
        <v>0</v>
      </c>
    </row>
    <row r="980" spans="1:10">
      <c r="A980" s="348"/>
      <c r="B980" s="348" t="s">
        <v>555</v>
      </c>
      <c r="C980" s="348" t="s">
        <v>3912</v>
      </c>
      <c r="D980" s="348" t="s">
        <v>3913</v>
      </c>
      <c r="E980" s="349">
        <v>20</v>
      </c>
      <c r="F980" s="349">
        <v>8</v>
      </c>
      <c r="G980" s="349">
        <v>12</v>
      </c>
      <c r="H980" s="349" t="s">
        <v>2402</v>
      </c>
      <c r="I980" s="349" t="s">
        <v>2402</v>
      </c>
      <c r="J980" s="349">
        <v>0</v>
      </c>
    </row>
    <row r="981" spans="1:10">
      <c r="A981" s="348"/>
      <c r="B981" s="348" t="s">
        <v>555</v>
      </c>
      <c r="C981" s="348" t="s">
        <v>3604</v>
      </c>
      <c r="D981" s="348" t="s">
        <v>3575</v>
      </c>
      <c r="E981" s="349">
        <v>64</v>
      </c>
      <c r="F981" s="349">
        <v>39</v>
      </c>
      <c r="G981" s="349">
        <v>25</v>
      </c>
      <c r="H981" s="349">
        <v>55</v>
      </c>
      <c r="I981" s="349">
        <v>9</v>
      </c>
      <c r="J981" s="349" t="s">
        <v>2402</v>
      </c>
    </row>
    <row r="982" spans="1:10">
      <c r="A982" s="348"/>
      <c r="B982" s="348" t="s">
        <v>555</v>
      </c>
      <c r="C982" s="348" t="s">
        <v>3604</v>
      </c>
      <c r="D982" s="348" t="s">
        <v>3605</v>
      </c>
      <c r="E982" s="349">
        <v>174</v>
      </c>
      <c r="F982" s="349">
        <v>101</v>
      </c>
      <c r="G982" s="349">
        <v>73</v>
      </c>
      <c r="H982" s="349">
        <v>153</v>
      </c>
      <c r="I982" s="349">
        <v>21</v>
      </c>
      <c r="J982" s="349">
        <v>3</v>
      </c>
    </row>
    <row r="983" spans="1:10">
      <c r="A983" s="348"/>
      <c r="B983" s="348" t="s">
        <v>555</v>
      </c>
      <c r="C983" s="348" t="s">
        <v>3606</v>
      </c>
      <c r="D983" s="348" t="s">
        <v>3607</v>
      </c>
      <c r="E983" s="349">
        <v>74</v>
      </c>
      <c r="F983" s="349">
        <v>50</v>
      </c>
      <c r="G983" s="349">
        <v>24</v>
      </c>
      <c r="H983" s="349">
        <v>63</v>
      </c>
      <c r="I983" s="349">
        <v>11</v>
      </c>
      <c r="J983" s="349">
        <v>3</v>
      </c>
    </row>
    <row r="984" spans="1:10">
      <c r="A984" s="348"/>
      <c r="B984" s="348" t="s">
        <v>555</v>
      </c>
      <c r="C984" s="348" t="s">
        <v>3745</v>
      </c>
      <c r="D984" s="348" t="s">
        <v>3746</v>
      </c>
      <c r="E984" s="349">
        <v>10</v>
      </c>
      <c r="F984" s="349">
        <v>6</v>
      </c>
      <c r="G984" s="349">
        <v>4</v>
      </c>
      <c r="H984" s="349">
        <v>10</v>
      </c>
      <c r="I984" s="349">
        <v>0</v>
      </c>
      <c r="J984" s="349">
        <v>0</v>
      </c>
    </row>
    <row r="985" spans="1:10">
      <c r="A985" s="348"/>
      <c r="B985" s="348" t="s">
        <v>555</v>
      </c>
      <c r="C985" s="348" t="s">
        <v>3608</v>
      </c>
      <c r="D985" s="348" t="s">
        <v>3609</v>
      </c>
      <c r="E985" s="349">
        <v>12</v>
      </c>
      <c r="F985" s="349">
        <v>6</v>
      </c>
      <c r="G985" s="349">
        <v>6</v>
      </c>
      <c r="H985" s="349" t="s">
        <v>2402</v>
      </c>
      <c r="I985" s="349" t="s">
        <v>2402</v>
      </c>
      <c r="J985" s="349">
        <v>0</v>
      </c>
    </row>
    <row r="986" spans="1:10">
      <c r="A986" s="348"/>
      <c r="B986" s="348" t="s">
        <v>555</v>
      </c>
      <c r="C986" s="348" t="s">
        <v>3749</v>
      </c>
      <c r="D986" s="348" t="s">
        <v>3750</v>
      </c>
      <c r="E986" s="349">
        <v>66</v>
      </c>
      <c r="F986" s="349">
        <v>28</v>
      </c>
      <c r="G986" s="349">
        <v>38</v>
      </c>
      <c r="H986" s="349">
        <v>17</v>
      </c>
      <c r="I986" s="349">
        <v>49</v>
      </c>
      <c r="J986" s="349">
        <v>0</v>
      </c>
    </row>
    <row r="987" spans="1:10">
      <c r="A987" s="348"/>
      <c r="B987" s="348" t="s">
        <v>555</v>
      </c>
      <c r="C987" s="348" t="s">
        <v>3610</v>
      </c>
      <c r="D987" s="348" t="s">
        <v>3575</v>
      </c>
      <c r="E987" s="349">
        <v>20</v>
      </c>
      <c r="F987" s="349">
        <v>9</v>
      </c>
      <c r="G987" s="349">
        <v>11</v>
      </c>
      <c r="H987" s="349" t="s">
        <v>2402</v>
      </c>
      <c r="I987" s="349" t="s">
        <v>2402</v>
      </c>
      <c r="J987" s="349">
        <v>0</v>
      </c>
    </row>
    <row r="988" spans="1:10">
      <c r="A988" s="348"/>
      <c r="B988" s="348" t="s">
        <v>555</v>
      </c>
      <c r="C988" s="348" t="s">
        <v>3610</v>
      </c>
      <c r="D988" s="348" t="s">
        <v>3611</v>
      </c>
      <c r="E988" s="349">
        <v>182</v>
      </c>
      <c r="F988" s="349">
        <v>99</v>
      </c>
      <c r="G988" s="349">
        <v>83</v>
      </c>
      <c r="H988" s="349">
        <v>118</v>
      </c>
      <c r="I988" s="349">
        <v>64</v>
      </c>
      <c r="J988" s="349">
        <v>3</v>
      </c>
    </row>
    <row r="989" spans="1:10">
      <c r="A989" s="348"/>
      <c r="B989" s="348" t="s">
        <v>555</v>
      </c>
      <c r="C989" s="348" t="s">
        <v>3751</v>
      </c>
      <c r="D989" s="348" t="s">
        <v>3752</v>
      </c>
      <c r="E989" s="349">
        <v>20</v>
      </c>
      <c r="F989" s="349">
        <v>10</v>
      </c>
      <c r="G989" s="349">
        <v>10</v>
      </c>
      <c r="H989" s="349" t="s">
        <v>2402</v>
      </c>
      <c r="I989" s="349" t="s">
        <v>2402</v>
      </c>
      <c r="J989" s="349" t="s">
        <v>2402</v>
      </c>
    </row>
    <row r="990" spans="1:10">
      <c r="A990" s="348"/>
      <c r="B990" s="348" t="s">
        <v>555</v>
      </c>
      <c r="C990" s="348" t="s">
        <v>3753</v>
      </c>
      <c r="D990" s="348" t="s">
        <v>3754</v>
      </c>
      <c r="E990" s="349">
        <v>11</v>
      </c>
      <c r="F990" s="349">
        <v>6</v>
      </c>
      <c r="G990" s="349">
        <v>5</v>
      </c>
      <c r="H990" s="349">
        <v>11</v>
      </c>
      <c r="I990" s="349">
        <v>0</v>
      </c>
      <c r="J990" s="349" t="s">
        <v>2402</v>
      </c>
    </row>
    <row r="991" spans="1:10">
      <c r="A991" s="348"/>
      <c r="B991" s="348" t="s">
        <v>555</v>
      </c>
      <c r="C991" s="348" t="s">
        <v>3612</v>
      </c>
      <c r="D991" s="348" t="s">
        <v>3575</v>
      </c>
      <c r="E991" s="349">
        <v>23</v>
      </c>
      <c r="F991" s="349">
        <v>13</v>
      </c>
      <c r="G991" s="349">
        <v>10</v>
      </c>
      <c r="H991" s="349" t="s">
        <v>2402</v>
      </c>
      <c r="I991" s="349" t="s">
        <v>2402</v>
      </c>
      <c r="J991" s="349">
        <v>0</v>
      </c>
    </row>
    <row r="992" spans="1:10">
      <c r="A992" s="348"/>
      <c r="B992" s="348" t="s">
        <v>555</v>
      </c>
      <c r="C992" s="348" t="s">
        <v>3612</v>
      </c>
      <c r="D992" s="348" t="s">
        <v>3613</v>
      </c>
      <c r="E992" s="349">
        <v>54</v>
      </c>
      <c r="F992" s="349">
        <v>29</v>
      </c>
      <c r="G992" s="349">
        <v>25</v>
      </c>
      <c r="H992" s="349">
        <v>51</v>
      </c>
      <c r="I992" s="349">
        <v>3</v>
      </c>
      <c r="J992" s="349" t="s">
        <v>2402</v>
      </c>
    </row>
    <row r="993" spans="1:10">
      <c r="A993" s="348"/>
      <c r="B993" s="348" t="s">
        <v>555</v>
      </c>
      <c r="C993" s="348" t="s">
        <v>3755</v>
      </c>
      <c r="D993" s="348" t="s">
        <v>3756</v>
      </c>
      <c r="E993" s="349">
        <v>13</v>
      </c>
      <c r="F993" s="349">
        <v>6</v>
      </c>
      <c r="G993" s="349">
        <v>7</v>
      </c>
      <c r="H993" s="349" t="s">
        <v>2402</v>
      </c>
      <c r="I993" s="349" t="s">
        <v>2402</v>
      </c>
      <c r="J993" s="349" t="s">
        <v>2402</v>
      </c>
    </row>
    <row r="994" spans="1:10">
      <c r="A994" s="348"/>
      <c r="B994" s="348" t="s">
        <v>555</v>
      </c>
      <c r="C994" s="348" t="s">
        <v>3614</v>
      </c>
      <c r="D994" s="348" t="s">
        <v>3615</v>
      </c>
      <c r="E994" s="349">
        <v>14</v>
      </c>
      <c r="F994" s="349">
        <v>7</v>
      </c>
      <c r="G994" s="349">
        <v>7</v>
      </c>
      <c r="H994" s="349">
        <v>11</v>
      </c>
      <c r="I994" s="349">
        <v>3</v>
      </c>
      <c r="J994" s="349">
        <v>0</v>
      </c>
    </row>
    <row r="995" spans="1:10">
      <c r="A995" s="348"/>
      <c r="B995" s="348" t="s">
        <v>555</v>
      </c>
      <c r="C995" s="348" t="s">
        <v>3757</v>
      </c>
      <c r="D995" s="348" t="s">
        <v>3758</v>
      </c>
      <c r="E995" s="349">
        <v>32</v>
      </c>
      <c r="F995" s="349">
        <v>9</v>
      </c>
      <c r="G995" s="349">
        <v>23</v>
      </c>
      <c r="H995" s="349" t="s">
        <v>2402</v>
      </c>
      <c r="I995" s="349" t="s">
        <v>2402</v>
      </c>
      <c r="J995" s="349" t="s">
        <v>2402</v>
      </c>
    </row>
    <row r="996" spans="1:10">
      <c r="A996" s="348"/>
      <c r="B996" s="348" t="s">
        <v>555</v>
      </c>
      <c r="C996" s="348" t="s">
        <v>3616</v>
      </c>
      <c r="D996" s="348" t="s">
        <v>3575</v>
      </c>
      <c r="E996" s="349">
        <v>22</v>
      </c>
      <c r="F996" s="349">
        <v>14</v>
      </c>
      <c r="G996" s="349">
        <v>8</v>
      </c>
      <c r="H996" s="349" t="s">
        <v>2402</v>
      </c>
      <c r="I996" s="349" t="s">
        <v>2402</v>
      </c>
      <c r="J996" s="349">
        <v>0</v>
      </c>
    </row>
    <row r="997" spans="1:10">
      <c r="A997" s="348"/>
      <c r="B997" s="348" t="s">
        <v>555</v>
      </c>
      <c r="C997" s="348" t="s">
        <v>3616</v>
      </c>
      <c r="D997" s="348" t="s">
        <v>3617</v>
      </c>
      <c r="E997" s="349">
        <v>81</v>
      </c>
      <c r="F997" s="349">
        <v>36</v>
      </c>
      <c r="G997" s="349">
        <v>45</v>
      </c>
      <c r="H997" s="349">
        <v>73</v>
      </c>
      <c r="I997" s="349">
        <v>8</v>
      </c>
      <c r="J997" s="349" t="s">
        <v>2402</v>
      </c>
    </row>
    <row r="998" spans="1:10">
      <c r="A998" s="348"/>
      <c r="B998" s="348" t="s">
        <v>555</v>
      </c>
      <c r="C998" s="348" t="s">
        <v>3763</v>
      </c>
      <c r="D998" s="348" t="s">
        <v>3764</v>
      </c>
      <c r="E998" s="349">
        <v>12</v>
      </c>
      <c r="F998" s="349" t="s">
        <v>2402</v>
      </c>
      <c r="G998" s="349" t="s">
        <v>2402</v>
      </c>
      <c r="H998" s="349" t="s">
        <v>2402</v>
      </c>
      <c r="I998" s="349" t="s">
        <v>2402</v>
      </c>
      <c r="J998" s="349">
        <v>0</v>
      </c>
    </row>
    <row r="999" spans="1:10">
      <c r="A999" s="348"/>
      <c r="B999" s="348" t="s">
        <v>555</v>
      </c>
      <c r="C999" s="348" t="s">
        <v>3765</v>
      </c>
      <c r="D999" s="348" t="s">
        <v>3766</v>
      </c>
      <c r="E999" s="349">
        <v>20</v>
      </c>
      <c r="F999" s="349">
        <v>13</v>
      </c>
      <c r="G999" s="349">
        <v>7</v>
      </c>
      <c r="H999" s="349">
        <v>20</v>
      </c>
      <c r="I999" s="349">
        <v>0</v>
      </c>
      <c r="J999" s="349" t="s">
        <v>2402</v>
      </c>
    </row>
    <row r="1000" spans="1:10">
      <c r="A1000" s="348"/>
      <c r="B1000" s="348" t="s">
        <v>555</v>
      </c>
      <c r="C1000" s="348" t="s">
        <v>3946</v>
      </c>
      <c r="D1000" s="348" t="s">
        <v>3947</v>
      </c>
      <c r="E1000" s="349">
        <v>35</v>
      </c>
      <c r="F1000" s="349">
        <v>12</v>
      </c>
      <c r="G1000" s="349">
        <v>23</v>
      </c>
      <c r="H1000" s="349">
        <v>20</v>
      </c>
      <c r="I1000" s="349">
        <v>15</v>
      </c>
      <c r="J1000" s="349">
        <v>0</v>
      </c>
    </row>
    <row r="1001" spans="1:10">
      <c r="A1001" s="348"/>
      <c r="B1001" s="348" t="s">
        <v>555</v>
      </c>
      <c r="C1001" s="348" t="s">
        <v>3869</v>
      </c>
      <c r="D1001" s="348" t="s">
        <v>3870</v>
      </c>
      <c r="E1001" s="349">
        <v>12</v>
      </c>
      <c r="F1001" s="349">
        <v>3</v>
      </c>
      <c r="G1001" s="349">
        <v>9</v>
      </c>
      <c r="H1001" s="349" t="s">
        <v>2402</v>
      </c>
      <c r="I1001" s="349" t="s">
        <v>2402</v>
      </c>
      <c r="J1001" s="349">
        <v>0</v>
      </c>
    </row>
    <row r="1002" spans="1:10">
      <c r="A1002" s="348"/>
      <c r="B1002" s="348" t="s">
        <v>555</v>
      </c>
      <c r="C1002" s="348" t="s">
        <v>3618</v>
      </c>
      <c r="D1002" s="348" t="s">
        <v>3619</v>
      </c>
      <c r="E1002" s="349">
        <v>13</v>
      </c>
      <c r="F1002" s="349">
        <v>7</v>
      </c>
      <c r="G1002" s="349">
        <v>6</v>
      </c>
      <c r="H1002" s="349">
        <v>13</v>
      </c>
      <c r="I1002" s="349">
        <v>0</v>
      </c>
      <c r="J1002" s="349">
        <v>0</v>
      </c>
    </row>
    <row r="1003" spans="1:10">
      <c r="A1003" s="348"/>
      <c r="B1003" s="348" t="s">
        <v>555</v>
      </c>
      <c r="C1003" s="348" t="s">
        <v>3620</v>
      </c>
      <c r="D1003" s="348" t="s">
        <v>3575</v>
      </c>
      <c r="E1003" s="349">
        <v>20</v>
      </c>
      <c r="F1003" s="349">
        <v>14</v>
      </c>
      <c r="G1003" s="349">
        <v>6</v>
      </c>
      <c r="H1003" s="349" t="s">
        <v>2402</v>
      </c>
      <c r="I1003" s="349" t="s">
        <v>2402</v>
      </c>
      <c r="J1003" s="349">
        <v>0</v>
      </c>
    </row>
    <row r="1004" spans="1:10">
      <c r="A1004" s="348"/>
      <c r="B1004" s="348" t="s">
        <v>555</v>
      </c>
      <c r="C1004" s="348" t="s">
        <v>3620</v>
      </c>
      <c r="D1004" s="348" t="s">
        <v>3621</v>
      </c>
      <c r="E1004" s="349">
        <v>112</v>
      </c>
      <c r="F1004" s="349">
        <v>59</v>
      </c>
      <c r="G1004" s="349">
        <v>53</v>
      </c>
      <c r="H1004" s="349">
        <v>92</v>
      </c>
      <c r="I1004" s="349">
        <v>20</v>
      </c>
      <c r="J1004" s="349" t="s">
        <v>2402</v>
      </c>
    </row>
    <row r="1005" spans="1:10">
      <c r="A1005" s="348"/>
      <c r="B1005" s="348" t="s">
        <v>555</v>
      </c>
      <c r="C1005" s="348" t="s">
        <v>3622</v>
      </c>
      <c r="D1005" s="348" t="s">
        <v>3623</v>
      </c>
      <c r="E1005" s="349">
        <v>603</v>
      </c>
      <c r="F1005" s="349">
        <v>324</v>
      </c>
      <c r="G1005" s="349">
        <v>279</v>
      </c>
      <c r="H1005" s="349">
        <v>487</v>
      </c>
      <c r="I1005" s="349">
        <v>116</v>
      </c>
      <c r="J1005" s="349">
        <v>11</v>
      </c>
    </row>
    <row r="1006" spans="1:10">
      <c r="A1006" s="348"/>
      <c r="B1006" s="348" t="s">
        <v>555</v>
      </c>
      <c r="C1006" s="348" t="s">
        <v>3624</v>
      </c>
      <c r="D1006" s="348" t="s">
        <v>3625</v>
      </c>
      <c r="E1006" s="349">
        <v>61</v>
      </c>
      <c r="F1006" s="349">
        <v>38</v>
      </c>
      <c r="G1006" s="349">
        <v>23</v>
      </c>
      <c r="H1006" s="349" t="s">
        <v>2402</v>
      </c>
      <c r="I1006" s="349" t="s">
        <v>2402</v>
      </c>
      <c r="J1006" s="349">
        <v>0</v>
      </c>
    </row>
    <row r="1007" spans="1:10">
      <c r="A1007" s="348"/>
      <c r="B1007" s="348" t="s">
        <v>555</v>
      </c>
      <c r="C1007" s="348" t="s">
        <v>3769</v>
      </c>
      <c r="D1007" s="348" t="s">
        <v>3770</v>
      </c>
      <c r="E1007" s="349">
        <v>14</v>
      </c>
      <c r="F1007" s="349">
        <v>10</v>
      </c>
      <c r="G1007" s="349">
        <v>4</v>
      </c>
      <c r="H1007" s="349" t="s">
        <v>2402</v>
      </c>
      <c r="I1007" s="349" t="s">
        <v>2402</v>
      </c>
      <c r="J1007" s="349">
        <v>0</v>
      </c>
    </row>
    <row r="1008" spans="1:10">
      <c r="A1008" s="348"/>
      <c r="B1008" s="348" t="s">
        <v>555</v>
      </c>
      <c r="C1008" s="348" t="s">
        <v>3771</v>
      </c>
      <c r="D1008" s="348" t="s">
        <v>3772</v>
      </c>
      <c r="E1008" s="349">
        <v>19</v>
      </c>
      <c r="F1008" s="349">
        <v>13</v>
      </c>
      <c r="G1008" s="349">
        <v>6</v>
      </c>
      <c r="H1008" s="349">
        <v>15</v>
      </c>
      <c r="I1008" s="349">
        <v>4</v>
      </c>
      <c r="J1008" s="349">
        <v>0</v>
      </c>
    </row>
    <row r="1009" spans="1:10">
      <c r="A1009" s="348"/>
      <c r="B1009" s="348" t="s">
        <v>555</v>
      </c>
      <c r="C1009" s="348" t="s">
        <v>3626</v>
      </c>
      <c r="D1009" s="348" t="s">
        <v>3627</v>
      </c>
      <c r="E1009" s="349">
        <v>11</v>
      </c>
      <c r="F1009" s="349">
        <v>8</v>
      </c>
      <c r="G1009" s="349">
        <v>3</v>
      </c>
      <c r="H1009" s="349">
        <v>8</v>
      </c>
      <c r="I1009" s="349">
        <v>3</v>
      </c>
      <c r="J1009" s="349" t="s">
        <v>2402</v>
      </c>
    </row>
    <row r="1010" spans="1:10">
      <c r="A1010" s="348"/>
      <c r="B1010" s="348" t="s">
        <v>555</v>
      </c>
      <c r="C1010" s="348" t="s">
        <v>3628</v>
      </c>
      <c r="D1010" s="348" t="s">
        <v>3575</v>
      </c>
      <c r="E1010" s="349">
        <v>52</v>
      </c>
      <c r="F1010" s="349">
        <v>32</v>
      </c>
      <c r="G1010" s="349">
        <v>20</v>
      </c>
      <c r="H1010" s="349">
        <v>49</v>
      </c>
      <c r="I1010" s="349">
        <v>3</v>
      </c>
      <c r="J1010" s="349">
        <v>0</v>
      </c>
    </row>
    <row r="1011" spans="1:10">
      <c r="A1011" s="348"/>
      <c r="B1011" s="348" t="s">
        <v>555</v>
      </c>
      <c r="C1011" s="348" t="s">
        <v>3628</v>
      </c>
      <c r="D1011" s="348" t="s">
        <v>3629</v>
      </c>
      <c r="E1011" s="349">
        <v>157</v>
      </c>
      <c r="F1011" s="349">
        <v>101</v>
      </c>
      <c r="G1011" s="349">
        <v>56</v>
      </c>
      <c r="H1011" s="349">
        <v>145</v>
      </c>
      <c r="I1011" s="349">
        <v>12</v>
      </c>
      <c r="J1011" s="349" t="s">
        <v>2402</v>
      </c>
    </row>
    <row r="1012" spans="1:10">
      <c r="A1012" s="348"/>
      <c r="B1012" s="348" t="s">
        <v>555</v>
      </c>
      <c r="C1012" s="348" t="s">
        <v>3775</v>
      </c>
      <c r="D1012" s="348" t="s">
        <v>3776</v>
      </c>
      <c r="E1012" s="349">
        <v>13</v>
      </c>
      <c r="F1012" s="349">
        <v>7</v>
      </c>
      <c r="G1012" s="349">
        <v>6</v>
      </c>
      <c r="H1012" s="349">
        <v>13</v>
      </c>
      <c r="I1012" s="349">
        <v>0</v>
      </c>
      <c r="J1012" s="349" t="s">
        <v>2402</v>
      </c>
    </row>
    <row r="1013" spans="1:10">
      <c r="A1013" s="348"/>
      <c r="B1013" s="348" t="s">
        <v>555</v>
      </c>
      <c r="C1013" s="348" t="s">
        <v>3779</v>
      </c>
      <c r="D1013" s="348" t="s">
        <v>3780</v>
      </c>
      <c r="E1013" s="349">
        <v>30</v>
      </c>
      <c r="F1013" s="349">
        <v>17</v>
      </c>
      <c r="G1013" s="349">
        <v>13</v>
      </c>
      <c r="H1013" s="349">
        <v>27</v>
      </c>
      <c r="I1013" s="349">
        <v>3</v>
      </c>
      <c r="J1013" s="349" t="s">
        <v>2402</v>
      </c>
    </row>
    <row r="1014" spans="1:10">
      <c r="A1014" s="348"/>
      <c r="B1014" s="348" t="s">
        <v>555</v>
      </c>
      <c r="C1014" s="348" t="s">
        <v>3630</v>
      </c>
      <c r="D1014" s="348" t="s">
        <v>3632</v>
      </c>
      <c r="E1014" s="349">
        <v>200</v>
      </c>
      <c r="F1014" s="349">
        <v>125</v>
      </c>
      <c r="G1014" s="349">
        <v>75</v>
      </c>
      <c r="H1014" s="349">
        <v>185</v>
      </c>
      <c r="I1014" s="349">
        <v>15</v>
      </c>
      <c r="J1014" s="349">
        <v>3</v>
      </c>
    </row>
    <row r="1015" spans="1:10">
      <c r="A1015" s="348"/>
      <c r="B1015" s="348" t="s">
        <v>555</v>
      </c>
      <c r="C1015" s="348" t="s">
        <v>3633</v>
      </c>
      <c r="D1015" s="348" t="s">
        <v>3634</v>
      </c>
      <c r="E1015" s="349">
        <v>58</v>
      </c>
      <c r="F1015" s="349">
        <v>34</v>
      </c>
      <c r="G1015" s="349">
        <v>24</v>
      </c>
      <c r="H1015" s="349">
        <v>51</v>
      </c>
      <c r="I1015" s="349">
        <v>7</v>
      </c>
      <c r="J1015" s="349">
        <v>0</v>
      </c>
    </row>
    <row r="1016" spans="1:10">
      <c r="A1016" s="348"/>
      <c r="B1016" s="348" t="s">
        <v>555</v>
      </c>
      <c r="C1016" s="348" t="s">
        <v>3635</v>
      </c>
      <c r="D1016" s="348" t="s">
        <v>3634</v>
      </c>
      <c r="E1016" s="349">
        <v>58</v>
      </c>
      <c r="F1016" s="349">
        <v>34</v>
      </c>
      <c r="G1016" s="349">
        <v>24</v>
      </c>
      <c r="H1016" s="349">
        <v>51</v>
      </c>
      <c r="I1016" s="349">
        <v>7</v>
      </c>
      <c r="J1016" s="349">
        <v>0</v>
      </c>
    </row>
    <row r="1017" spans="1:10">
      <c r="A1017" s="348"/>
      <c r="B1017" s="348" t="s">
        <v>555</v>
      </c>
      <c r="C1017" s="348" t="s">
        <v>3636</v>
      </c>
      <c r="D1017" s="348" t="s">
        <v>3637</v>
      </c>
      <c r="E1017" s="349">
        <v>12</v>
      </c>
      <c r="F1017" s="349">
        <v>5</v>
      </c>
      <c r="G1017" s="349">
        <v>7</v>
      </c>
      <c r="H1017" s="349" t="s">
        <v>2402</v>
      </c>
      <c r="I1017" s="349" t="s">
        <v>2402</v>
      </c>
      <c r="J1017" s="349">
        <v>0</v>
      </c>
    </row>
    <row r="1018" spans="1:10">
      <c r="A1018" s="348"/>
      <c r="B1018" s="348" t="s">
        <v>555</v>
      </c>
      <c r="C1018" s="348" t="s">
        <v>3638</v>
      </c>
      <c r="D1018" s="348" t="s">
        <v>3575</v>
      </c>
      <c r="E1018" s="349">
        <v>57</v>
      </c>
      <c r="F1018" s="349">
        <v>32</v>
      </c>
      <c r="G1018" s="349">
        <v>25</v>
      </c>
      <c r="H1018" s="349">
        <v>53</v>
      </c>
      <c r="I1018" s="349">
        <v>4</v>
      </c>
      <c r="J1018" s="349" t="s">
        <v>2402</v>
      </c>
    </row>
    <row r="1019" spans="1:10">
      <c r="A1019" s="348"/>
      <c r="B1019" s="348" t="s">
        <v>555</v>
      </c>
      <c r="C1019" s="348" t="s">
        <v>3638</v>
      </c>
      <c r="D1019" s="348" t="s">
        <v>3639</v>
      </c>
      <c r="E1019" s="349">
        <v>69</v>
      </c>
      <c r="F1019" s="349">
        <v>37</v>
      </c>
      <c r="G1019" s="349">
        <v>32</v>
      </c>
      <c r="H1019" s="349">
        <v>63</v>
      </c>
      <c r="I1019" s="349">
        <v>6</v>
      </c>
      <c r="J1019" s="349" t="s">
        <v>2402</v>
      </c>
    </row>
    <row r="1020" spans="1:10">
      <c r="A1020" s="348"/>
      <c r="B1020" s="348" t="s">
        <v>555</v>
      </c>
      <c r="C1020" s="348" t="s">
        <v>3948</v>
      </c>
      <c r="D1020" s="348" t="s">
        <v>3949</v>
      </c>
      <c r="E1020" s="349">
        <v>10</v>
      </c>
      <c r="F1020" s="349">
        <v>4</v>
      </c>
      <c r="G1020" s="349">
        <v>6</v>
      </c>
      <c r="H1020" s="349">
        <v>7</v>
      </c>
      <c r="I1020" s="349">
        <v>3</v>
      </c>
      <c r="J1020" s="349" t="s">
        <v>2402</v>
      </c>
    </row>
    <row r="1021" spans="1:10">
      <c r="A1021" s="348"/>
      <c r="B1021" s="348" t="s">
        <v>555</v>
      </c>
      <c r="C1021" s="348" t="s">
        <v>3793</v>
      </c>
      <c r="D1021" s="348" t="s">
        <v>3794</v>
      </c>
      <c r="E1021" s="349">
        <v>12</v>
      </c>
      <c r="F1021" s="349">
        <v>6</v>
      </c>
      <c r="G1021" s="349">
        <v>6</v>
      </c>
      <c r="H1021" s="349" t="s">
        <v>2402</v>
      </c>
      <c r="I1021" s="349" t="s">
        <v>2402</v>
      </c>
      <c r="J1021" s="349">
        <v>0</v>
      </c>
    </row>
    <row r="1022" spans="1:10">
      <c r="A1022" s="348"/>
      <c r="B1022" s="348" t="s">
        <v>555</v>
      </c>
      <c r="C1022" s="348" t="s">
        <v>3797</v>
      </c>
      <c r="D1022" s="348" t="s">
        <v>3798</v>
      </c>
      <c r="E1022" s="349">
        <v>10</v>
      </c>
      <c r="F1022" s="349">
        <v>6</v>
      </c>
      <c r="G1022" s="349">
        <v>4</v>
      </c>
      <c r="H1022" s="349">
        <v>7</v>
      </c>
      <c r="I1022" s="349">
        <v>3</v>
      </c>
      <c r="J1022" s="349">
        <v>0</v>
      </c>
    </row>
    <row r="1023" spans="1:10">
      <c r="A1023" s="348"/>
      <c r="B1023" s="348" t="s">
        <v>555</v>
      </c>
      <c r="C1023" s="348" t="s">
        <v>3640</v>
      </c>
      <c r="D1023" s="348" t="s">
        <v>3575</v>
      </c>
      <c r="E1023" s="349">
        <v>19</v>
      </c>
      <c r="F1023" s="349">
        <v>12</v>
      </c>
      <c r="G1023" s="349">
        <v>7</v>
      </c>
      <c r="H1023" s="349" t="s">
        <v>2402</v>
      </c>
      <c r="I1023" s="349" t="s">
        <v>2402</v>
      </c>
      <c r="J1023" s="349">
        <v>0</v>
      </c>
    </row>
    <row r="1024" spans="1:10">
      <c r="A1024" s="348"/>
      <c r="B1024" s="348" t="s">
        <v>555</v>
      </c>
      <c r="C1024" s="348" t="s">
        <v>3640</v>
      </c>
      <c r="D1024" s="348" t="s">
        <v>3641</v>
      </c>
      <c r="E1024" s="349">
        <v>51</v>
      </c>
      <c r="F1024" s="349">
        <v>28</v>
      </c>
      <c r="G1024" s="349">
        <v>23</v>
      </c>
      <c r="H1024" s="349">
        <v>43</v>
      </c>
      <c r="I1024" s="349">
        <v>8</v>
      </c>
      <c r="J1024" s="349" t="s">
        <v>2402</v>
      </c>
    </row>
    <row r="1025" spans="1:10">
      <c r="A1025" s="348"/>
      <c r="B1025" s="348" t="s">
        <v>555</v>
      </c>
      <c r="C1025" s="348" t="s">
        <v>3803</v>
      </c>
      <c r="D1025" s="348" t="s">
        <v>3804</v>
      </c>
      <c r="E1025" s="349">
        <v>10</v>
      </c>
      <c r="F1025" s="349">
        <v>6</v>
      </c>
      <c r="G1025" s="349">
        <v>4</v>
      </c>
      <c r="H1025" s="349" t="s">
        <v>2402</v>
      </c>
      <c r="I1025" s="349" t="s">
        <v>2402</v>
      </c>
      <c r="J1025" s="349">
        <v>0</v>
      </c>
    </row>
    <row r="1026" spans="1:10">
      <c r="A1026" s="348"/>
      <c r="B1026" s="348" t="s">
        <v>555</v>
      </c>
      <c r="C1026" s="348" t="s">
        <v>3642</v>
      </c>
      <c r="D1026" s="348" t="s">
        <v>3575</v>
      </c>
      <c r="E1026" s="349">
        <v>36</v>
      </c>
      <c r="F1026" s="349">
        <v>21</v>
      </c>
      <c r="G1026" s="349">
        <v>15</v>
      </c>
      <c r="H1026" s="349">
        <v>29</v>
      </c>
      <c r="I1026" s="349">
        <v>7</v>
      </c>
      <c r="J1026" s="349">
        <v>0</v>
      </c>
    </row>
    <row r="1027" spans="1:10">
      <c r="A1027" s="348"/>
      <c r="B1027" s="348" t="s">
        <v>555</v>
      </c>
      <c r="C1027" s="348" t="s">
        <v>3642</v>
      </c>
      <c r="D1027" s="348" t="s">
        <v>3643</v>
      </c>
      <c r="E1027" s="349">
        <v>46</v>
      </c>
      <c r="F1027" s="349">
        <v>27</v>
      </c>
      <c r="G1027" s="349">
        <v>19</v>
      </c>
      <c r="H1027" s="349">
        <v>38</v>
      </c>
      <c r="I1027" s="349">
        <v>8</v>
      </c>
      <c r="J1027" s="349">
        <v>0</v>
      </c>
    </row>
    <row r="1028" spans="1:10">
      <c r="A1028" s="348"/>
      <c r="B1028" s="348" t="s">
        <v>555</v>
      </c>
      <c r="C1028" s="348" t="s">
        <v>3807</v>
      </c>
      <c r="D1028" s="348" t="s">
        <v>3808</v>
      </c>
      <c r="E1028" s="349">
        <v>37</v>
      </c>
      <c r="F1028" s="349">
        <v>17</v>
      </c>
      <c r="G1028" s="349">
        <v>20</v>
      </c>
      <c r="H1028" s="349">
        <v>32</v>
      </c>
      <c r="I1028" s="349">
        <v>5</v>
      </c>
      <c r="J1028" s="349" t="s">
        <v>2402</v>
      </c>
    </row>
    <row r="1029" spans="1:10">
      <c r="A1029" s="348"/>
      <c r="B1029" s="348" t="s">
        <v>555</v>
      </c>
      <c r="C1029" s="348" t="s">
        <v>3644</v>
      </c>
      <c r="D1029" s="348" t="s">
        <v>3645</v>
      </c>
      <c r="E1029" s="349">
        <v>203</v>
      </c>
      <c r="F1029" s="349">
        <v>109</v>
      </c>
      <c r="G1029" s="349">
        <v>94</v>
      </c>
      <c r="H1029" s="349">
        <v>176</v>
      </c>
      <c r="I1029" s="349">
        <v>27</v>
      </c>
      <c r="J1029" s="349">
        <v>4</v>
      </c>
    </row>
    <row r="1030" spans="1:10">
      <c r="A1030" s="348"/>
      <c r="B1030" s="348" t="s">
        <v>555</v>
      </c>
      <c r="C1030" s="348" t="s">
        <v>3646</v>
      </c>
      <c r="D1030" s="348" t="s">
        <v>3647</v>
      </c>
      <c r="E1030" s="349">
        <v>70</v>
      </c>
      <c r="F1030" s="349">
        <v>41</v>
      </c>
      <c r="G1030" s="349">
        <v>29</v>
      </c>
      <c r="H1030" s="349">
        <v>61</v>
      </c>
      <c r="I1030" s="349">
        <v>9</v>
      </c>
      <c r="J1030" s="349">
        <v>0</v>
      </c>
    </row>
    <row r="1031" spans="1:10">
      <c r="A1031" s="348"/>
      <c r="B1031" s="348" t="s">
        <v>555</v>
      </c>
      <c r="C1031" s="348" t="s">
        <v>3648</v>
      </c>
      <c r="D1031" s="348" t="s">
        <v>3649</v>
      </c>
      <c r="E1031" s="349">
        <v>16</v>
      </c>
      <c r="F1031" s="349">
        <v>12</v>
      </c>
      <c r="G1031" s="349">
        <v>4</v>
      </c>
      <c r="H1031" s="349">
        <v>13</v>
      </c>
      <c r="I1031" s="349">
        <v>3</v>
      </c>
      <c r="J1031" s="349">
        <v>0</v>
      </c>
    </row>
    <row r="1032" spans="1:10">
      <c r="A1032" s="348"/>
      <c r="B1032" s="348" t="s">
        <v>555</v>
      </c>
      <c r="C1032" s="348" t="s">
        <v>3650</v>
      </c>
      <c r="D1032" s="348" t="s">
        <v>3575</v>
      </c>
      <c r="E1032" s="349">
        <v>56</v>
      </c>
      <c r="F1032" s="349">
        <v>32</v>
      </c>
      <c r="G1032" s="349">
        <v>24</v>
      </c>
      <c r="H1032" s="349">
        <v>48</v>
      </c>
      <c r="I1032" s="349">
        <v>8</v>
      </c>
      <c r="J1032" s="349" t="s">
        <v>2402</v>
      </c>
    </row>
    <row r="1033" spans="1:10">
      <c r="A1033" s="348"/>
      <c r="B1033" s="348" t="s">
        <v>555</v>
      </c>
      <c r="C1033" s="348" t="s">
        <v>3650</v>
      </c>
      <c r="D1033" s="348" t="s">
        <v>3651</v>
      </c>
      <c r="E1033" s="349">
        <v>142</v>
      </c>
      <c r="F1033" s="349">
        <v>85</v>
      </c>
      <c r="G1033" s="349">
        <v>57</v>
      </c>
      <c r="H1033" s="349">
        <v>122</v>
      </c>
      <c r="I1033" s="349">
        <v>20</v>
      </c>
      <c r="J1033" s="349" t="s">
        <v>2402</v>
      </c>
    </row>
    <row r="1034" spans="1:10">
      <c r="A1034" s="348"/>
      <c r="B1034" s="348" t="s">
        <v>555</v>
      </c>
      <c r="C1034" s="348" t="s">
        <v>3817</v>
      </c>
      <c r="D1034" s="348" t="s">
        <v>3818</v>
      </c>
      <c r="E1034" s="349">
        <v>10</v>
      </c>
      <c r="F1034" s="349" t="s">
        <v>2402</v>
      </c>
      <c r="G1034" s="349" t="s">
        <v>2402</v>
      </c>
      <c r="H1034" s="349">
        <v>7</v>
      </c>
      <c r="I1034" s="349">
        <v>3</v>
      </c>
      <c r="J1034" s="349">
        <v>0</v>
      </c>
    </row>
    <row r="1035" spans="1:10">
      <c r="A1035" s="348"/>
      <c r="B1035" s="348" t="s">
        <v>555</v>
      </c>
      <c r="C1035" s="348" t="s">
        <v>3819</v>
      </c>
      <c r="D1035" s="348" t="s">
        <v>3820</v>
      </c>
      <c r="E1035" s="349">
        <v>18</v>
      </c>
      <c r="F1035" s="349">
        <v>5</v>
      </c>
      <c r="G1035" s="349">
        <v>13</v>
      </c>
      <c r="H1035" s="349" t="s">
        <v>2402</v>
      </c>
      <c r="I1035" s="349" t="s">
        <v>2402</v>
      </c>
      <c r="J1035" s="349" t="s">
        <v>2402</v>
      </c>
    </row>
    <row r="1036" spans="1:10">
      <c r="A1036" s="348"/>
      <c r="B1036" s="348" t="s">
        <v>555</v>
      </c>
      <c r="C1036" s="348" t="s">
        <v>3652</v>
      </c>
      <c r="D1036" s="348" t="s">
        <v>3653</v>
      </c>
      <c r="E1036" s="349">
        <v>19</v>
      </c>
      <c r="F1036" s="349">
        <v>12</v>
      </c>
      <c r="G1036" s="349">
        <v>7</v>
      </c>
      <c r="H1036" s="349">
        <v>16</v>
      </c>
      <c r="I1036" s="349">
        <v>3</v>
      </c>
      <c r="J1036" s="349">
        <v>0</v>
      </c>
    </row>
    <row r="1037" spans="1:10">
      <c r="A1037" s="348"/>
      <c r="B1037" s="348" t="s">
        <v>555</v>
      </c>
      <c r="C1037" s="348" t="s">
        <v>3654</v>
      </c>
      <c r="D1037" s="348" t="s">
        <v>3655</v>
      </c>
      <c r="E1037" s="349">
        <v>11</v>
      </c>
      <c r="F1037" s="349">
        <v>8</v>
      </c>
      <c r="G1037" s="349">
        <v>3</v>
      </c>
      <c r="H1037" s="349" t="s">
        <v>2402</v>
      </c>
      <c r="I1037" s="349" t="s">
        <v>2402</v>
      </c>
      <c r="J1037" s="349">
        <v>0</v>
      </c>
    </row>
    <row r="1038" spans="1:10">
      <c r="A1038" s="348"/>
      <c r="B1038" s="348" t="s">
        <v>555</v>
      </c>
      <c r="C1038" s="348" t="s">
        <v>3656</v>
      </c>
      <c r="D1038" s="348" t="s">
        <v>3575</v>
      </c>
      <c r="E1038" s="349">
        <v>20</v>
      </c>
      <c r="F1038" s="349">
        <v>12</v>
      </c>
      <c r="G1038" s="349">
        <v>8</v>
      </c>
      <c r="H1038" s="349">
        <v>17</v>
      </c>
      <c r="I1038" s="349">
        <v>3</v>
      </c>
      <c r="J1038" s="349" t="s">
        <v>2402</v>
      </c>
    </row>
    <row r="1039" spans="1:10">
      <c r="A1039" s="348"/>
      <c r="B1039" s="348" t="s">
        <v>555</v>
      </c>
      <c r="C1039" s="348" t="s">
        <v>3656</v>
      </c>
      <c r="D1039" s="348" t="s">
        <v>3657</v>
      </c>
      <c r="E1039" s="349">
        <v>31</v>
      </c>
      <c r="F1039" s="349">
        <v>20</v>
      </c>
      <c r="G1039" s="349">
        <v>11</v>
      </c>
      <c r="H1039" s="349">
        <v>26</v>
      </c>
      <c r="I1039" s="349">
        <v>5</v>
      </c>
      <c r="J1039" s="349" t="s">
        <v>2402</v>
      </c>
    </row>
    <row r="1040" spans="1:10">
      <c r="A1040" s="348"/>
      <c r="B1040" s="348" t="s">
        <v>555</v>
      </c>
      <c r="C1040" s="348" t="s">
        <v>3658</v>
      </c>
      <c r="D1040" s="348" t="s">
        <v>3659</v>
      </c>
      <c r="E1040" s="349">
        <v>26</v>
      </c>
      <c r="F1040" s="349">
        <v>10</v>
      </c>
      <c r="G1040" s="349">
        <v>16</v>
      </c>
      <c r="H1040" s="349" t="s">
        <v>2402</v>
      </c>
      <c r="I1040" s="349" t="s">
        <v>2402</v>
      </c>
      <c r="J1040" s="349">
        <v>0</v>
      </c>
    </row>
    <row r="1041" spans="1:10">
      <c r="A1041" s="348"/>
      <c r="B1041" s="348" t="s">
        <v>555</v>
      </c>
      <c r="C1041" s="348" t="s">
        <v>3660</v>
      </c>
      <c r="D1041" s="348" t="s">
        <v>3661</v>
      </c>
      <c r="E1041" s="349">
        <v>18</v>
      </c>
      <c r="F1041" s="349">
        <v>13</v>
      </c>
      <c r="G1041" s="349">
        <v>5</v>
      </c>
      <c r="H1041" s="349">
        <v>9</v>
      </c>
      <c r="I1041" s="349">
        <v>9</v>
      </c>
      <c r="J1041" s="349">
        <v>0</v>
      </c>
    </row>
    <row r="1042" spans="1:10">
      <c r="A1042" s="348"/>
      <c r="B1042" s="348" t="s">
        <v>555</v>
      </c>
      <c r="C1042" s="348" t="s">
        <v>3662</v>
      </c>
      <c r="D1042" s="348" t="s">
        <v>3663</v>
      </c>
      <c r="E1042" s="349">
        <v>264</v>
      </c>
      <c r="F1042" s="349">
        <v>153</v>
      </c>
      <c r="G1042" s="349">
        <v>111</v>
      </c>
      <c r="H1042" s="349">
        <v>220</v>
      </c>
      <c r="I1042" s="349">
        <v>44</v>
      </c>
      <c r="J1042" s="349">
        <v>4</v>
      </c>
    </row>
    <row r="1043" spans="1:10">
      <c r="A1043" s="348"/>
      <c r="B1043" s="348" t="s">
        <v>555</v>
      </c>
      <c r="C1043" s="348" t="s">
        <v>3664</v>
      </c>
      <c r="D1043" s="348" t="s">
        <v>3665</v>
      </c>
      <c r="E1043" s="349">
        <v>163</v>
      </c>
      <c r="F1043" s="349">
        <v>120</v>
      </c>
      <c r="G1043" s="349">
        <v>43</v>
      </c>
      <c r="H1043" s="349">
        <v>9</v>
      </c>
      <c r="I1043" s="349">
        <v>154</v>
      </c>
      <c r="J1043" s="349" t="s">
        <v>2402</v>
      </c>
    </row>
    <row r="1044" spans="1:10">
      <c r="A1044" s="348"/>
      <c r="B1044" s="348" t="s">
        <v>555</v>
      </c>
      <c r="C1044" s="348" t="s">
        <v>3666</v>
      </c>
      <c r="D1044" s="348" t="s">
        <v>3575</v>
      </c>
      <c r="E1044" s="349">
        <v>4</v>
      </c>
      <c r="F1044" s="349">
        <v>4</v>
      </c>
      <c r="G1044" s="349">
        <v>0</v>
      </c>
      <c r="H1044" s="349">
        <v>4</v>
      </c>
      <c r="I1044" s="349">
        <v>0</v>
      </c>
      <c r="J1044" s="349">
        <v>0</v>
      </c>
    </row>
    <row r="1045" spans="1:10">
      <c r="A1045" s="348"/>
      <c r="B1045" s="348" t="s">
        <v>555</v>
      </c>
      <c r="C1045" s="348" t="s">
        <v>3666</v>
      </c>
      <c r="D1045" s="348" t="s">
        <v>3667</v>
      </c>
      <c r="E1045" s="349">
        <v>167</v>
      </c>
      <c r="F1045" s="349">
        <v>124</v>
      </c>
      <c r="G1045" s="349">
        <v>43</v>
      </c>
      <c r="H1045" s="349">
        <v>13</v>
      </c>
      <c r="I1045" s="349">
        <v>154</v>
      </c>
      <c r="J1045" s="349" t="s">
        <v>2402</v>
      </c>
    </row>
    <row r="1046" spans="1:10">
      <c r="A1046" s="348"/>
      <c r="B1046" s="348" t="s">
        <v>555</v>
      </c>
      <c r="C1046" s="348" t="s">
        <v>3668</v>
      </c>
      <c r="D1046" s="348" t="s">
        <v>3667</v>
      </c>
      <c r="E1046" s="349">
        <v>167</v>
      </c>
      <c r="F1046" s="349">
        <v>124</v>
      </c>
      <c r="G1046" s="349">
        <v>43</v>
      </c>
      <c r="H1046" s="349">
        <v>13</v>
      </c>
      <c r="I1046" s="349">
        <v>154</v>
      </c>
      <c r="J1046" s="349" t="s">
        <v>2402</v>
      </c>
    </row>
    <row r="1047" spans="1:10">
      <c r="A1047" s="348"/>
      <c r="B1047" s="348" t="s">
        <v>555</v>
      </c>
      <c r="C1047" s="348" t="s">
        <v>3669</v>
      </c>
      <c r="D1047" s="348" t="s">
        <v>3670</v>
      </c>
      <c r="E1047" s="349">
        <v>203</v>
      </c>
      <c r="F1047" s="349">
        <v>106</v>
      </c>
      <c r="G1047" s="349">
        <v>97</v>
      </c>
      <c r="H1047" s="349">
        <v>185</v>
      </c>
      <c r="I1047" s="349">
        <v>18</v>
      </c>
      <c r="J1047" s="349" t="s">
        <v>2402</v>
      </c>
    </row>
    <row r="1048" spans="1:10">
      <c r="A1048" s="348"/>
      <c r="B1048" s="348" t="s">
        <v>555</v>
      </c>
      <c r="C1048" s="348" t="s">
        <v>3671</v>
      </c>
      <c r="D1048" s="348" t="s">
        <v>3672</v>
      </c>
      <c r="E1048" s="349">
        <v>203</v>
      </c>
      <c r="F1048" s="349">
        <v>106</v>
      </c>
      <c r="G1048" s="349">
        <v>97</v>
      </c>
      <c r="H1048" s="349">
        <v>185</v>
      </c>
      <c r="I1048" s="349">
        <v>18</v>
      </c>
      <c r="J1048" s="349" t="s">
        <v>2402</v>
      </c>
    </row>
    <row r="1049" spans="1:10">
      <c r="A1049" s="348"/>
      <c r="B1049" s="348" t="s">
        <v>555</v>
      </c>
      <c r="C1049" s="348" t="s">
        <v>3673</v>
      </c>
      <c r="D1049" s="348" t="s">
        <v>3672</v>
      </c>
      <c r="E1049" s="349">
        <v>203</v>
      </c>
      <c r="F1049" s="349">
        <v>106</v>
      </c>
      <c r="G1049" s="349">
        <v>97</v>
      </c>
      <c r="H1049" s="349">
        <v>185</v>
      </c>
      <c r="I1049" s="349">
        <v>18</v>
      </c>
      <c r="J1049" s="349" t="s">
        <v>2402</v>
      </c>
    </row>
    <row r="1050" spans="1:10">
      <c r="A1050" s="348"/>
      <c r="B1050" s="348" t="s">
        <v>555</v>
      </c>
      <c r="C1050" s="348" t="s">
        <v>3674</v>
      </c>
      <c r="D1050" s="348" t="s">
        <v>3675</v>
      </c>
      <c r="E1050" s="349">
        <v>49</v>
      </c>
      <c r="F1050" s="349">
        <v>27</v>
      </c>
      <c r="G1050" s="349">
        <v>22</v>
      </c>
      <c r="H1050" s="349">
        <v>39</v>
      </c>
      <c r="I1050" s="349">
        <v>10</v>
      </c>
      <c r="J1050" s="349">
        <v>0</v>
      </c>
    </row>
    <row r="1051" spans="1:10">
      <c r="A1051" s="348"/>
      <c r="B1051" s="348" t="s">
        <v>555</v>
      </c>
      <c r="C1051" s="348" t="s">
        <v>3676</v>
      </c>
      <c r="D1051" s="348" t="s">
        <v>3675</v>
      </c>
      <c r="E1051" s="349">
        <v>49</v>
      </c>
      <c r="F1051" s="349">
        <v>27</v>
      </c>
      <c r="G1051" s="349">
        <v>22</v>
      </c>
      <c r="H1051" s="349">
        <v>39</v>
      </c>
      <c r="I1051" s="349">
        <v>10</v>
      </c>
      <c r="J1051" s="349">
        <v>0</v>
      </c>
    </row>
    <row r="1052" spans="1:10">
      <c r="A1052" s="348"/>
      <c r="B1052" s="348" t="s">
        <v>555</v>
      </c>
      <c r="C1052" s="348" t="s">
        <v>3829</v>
      </c>
      <c r="D1052" s="348" t="s">
        <v>3830</v>
      </c>
      <c r="E1052" s="349">
        <v>18</v>
      </c>
      <c r="F1052" s="349">
        <v>11</v>
      </c>
      <c r="G1052" s="349">
        <v>7</v>
      </c>
      <c r="H1052" s="349" t="s">
        <v>2402</v>
      </c>
      <c r="I1052" s="349" t="s">
        <v>2402</v>
      </c>
      <c r="J1052" s="349">
        <v>0</v>
      </c>
    </row>
    <row r="1053" spans="1:10">
      <c r="A1053" s="348"/>
      <c r="B1053" s="348" t="s">
        <v>555</v>
      </c>
      <c r="C1053" s="348" t="s">
        <v>3833</v>
      </c>
      <c r="D1053" s="348" t="s">
        <v>3834</v>
      </c>
      <c r="E1053" s="349">
        <v>10</v>
      </c>
      <c r="F1053" s="349">
        <v>5</v>
      </c>
      <c r="G1053" s="349">
        <v>5</v>
      </c>
      <c r="H1053" s="349">
        <v>10</v>
      </c>
      <c r="I1053" s="349">
        <v>0</v>
      </c>
      <c r="J1053" s="349" t="s">
        <v>2402</v>
      </c>
    </row>
    <row r="1054" spans="1:10">
      <c r="A1054" s="348"/>
      <c r="B1054" s="348" t="s">
        <v>555</v>
      </c>
      <c r="C1054" s="348" t="s">
        <v>3835</v>
      </c>
      <c r="D1054" s="348" t="s">
        <v>3836</v>
      </c>
      <c r="E1054" s="349">
        <v>17</v>
      </c>
      <c r="F1054" s="349" t="s">
        <v>2402</v>
      </c>
      <c r="G1054" s="349" t="s">
        <v>2402</v>
      </c>
      <c r="H1054" s="349" t="s">
        <v>2402</v>
      </c>
      <c r="I1054" s="349" t="s">
        <v>2402</v>
      </c>
      <c r="J1054" s="349">
        <v>0</v>
      </c>
    </row>
    <row r="1055" spans="1:10">
      <c r="A1055" s="348"/>
      <c r="B1055" s="348" t="s">
        <v>555</v>
      </c>
      <c r="C1055" s="348" t="s">
        <v>3837</v>
      </c>
      <c r="D1055" s="348" t="s">
        <v>3838</v>
      </c>
      <c r="E1055" s="349">
        <v>16</v>
      </c>
      <c r="F1055" s="349">
        <v>9</v>
      </c>
      <c r="G1055" s="349">
        <v>7</v>
      </c>
      <c r="H1055" s="349">
        <v>13</v>
      </c>
      <c r="I1055" s="349">
        <v>3</v>
      </c>
      <c r="J1055" s="349" t="s">
        <v>2402</v>
      </c>
    </row>
    <row r="1056" spans="1:10">
      <c r="A1056" s="348"/>
      <c r="B1056" s="348" t="s">
        <v>555</v>
      </c>
      <c r="C1056" s="348" t="s">
        <v>3841</v>
      </c>
      <c r="D1056" s="348" t="s">
        <v>3842</v>
      </c>
      <c r="E1056" s="349">
        <v>14</v>
      </c>
      <c r="F1056" s="349">
        <v>6</v>
      </c>
      <c r="G1056" s="349">
        <v>8</v>
      </c>
      <c r="H1056" s="349" t="s">
        <v>2402</v>
      </c>
      <c r="I1056" s="349" t="s">
        <v>2402</v>
      </c>
      <c r="J1056" s="349">
        <v>0</v>
      </c>
    </row>
    <row r="1057" spans="1:10">
      <c r="A1057" s="348"/>
      <c r="B1057" s="348" t="s">
        <v>555</v>
      </c>
      <c r="C1057" s="348" t="s">
        <v>3677</v>
      </c>
      <c r="D1057" s="348" t="s">
        <v>3678</v>
      </c>
      <c r="E1057" s="349">
        <v>11</v>
      </c>
      <c r="F1057" s="349">
        <v>8</v>
      </c>
      <c r="G1057" s="349">
        <v>3</v>
      </c>
      <c r="H1057" s="349">
        <v>11</v>
      </c>
      <c r="I1057" s="349">
        <v>0</v>
      </c>
      <c r="J1057" s="349">
        <v>0</v>
      </c>
    </row>
    <row r="1058" spans="1:10">
      <c r="A1058" s="348"/>
      <c r="B1058" s="348" t="s">
        <v>555</v>
      </c>
      <c r="C1058" s="348" t="s">
        <v>3679</v>
      </c>
      <c r="D1058" s="348" t="s">
        <v>3575</v>
      </c>
      <c r="E1058" s="349">
        <v>17</v>
      </c>
      <c r="F1058" s="349">
        <v>14</v>
      </c>
      <c r="G1058" s="349">
        <v>3</v>
      </c>
      <c r="H1058" s="349">
        <v>17</v>
      </c>
      <c r="I1058" s="349">
        <v>0</v>
      </c>
      <c r="J1058" s="349">
        <v>0</v>
      </c>
    </row>
    <row r="1059" spans="1:10">
      <c r="A1059" s="348"/>
      <c r="B1059" s="348" t="s">
        <v>555</v>
      </c>
      <c r="C1059" s="348" t="s">
        <v>3679</v>
      </c>
      <c r="D1059" s="348" t="s">
        <v>3680</v>
      </c>
      <c r="E1059" s="349">
        <v>103</v>
      </c>
      <c r="F1059" s="349">
        <v>69</v>
      </c>
      <c r="G1059" s="349">
        <v>34</v>
      </c>
      <c r="H1059" s="349">
        <v>95</v>
      </c>
      <c r="I1059" s="349">
        <v>8</v>
      </c>
      <c r="J1059" s="349">
        <v>3</v>
      </c>
    </row>
    <row r="1060" spans="1:10">
      <c r="A1060" s="348"/>
      <c r="B1060" s="348" t="s">
        <v>555</v>
      </c>
      <c r="C1060" s="348" t="s">
        <v>2621</v>
      </c>
      <c r="D1060" s="348" t="s">
        <v>3680</v>
      </c>
      <c r="E1060" s="349">
        <v>103</v>
      </c>
      <c r="F1060" s="349">
        <v>69</v>
      </c>
      <c r="G1060" s="349">
        <v>34</v>
      </c>
      <c r="H1060" s="349">
        <v>95</v>
      </c>
      <c r="I1060" s="349">
        <v>8</v>
      </c>
      <c r="J1060" s="349">
        <v>3</v>
      </c>
    </row>
    <row r="1061" spans="1:10">
      <c r="A1061" s="348"/>
      <c r="B1061" s="348" t="s">
        <v>555</v>
      </c>
      <c r="C1061" s="348" t="s">
        <v>3681</v>
      </c>
      <c r="D1061" s="348" t="s">
        <v>3682</v>
      </c>
      <c r="E1061" s="349">
        <v>37</v>
      </c>
      <c r="F1061" s="349">
        <v>22</v>
      </c>
      <c r="G1061" s="349">
        <v>15</v>
      </c>
      <c r="H1061" s="349">
        <v>29</v>
      </c>
      <c r="I1061" s="349">
        <v>8</v>
      </c>
      <c r="J1061" s="349">
        <v>0</v>
      </c>
    </row>
    <row r="1062" spans="1:10">
      <c r="A1062" s="348"/>
      <c r="B1062" s="348" t="s">
        <v>555</v>
      </c>
      <c r="C1062" s="348" t="s">
        <v>2623</v>
      </c>
      <c r="D1062" s="348" t="s">
        <v>3682</v>
      </c>
      <c r="E1062" s="349">
        <v>37</v>
      </c>
      <c r="F1062" s="349">
        <v>22</v>
      </c>
      <c r="G1062" s="349">
        <v>15</v>
      </c>
      <c r="H1062" s="349">
        <v>29</v>
      </c>
      <c r="I1062" s="349">
        <v>8</v>
      </c>
      <c r="J1062" s="349">
        <v>0</v>
      </c>
    </row>
    <row r="1063" spans="1:10">
      <c r="A1063" s="348"/>
      <c r="B1063" s="348" t="s">
        <v>555</v>
      </c>
      <c r="C1063" s="348" t="s">
        <v>3683</v>
      </c>
      <c r="D1063" s="348" t="s">
        <v>3684</v>
      </c>
      <c r="E1063" s="349">
        <v>24</v>
      </c>
      <c r="F1063" s="349">
        <v>16</v>
      </c>
      <c r="G1063" s="349">
        <v>8</v>
      </c>
      <c r="H1063" s="349">
        <v>21</v>
      </c>
      <c r="I1063" s="349">
        <v>3</v>
      </c>
      <c r="J1063" s="349" t="s">
        <v>2402</v>
      </c>
    </row>
    <row r="1064" spans="1:10">
      <c r="A1064" s="348"/>
      <c r="B1064" s="348" t="s">
        <v>555</v>
      </c>
      <c r="C1064" s="348" t="s">
        <v>2625</v>
      </c>
      <c r="D1064" s="348" t="s">
        <v>3684</v>
      </c>
      <c r="E1064" s="349">
        <v>24</v>
      </c>
      <c r="F1064" s="349">
        <v>16</v>
      </c>
      <c r="G1064" s="349">
        <v>8</v>
      </c>
      <c r="H1064" s="349">
        <v>21</v>
      </c>
      <c r="I1064" s="349">
        <v>3</v>
      </c>
      <c r="J1064" s="349" t="s">
        <v>2402</v>
      </c>
    </row>
    <row r="1065" spans="1:10">
      <c r="A1065" s="348"/>
      <c r="B1065" s="348" t="s">
        <v>555</v>
      </c>
      <c r="C1065" s="348" t="s">
        <v>3685</v>
      </c>
      <c r="D1065" s="348" t="s">
        <v>3686</v>
      </c>
      <c r="E1065" s="349">
        <v>19</v>
      </c>
      <c r="F1065" s="349">
        <v>11</v>
      </c>
      <c r="G1065" s="349">
        <v>8</v>
      </c>
      <c r="H1065" s="349" t="s">
        <v>2402</v>
      </c>
      <c r="I1065" s="349" t="s">
        <v>2402</v>
      </c>
      <c r="J1065" s="349">
        <v>0</v>
      </c>
    </row>
    <row r="1066" spans="1:10">
      <c r="A1066" s="348"/>
      <c r="B1066" s="348" t="s">
        <v>555</v>
      </c>
      <c r="C1066" s="348" t="s">
        <v>2627</v>
      </c>
      <c r="D1066" s="348" t="s">
        <v>3686</v>
      </c>
      <c r="E1066" s="349">
        <v>19</v>
      </c>
      <c r="F1066" s="349">
        <v>11</v>
      </c>
      <c r="G1066" s="349">
        <v>8</v>
      </c>
      <c r="H1066" s="349" t="s">
        <v>2402</v>
      </c>
      <c r="I1066" s="349" t="s">
        <v>2402</v>
      </c>
      <c r="J1066" s="349">
        <v>0</v>
      </c>
    </row>
    <row r="1067" spans="1:10">
      <c r="A1067" s="348"/>
      <c r="B1067" s="348" t="s">
        <v>555</v>
      </c>
      <c r="C1067" s="348" t="s">
        <v>3687</v>
      </c>
      <c r="D1067" s="348" t="s">
        <v>3688</v>
      </c>
      <c r="E1067" s="349">
        <v>12250</v>
      </c>
      <c r="F1067" s="349">
        <v>7258</v>
      </c>
      <c r="G1067" s="349">
        <v>4992</v>
      </c>
      <c r="H1067" s="349">
        <v>11391</v>
      </c>
      <c r="I1067" s="349">
        <v>859</v>
      </c>
      <c r="J1067" s="349">
        <v>482</v>
      </c>
    </row>
    <row r="1068" spans="1:10">
      <c r="A1068" s="348"/>
      <c r="B1068" s="348" t="s">
        <v>555</v>
      </c>
      <c r="C1068" s="348" t="s">
        <v>3689</v>
      </c>
      <c r="D1068" s="348" t="s">
        <v>3690</v>
      </c>
      <c r="E1068" s="349">
        <v>12250</v>
      </c>
      <c r="F1068" s="349">
        <v>7258</v>
      </c>
      <c r="G1068" s="349">
        <v>4992</v>
      </c>
      <c r="H1068" s="349">
        <v>11391</v>
      </c>
      <c r="I1068" s="349">
        <v>859</v>
      </c>
      <c r="J1068" s="349">
        <v>482</v>
      </c>
    </row>
    <row r="1069" spans="1:10">
      <c r="A1069" s="348" t="s">
        <v>822</v>
      </c>
      <c r="B1069" s="348" t="s">
        <v>823</v>
      </c>
      <c r="C1069" s="348"/>
      <c r="D1069" s="348"/>
      <c r="E1069" s="349"/>
      <c r="F1069" s="349"/>
      <c r="G1069" s="349"/>
      <c r="H1069" s="349"/>
      <c r="I1069" s="349"/>
      <c r="J1069" s="349"/>
    </row>
    <row r="1070" spans="1:10">
      <c r="A1070" s="348"/>
      <c r="B1070" s="348" t="s">
        <v>823</v>
      </c>
      <c r="C1070" s="348" t="s">
        <v>2874</v>
      </c>
      <c r="D1070" s="348" t="s">
        <v>2401</v>
      </c>
      <c r="E1070" s="349">
        <v>32</v>
      </c>
      <c r="F1070" s="349">
        <v>16</v>
      </c>
      <c r="G1070" s="349">
        <v>16</v>
      </c>
      <c r="H1070" s="349">
        <v>29</v>
      </c>
      <c r="I1070" s="349">
        <v>3</v>
      </c>
      <c r="J1070" s="349" t="s">
        <v>2402</v>
      </c>
    </row>
    <row r="1071" spans="1:10">
      <c r="A1071" s="348"/>
      <c r="B1071" s="348" t="s">
        <v>823</v>
      </c>
      <c r="C1071" s="348" t="s">
        <v>2892</v>
      </c>
      <c r="D1071" s="348" t="s">
        <v>2404</v>
      </c>
      <c r="E1071" s="349">
        <v>1479</v>
      </c>
      <c r="F1071" s="349">
        <v>888</v>
      </c>
      <c r="G1071" s="349">
        <v>591</v>
      </c>
      <c r="H1071" s="349">
        <v>1438</v>
      </c>
      <c r="I1071" s="349">
        <v>41</v>
      </c>
      <c r="J1071" s="349">
        <v>72</v>
      </c>
    </row>
    <row r="1072" spans="1:10">
      <c r="A1072" s="348"/>
      <c r="B1072" s="348" t="s">
        <v>823</v>
      </c>
      <c r="C1072" s="348" t="s">
        <v>2893</v>
      </c>
      <c r="D1072" s="348" t="s">
        <v>2406</v>
      </c>
      <c r="E1072" s="349">
        <v>13583</v>
      </c>
      <c r="F1072" s="349">
        <v>7085</v>
      </c>
      <c r="G1072" s="349">
        <v>6498</v>
      </c>
      <c r="H1072" s="349">
        <v>13092</v>
      </c>
      <c r="I1072" s="349">
        <v>491</v>
      </c>
      <c r="J1072" s="349">
        <v>528</v>
      </c>
    </row>
    <row r="1073" spans="1:10">
      <c r="A1073" s="348"/>
      <c r="B1073" s="348" t="s">
        <v>823</v>
      </c>
      <c r="C1073" s="348" t="s">
        <v>2894</v>
      </c>
      <c r="D1073" s="348" t="s">
        <v>2408</v>
      </c>
      <c r="E1073" s="349">
        <v>389</v>
      </c>
      <c r="F1073" s="349">
        <v>297</v>
      </c>
      <c r="G1073" s="349">
        <v>92</v>
      </c>
      <c r="H1073" s="349">
        <v>374</v>
      </c>
      <c r="I1073" s="349">
        <v>15</v>
      </c>
      <c r="J1073" s="349">
        <v>28</v>
      </c>
    </row>
    <row r="1074" spans="1:10">
      <c r="A1074" s="348"/>
      <c r="B1074" s="348" t="s">
        <v>823</v>
      </c>
      <c r="C1074" s="348" t="s">
        <v>53</v>
      </c>
      <c r="D1074" s="348" t="s">
        <v>54</v>
      </c>
      <c r="E1074" s="349">
        <v>69</v>
      </c>
      <c r="F1074" s="349">
        <v>56</v>
      </c>
      <c r="G1074" s="349">
        <v>13</v>
      </c>
      <c r="H1074" s="349">
        <v>56</v>
      </c>
      <c r="I1074" s="349">
        <v>13</v>
      </c>
      <c r="J1074" s="349" t="s">
        <v>2402</v>
      </c>
    </row>
    <row r="1075" spans="1:10">
      <c r="A1075" s="348"/>
      <c r="B1075" s="348" t="s">
        <v>823</v>
      </c>
      <c r="C1075" s="348" t="s">
        <v>288</v>
      </c>
      <c r="D1075" s="348" t="s">
        <v>289</v>
      </c>
      <c r="E1075" s="349">
        <v>343</v>
      </c>
      <c r="F1075" s="349">
        <v>215</v>
      </c>
      <c r="G1075" s="349">
        <v>128</v>
      </c>
      <c r="H1075" s="349">
        <v>333</v>
      </c>
      <c r="I1075" s="349">
        <v>10</v>
      </c>
      <c r="J1075" s="349">
        <v>14</v>
      </c>
    </row>
    <row r="1076" spans="1:10">
      <c r="A1076" s="348"/>
      <c r="B1076" s="348" t="s">
        <v>823</v>
      </c>
      <c r="C1076" s="348" t="s">
        <v>554</v>
      </c>
      <c r="D1076" s="348" t="s">
        <v>555</v>
      </c>
      <c r="E1076" s="349">
        <v>164</v>
      </c>
      <c r="F1076" s="349">
        <v>98</v>
      </c>
      <c r="G1076" s="349">
        <v>66</v>
      </c>
      <c r="H1076" s="349">
        <v>149</v>
      </c>
      <c r="I1076" s="349">
        <v>15</v>
      </c>
      <c r="J1076" s="349">
        <v>14</v>
      </c>
    </row>
    <row r="1077" spans="1:10">
      <c r="A1077" s="348"/>
      <c r="B1077" s="348" t="s">
        <v>823</v>
      </c>
      <c r="C1077" s="348" t="s">
        <v>895</v>
      </c>
      <c r="D1077" s="348" t="s">
        <v>896</v>
      </c>
      <c r="E1077" s="349">
        <v>147</v>
      </c>
      <c r="F1077" s="349">
        <v>102</v>
      </c>
      <c r="G1077" s="349">
        <v>45</v>
      </c>
      <c r="H1077" s="349">
        <v>135</v>
      </c>
      <c r="I1077" s="349">
        <v>12</v>
      </c>
      <c r="J1077" s="349">
        <v>0</v>
      </c>
    </row>
    <row r="1078" spans="1:10">
      <c r="A1078" s="348"/>
      <c r="B1078" s="348" t="s">
        <v>823</v>
      </c>
      <c r="C1078" s="348" t="s">
        <v>995</v>
      </c>
      <c r="D1078" s="348" t="s">
        <v>996</v>
      </c>
      <c r="E1078" s="349">
        <v>1309</v>
      </c>
      <c r="F1078" s="349">
        <v>618</v>
      </c>
      <c r="G1078" s="349">
        <v>691</v>
      </c>
      <c r="H1078" s="349">
        <v>1292</v>
      </c>
      <c r="I1078" s="349">
        <v>17</v>
      </c>
      <c r="J1078" s="349">
        <v>53</v>
      </c>
    </row>
    <row r="1079" spans="1:10">
      <c r="A1079" s="348"/>
      <c r="B1079" s="348" t="s">
        <v>823</v>
      </c>
      <c r="C1079" s="348" t="s">
        <v>1167</v>
      </c>
      <c r="D1079" s="348" t="s">
        <v>1168</v>
      </c>
      <c r="E1079" s="349">
        <v>260</v>
      </c>
      <c r="F1079" s="349">
        <v>176</v>
      </c>
      <c r="G1079" s="349">
        <v>84</v>
      </c>
      <c r="H1079" s="349">
        <v>253</v>
      </c>
      <c r="I1079" s="349">
        <v>7</v>
      </c>
      <c r="J1079" s="349">
        <v>6</v>
      </c>
    </row>
    <row r="1080" spans="1:10">
      <c r="A1080" s="348"/>
      <c r="B1080" s="348" t="s">
        <v>823</v>
      </c>
      <c r="C1080" s="348" t="s">
        <v>1498</v>
      </c>
      <c r="D1080" s="348" t="s">
        <v>1499</v>
      </c>
      <c r="E1080" s="349">
        <v>54</v>
      </c>
      <c r="F1080" s="349">
        <v>44</v>
      </c>
      <c r="G1080" s="349">
        <v>10</v>
      </c>
      <c r="H1080" s="349">
        <v>51</v>
      </c>
      <c r="I1080" s="349">
        <v>3</v>
      </c>
      <c r="J1080" s="349">
        <v>4</v>
      </c>
    </row>
    <row r="1081" spans="1:10">
      <c r="A1081" s="348"/>
      <c r="B1081" s="348" t="s">
        <v>823</v>
      </c>
      <c r="C1081" s="348" t="s">
        <v>1749</v>
      </c>
      <c r="D1081" s="348" t="s">
        <v>1750</v>
      </c>
      <c r="E1081" s="349">
        <v>1118</v>
      </c>
      <c r="F1081" s="349">
        <v>676</v>
      </c>
      <c r="G1081" s="349">
        <v>442</v>
      </c>
      <c r="H1081" s="349">
        <v>1090</v>
      </c>
      <c r="I1081" s="349">
        <v>28</v>
      </c>
      <c r="J1081" s="349">
        <v>35</v>
      </c>
    </row>
    <row r="1082" spans="1:10">
      <c r="A1082" s="348"/>
      <c r="B1082" s="348" t="s">
        <v>823</v>
      </c>
      <c r="C1082" s="348" t="s">
        <v>1941</v>
      </c>
      <c r="D1082" s="348" t="s">
        <v>1942</v>
      </c>
      <c r="E1082" s="349">
        <v>92</v>
      </c>
      <c r="F1082" s="349">
        <v>45</v>
      </c>
      <c r="G1082" s="349">
        <v>47</v>
      </c>
      <c r="H1082" s="349">
        <v>84</v>
      </c>
      <c r="I1082" s="349">
        <v>8</v>
      </c>
      <c r="J1082" s="349" t="s">
        <v>2402</v>
      </c>
    </row>
    <row r="1083" spans="1:10">
      <c r="A1083" s="348"/>
      <c r="B1083" s="348" t="s">
        <v>823</v>
      </c>
      <c r="C1083" s="348" t="s">
        <v>2162</v>
      </c>
      <c r="D1083" s="348" t="s">
        <v>2163</v>
      </c>
      <c r="E1083" s="349">
        <v>1631</v>
      </c>
      <c r="F1083" s="349">
        <v>1045</v>
      </c>
      <c r="G1083" s="349">
        <v>586</v>
      </c>
      <c r="H1083" s="349">
        <v>1583</v>
      </c>
      <c r="I1083" s="349">
        <v>48</v>
      </c>
      <c r="J1083" s="349">
        <v>56</v>
      </c>
    </row>
    <row r="1084" spans="1:10">
      <c r="A1084" s="348"/>
      <c r="B1084" s="348" t="s">
        <v>823</v>
      </c>
      <c r="C1084" s="348" t="s">
        <v>3560</v>
      </c>
      <c r="D1084" s="348" t="s">
        <v>2267</v>
      </c>
      <c r="E1084" s="349">
        <v>20670</v>
      </c>
      <c r="F1084" s="349">
        <v>11361</v>
      </c>
      <c r="G1084" s="349">
        <v>9309</v>
      </c>
      <c r="H1084" s="349">
        <v>19959</v>
      </c>
      <c r="I1084" s="349">
        <v>711</v>
      </c>
      <c r="J1084" s="349">
        <v>814</v>
      </c>
    </row>
    <row r="1085" spans="1:10">
      <c r="A1085" s="348"/>
      <c r="B1085" s="348" t="s">
        <v>823</v>
      </c>
      <c r="C1085" s="348" t="s">
        <v>2315</v>
      </c>
      <c r="D1085" s="348" t="s">
        <v>2267</v>
      </c>
      <c r="E1085" s="349">
        <v>20670</v>
      </c>
      <c r="F1085" s="349">
        <v>11361</v>
      </c>
      <c r="G1085" s="349">
        <v>9309</v>
      </c>
      <c r="H1085" s="349">
        <v>19959</v>
      </c>
      <c r="I1085" s="349">
        <v>711</v>
      </c>
      <c r="J1085" s="349">
        <v>814</v>
      </c>
    </row>
    <row r="1086" spans="1:10">
      <c r="A1086" s="348"/>
      <c r="B1086" s="348" t="s">
        <v>823</v>
      </c>
      <c r="C1086" s="348" t="s">
        <v>3561</v>
      </c>
      <c r="D1086" s="348" t="s">
        <v>3562</v>
      </c>
      <c r="E1086" s="349">
        <v>3016</v>
      </c>
      <c r="F1086" s="349">
        <v>1908</v>
      </c>
      <c r="G1086" s="349">
        <v>1108</v>
      </c>
      <c r="H1086" s="349">
        <v>2877</v>
      </c>
      <c r="I1086" s="349">
        <v>139</v>
      </c>
      <c r="J1086" s="349">
        <v>57</v>
      </c>
    </row>
    <row r="1087" spans="1:10">
      <c r="A1087" s="348"/>
      <c r="B1087" s="348" t="s">
        <v>823</v>
      </c>
      <c r="C1087" s="348" t="s">
        <v>3563</v>
      </c>
      <c r="D1087" s="348" t="s">
        <v>3564</v>
      </c>
      <c r="E1087" s="349">
        <v>3016</v>
      </c>
      <c r="F1087" s="349">
        <v>1908</v>
      </c>
      <c r="G1087" s="349">
        <v>1108</v>
      </c>
      <c r="H1087" s="349">
        <v>2877</v>
      </c>
      <c r="I1087" s="349">
        <v>139</v>
      </c>
      <c r="J1087" s="349">
        <v>57</v>
      </c>
    </row>
    <row r="1088" spans="1:10">
      <c r="A1088" s="348"/>
      <c r="B1088" s="348" t="s">
        <v>823</v>
      </c>
      <c r="C1088" s="348" t="s">
        <v>3565</v>
      </c>
      <c r="D1088" s="348" t="s">
        <v>3564</v>
      </c>
      <c r="E1088" s="349">
        <v>3016</v>
      </c>
      <c r="F1088" s="349">
        <v>1908</v>
      </c>
      <c r="G1088" s="349">
        <v>1108</v>
      </c>
      <c r="H1088" s="349">
        <v>2877</v>
      </c>
      <c r="I1088" s="349">
        <v>139</v>
      </c>
      <c r="J1088" s="349">
        <v>57</v>
      </c>
    </row>
    <row r="1089" spans="1:10">
      <c r="A1089" s="348"/>
      <c r="B1089" s="348" t="s">
        <v>823</v>
      </c>
      <c r="C1089" s="348" t="s">
        <v>3691</v>
      </c>
      <c r="D1089" s="348" t="s">
        <v>3692</v>
      </c>
      <c r="E1089" s="349">
        <v>25</v>
      </c>
      <c r="F1089" s="349">
        <v>19</v>
      </c>
      <c r="G1089" s="349">
        <v>6</v>
      </c>
      <c r="H1089" s="349">
        <v>25</v>
      </c>
      <c r="I1089" s="349">
        <v>0</v>
      </c>
      <c r="J1089" s="349" t="s">
        <v>2402</v>
      </c>
    </row>
    <row r="1090" spans="1:10">
      <c r="A1090" s="348"/>
      <c r="B1090" s="348" t="s">
        <v>823</v>
      </c>
      <c r="C1090" s="348" t="s">
        <v>3695</v>
      </c>
      <c r="D1090" s="348" t="s">
        <v>3696</v>
      </c>
      <c r="E1090" s="349">
        <v>16</v>
      </c>
      <c r="F1090" s="349">
        <v>12</v>
      </c>
      <c r="G1090" s="349">
        <v>4</v>
      </c>
      <c r="H1090" s="349">
        <v>16</v>
      </c>
      <c r="I1090" s="349">
        <v>0</v>
      </c>
      <c r="J1090" s="349">
        <v>0</v>
      </c>
    </row>
    <row r="1091" spans="1:10">
      <c r="A1091" s="348"/>
      <c r="B1091" s="348" t="s">
        <v>823</v>
      </c>
      <c r="C1091" s="348" t="s">
        <v>3699</v>
      </c>
      <c r="D1091" s="348" t="s">
        <v>3700</v>
      </c>
      <c r="E1091" s="349">
        <v>19</v>
      </c>
      <c r="F1091" s="349">
        <v>15</v>
      </c>
      <c r="G1091" s="349">
        <v>4</v>
      </c>
      <c r="H1091" s="349">
        <v>19</v>
      </c>
      <c r="I1091" s="349">
        <v>0</v>
      </c>
      <c r="J1091" s="349" t="s">
        <v>2402</v>
      </c>
    </row>
    <row r="1092" spans="1:10">
      <c r="A1092" s="348"/>
      <c r="B1092" s="348" t="s">
        <v>823</v>
      </c>
      <c r="C1092" s="348" t="s">
        <v>3566</v>
      </c>
      <c r="D1092" s="348" t="s">
        <v>3575</v>
      </c>
      <c r="E1092" s="349">
        <v>30</v>
      </c>
      <c r="F1092" s="349">
        <v>21</v>
      </c>
      <c r="G1092" s="349">
        <v>9</v>
      </c>
      <c r="H1092" s="349" t="s">
        <v>2402</v>
      </c>
      <c r="I1092" s="349" t="s">
        <v>2402</v>
      </c>
      <c r="J1092" s="349" t="s">
        <v>2402</v>
      </c>
    </row>
    <row r="1093" spans="1:10">
      <c r="A1093" s="348"/>
      <c r="B1093" s="348" t="s">
        <v>823</v>
      </c>
      <c r="C1093" s="348" t="s">
        <v>3566</v>
      </c>
      <c r="D1093" s="348" t="s">
        <v>3567</v>
      </c>
      <c r="E1093" s="349">
        <v>90</v>
      </c>
      <c r="F1093" s="349">
        <v>67</v>
      </c>
      <c r="G1093" s="349">
        <v>23</v>
      </c>
      <c r="H1093" s="349" t="s">
        <v>2402</v>
      </c>
      <c r="I1093" s="349" t="s">
        <v>2402</v>
      </c>
      <c r="J1093" s="349">
        <v>4</v>
      </c>
    </row>
    <row r="1094" spans="1:10">
      <c r="A1094" s="348"/>
      <c r="B1094" s="348" t="s">
        <v>823</v>
      </c>
      <c r="C1094" s="348" t="s">
        <v>3568</v>
      </c>
      <c r="D1094" s="348" t="s">
        <v>3569</v>
      </c>
      <c r="E1094" s="349">
        <v>226</v>
      </c>
      <c r="F1094" s="349">
        <v>115</v>
      </c>
      <c r="G1094" s="349">
        <v>111</v>
      </c>
      <c r="H1094" s="349">
        <v>208</v>
      </c>
      <c r="I1094" s="349">
        <v>18</v>
      </c>
      <c r="J1094" s="349">
        <v>4</v>
      </c>
    </row>
    <row r="1095" spans="1:10">
      <c r="A1095" s="348"/>
      <c r="B1095" s="348" t="s">
        <v>823</v>
      </c>
      <c r="C1095" s="348" t="s">
        <v>3570</v>
      </c>
      <c r="D1095" s="348" t="s">
        <v>3571</v>
      </c>
      <c r="E1095" s="349">
        <v>24</v>
      </c>
      <c r="F1095" s="349">
        <v>19</v>
      </c>
      <c r="G1095" s="349">
        <v>5</v>
      </c>
      <c r="H1095" s="349">
        <v>18</v>
      </c>
      <c r="I1095" s="349">
        <v>6</v>
      </c>
      <c r="J1095" s="349">
        <v>0</v>
      </c>
    </row>
    <row r="1096" spans="1:10">
      <c r="A1096" s="348"/>
      <c r="B1096" s="348" t="s">
        <v>823</v>
      </c>
      <c r="C1096" s="348" t="s">
        <v>3853</v>
      </c>
      <c r="D1096" s="348" t="s">
        <v>3854</v>
      </c>
      <c r="E1096" s="349">
        <v>12</v>
      </c>
      <c r="F1096" s="349">
        <v>8</v>
      </c>
      <c r="G1096" s="349">
        <v>4</v>
      </c>
      <c r="H1096" s="349">
        <v>12</v>
      </c>
      <c r="I1096" s="349">
        <v>0</v>
      </c>
      <c r="J1096" s="349">
        <v>0</v>
      </c>
    </row>
    <row r="1097" spans="1:10">
      <c r="A1097" s="348"/>
      <c r="B1097" s="348" t="s">
        <v>823</v>
      </c>
      <c r="C1097" s="348" t="s">
        <v>3944</v>
      </c>
      <c r="D1097" s="348" t="s">
        <v>3945</v>
      </c>
      <c r="E1097" s="349">
        <v>11</v>
      </c>
      <c r="F1097" s="349">
        <v>6</v>
      </c>
      <c r="G1097" s="349">
        <v>5</v>
      </c>
      <c r="H1097" s="349" t="s">
        <v>2402</v>
      </c>
      <c r="I1097" s="349" t="s">
        <v>2402</v>
      </c>
      <c r="J1097" s="349">
        <v>0</v>
      </c>
    </row>
    <row r="1098" spans="1:10">
      <c r="A1098" s="348"/>
      <c r="B1098" s="348" t="s">
        <v>823</v>
      </c>
      <c r="C1098" s="348" t="s">
        <v>3574</v>
      </c>
      <c r="D1098" s="348" t="s">
        <v>3575</v>
      </c>
      <c r="E1098" s="349">
        <v>20</v>
      </c>
      <c r="F1098" s="349">
        <v>11</v>
      </c>
      <c r="G1098" s="349">
        <v>9</v>
      </c>
      <c r="H1098" s="349" t="s">
        <v>2402</v>
      </c>
      <c r="I1098" s="349" t="s">
        <v>2402</v>
      </c>
      <c r="J1098" s="349">
        <v>0</v>
      </c>
    </row>
    <row r="1099" spans="1:10">
      <c r="A1099" s="348"/>
      <c r="B1099" s="348" t="s">
        <v>823</v>
      </c>
      <c r="C1099" s="348" t="s">
        <v>3574</v>
      </c>
      <c r="D1099" s="348" t="s">
        <v>3576</v>
      </c>
      <c r="E1099" s="349">
        <v>293</v>
      </c>
      <c r="F1099" s="349">
        <v>159</v>
      </c>
      <c r="G1099" s="349">
        <v>134</v>
      </c>
      <c r="H1099" s="349">
        <v>267</v>
      </c>
      <c r="I1099" s="349">
        <v>26</v>
      </c>
      <c r="J1099" s="349">
        <v>4</v>
      </c>
    </row>
    <row r="1100" spans="1:10">
      <c r="A1100" s="348"/>
      <c r="B1100" s="348" t="s">
        <v>823</v>
      </c>
      <c r="C1100" s="348" t="s">
        <v>3701</v>
      </c>
      <c r="D1100" s="348" t="s">
        <v>3702</v>
      </c>
      <c r="E1100" s="349">
        <v>21</v>
      </c>
      <c r="F1100" s="349">
        <v>10</v>
      </c>
      <c r="G1100" s="349">
        <v>11</v>
      </c>
      <c r="H1100" s="349">
        <v>21</v>
      </c>
      <c r="I1100" s="349">
        <v>0</v>
      </c>
      <c r="J1100" s="349" t="s">
        <v>2402</v>
      </c>
    </row>
    <row r="1101" spans="1:10">
      <c r="A1101" s="348"/>
      <c r="B1101" s="348" t="s">
        <v>823</v>
      </c>
      <c r="C1101" s="348" t="s">
        <v>3703</v>
      </c>
      <c r="D1101" s="348" t="s">
        <v>3704</v>
      </c>
      <c r="E1101" s="349">
        <v>22</v>
      </c>
      <c r="F1101" s="349">
        <v>16</v>
      </c>
      <c r="G1101" s="349">
        <v>6</v>
      </c>
      <c r="H1101" s="349">
        <v>22</v>
      </c>
      <c r="I1101" s="349">
        <v>0</v>
      </c>
      <c r="J1101" s="349">
        <v>0</v>
      </c>
    </row>
    <row r="1102" spans="1:10">
      <c r="A1102" s="348"/>
      <c r="B1102" s="348" t="s">
        <v>823</v>
      </c>
      <c r="C1102" s="348" t="s">
        <v>3577</v>
      </c>
      <c r="D1102" s="348" t="s">
        <v>3578</v>
      </c>
      <c r="E1102" s="349">
        <v>97</v>
      </c>
      <c r="F1102" s="349">
        <v>70</v>
      </c>
      <c r="G1102" s="349">
        <v>27</v>
      </c>
      <c r="H1102" s="349">
        <v>93</v>
      </c>
      <c r="I1102" s="349">
        <v>4</v>
      </c>
      <c r="J1102" s="349" t="s">
        <v>2402</v>
      </c>
    </row>
    <row r="1103" spans="1:10">
      <c r="A1103" s="348"/>
      <c r="B1103" s="348" t="s">
        <v>823</v>
      </c>
      <c r="C1103" s="348" t="s">
        <v>3705</v>
      </c>
      <c r="D1103" s="348" t="s">
        <v>3706</v>
      </c>
      <c r="E1103" s="349">
        <v>39</v>
      </c>
      <c r="F1103" s="349">
        <v>30</v>
      </c>
      <c r="G1103" s="349">
        <v>9</v>
      </c>
      <c r="H1103" s="349" t="s">
        <v>2402</v>
      </c>
      <c r="I1103" s="349" t="s">
        <v>2402</v>
      </c>
      <c r="J1103" s="349" t="s">
        <v>2402</v>
      </c>
    </row>
    <row r="1104" spans="1:10">
      <c r="A1104" s="348"/>
      <c r="B1104" s="348" t="s">
        <v>823</v>
      </c>
      <c r="C1104" s="348" t="s">
        <v>3707</v>
      </c>
      <c r="D1104" s="348" t="s">
        <v>3708</v>
      </c>
      <c r="E1104" s="349">
        <v>28</v>
      </c>
      <c r="F1104" s="349" t="s">
        <v>2402</v>
      </c>
      <c r="G1104" s="349" t="s">
        <v>2402</v>
      </c>
      <c r="H1104" s="349" t="s">
        <v>2402</v>
      </c>
      <c r="I1104" s="349" t="s">
        <v>2402</v>
      </c>
      <c r="J1104" s="349" t="s">
        <v>2402</v>
      </c>
    </row>
    <row r="1105" spans="1:10">
      <c r="A1105" s="348"/>
      <c r="B1105" s="348" t="s">
        <v>823</v>
      </c>
      <c r="C1105" s="348" t="s">
        <v>3709</v>
      </c>
      <c r="D1105" s="348" t="s">
        <v>3710</v>
      </c>
      <c r="E1105" s="349">
        <v>22</v>
      </c>
      <c r="F1105" s="349">
        <v>18</v>
      </c>
      <c r="G1105" s="349">
        <v>4</v>
      </c>
      <c r="H1105" s="349">
        <v>18</v>
      </c>
      <c r="I1105" s="349">
        <v>4</v>
      </c>
      <c r="J1105" s="349" t="s">
        <v>2402</v>
      </c>
    </row>
    <row r="1106" spans="1:10">
      <c r="A1106" s="348"/>
      <c r="B1106" s="348" t="s">
        <v>823</v>
      </c>
      <c r="C1106" s="348" t="s">
        <v>3579</v>
      </c>
      <c r="D1106" s="348" t="s">
        <v>3580</v>
      </c>
      <c r="E1106" s="349">
        <v>29</v>
      </c>
      <c r="F1106" s="349">
        <v>18</v>
      </c>
      <c r="G1106" s="349">
        <v>11</v>
      </c>
      <c r="H1106" s="349" t="s">
        <v>2402</v>
      </c>
      <c r="I1106" s="349" t="s">
        <v>2402</v>
      </c>
      <c r="J1106" s="349" t="s">
        <v>2402</v>
      </c>
    </row>
    <row r="1107" spans="1:10">
      <c r="A1107" s="348"/>
      <c r="B1107" s="348" t="s">
        <v>823</v>
      </c>
      <c r="C1107" s="348" t="s">
        <v>3908</v>
      </c>
      <c r="D1107" s="348" t="s">
        <v>3909</v>
      </c>
      <c r="E1107" s="349">
        <v>12</v>
      </c>
      <c r="F1107" s="349" t="s">
        <v>2402</v>
      </c>
      <c r="G1107" s="349" t="s">
        <v>2402</v>
      </c>
      <c r="H1107" s="349">
        <v>12</v>
      </c>
      <c r="I1107" s="349">
        <v>0</v>
      </c>
      <c r="J1107" s="349">
        <v>0</v>
      </c>
    </row>
    <row r="1108" spans="1:10">
      <c r="A1108" s="348"/>
      <c r="B1108" s="348" t="s">
        <v>823</v>
      </c>
      <c r="C1108" s="348" t="s">
        <v>3711</v>
      </c>
      <c r="D1108" s="348" t="s">
        <v>3712</v>
      </c>
      <c r="E1108" s="349">
        <v>13</v>
      </c>
      <c r="F1108" s="349" t="s">
        <v>2402</v>
      </c>
      <c r="G1108" s="349" t="s">
        <v>2402</v>
      </c>
      <c r="H1108" s="349" t="s">
        <v>2402</v>
      </c>
      <c r="I1108" s="349" t="s">
        <v>2402</v>
      </c>
      <c r="J1108" s="349">
        <v>0</v>
      </c>
    </row>
    <row r="1109" spans="1:10">
      <c r="A1109" s="348"/>
      <c r="B1109" s="348" t="s">
        <v>823</v>
      </c>
      <c r="C1109" s="348" t="s">
        <v>3581</v>
      </c>
      <c r="D1109" s="348" t="s">
        <v>3575</v>
      </c>
      <c r="E1109" s="349">
        <v>12</v>
      </c>
      <c r="F1109" s="349">
        <v>8</v>
      </c>
      <c r="G1109" s="349">
        <v>4</v>
      </c>
      <c r="H1109" s="349">
        <v>12</v>
      </c>
      <c r="I1109" s="349">
        <v>0</v>
      </c>
      <c r="J1109" s="349">
        <v>0</v>
      </c>
    </row>
    <row r="1110" spans="1:10">
      <c r="A1110" s="348"/>
      <c r="B1110" s="348" t="s">
        <v>823</v>
      </c>
      <c r="C1110" s="348" t="s">
        <v>3581</v>
      </c>
      <c r="D1110" s="348" t="s">
        <v>3582</v>
      </c>
      <c r="E1110" s="349">
        <v>295</v>
      </c>
      <c r="F1110" s="349">
        <v>219</v>
      </c>
      <c r="G1110" s="349">
        <v>76</v>
      </c>
      <c r="H1110" s="349">
        <v>279</v>
      </c>
      <c r="I1110" s="349">
        <v>16</v>
      </c>
      <c r="J1110" s="349">
        <v>7</v>
      </c>
    </row>
    <row r="1111" spans="1:10">
      <c r="A1111" s="348"/>
      <c r="B1111" s="348" t="s">
        <v>823</v>
      </c>
      <c r="C1111" s="348" t="s">
        <v>3950</v>
      </c>
      <c r="D1111" s="348" t="s">
        <v>3951</v>
      </c>
      <c r="E1111" s="349">
        <v>16</v>
      </c>
      <c r="F1111" s="349">
        <v>13</v>
      </c>
      <c r="G1111" s="349">
        <v>3</v>
      </c>
      <c r="H1111" s="349" t="s">
        <v>2402</v>
      </c>
      <c r="I1111" s="349" t="s">
        <v>2402</v>
      </c>
      <c r="J1111" s="349">
        <v>0</v>
      </c>
    </row>
    <row r="1112" spans="1:10">
      <c r="A1112" s="348"/>
      <c r="B1112" s="348" t="s">
        <v>823</v>
      </c>
      <c r="C1112" s="348" t="s">
        <v>3583</v>
      </c>
      <c r="D1112" s="348" t="s">
        <v>3584</v>
      </c>
      <c r="E1112" s="349">
        <v>26</v>
      </c>
      <c r="F1112" s="349">
        <v>12</v>
      </c>
      <c r="G1112" s="349">
        <v>14</v>
      </c>
      <c r="H1112" s="349" t="s">
        <v>2402</v>
      </c>
      <c r="I1112" s="349" t="s">
        <v>2402</v>
      </c>
      <c r="J1112" s="349">
        <v>0</v>
      </c>
    </row>
    <row r="1113" spans="1:10">
      <c r="A1113" s="348"/>
      <c r="B1113" s="348" t="s">
        <v>823</v>
      </c>
      <c r="C1113" s="348" t="s">
        <v>3715</v>
      </c>
      <c r="D1113" s="348" t="s">
        <v>3716</v>
      </c>
      <c r="E1113" s="349">
        <v>34</v>
      </c>
      <c r="F1113" s="349">
        <v>10</v>
      </c>
      <c r="G1113" s="349">
        <v>24</v>
      </c>
      <c r="H1113" s="349">
        <v>30</v>
      </c>
      <c r="I1113" s="349">
        <v>4</v>
      </c>
      <c r="J1113" s="349">
        <v>0</v>
      </c>
    </row>
    <row r="1114" spans="1:10">
      <c r="A1114" s="348"/>
      <c r="B1114" s="348" t="s">
        <v>823</v>
      </c>
      <c r="C1114" s="348" t="s">
        <v>3725</v>
      </c>
      <c r="D1114" s="348" t="s">
        <v>3726</v>
      </c>
      <c r="E1114" s="349">
        <v>19</v>
      </c>
      <c r="F1114" s="349">
        <v>15</v>
      </c>
      <c r="G1114" s="349">
        <v>4</v>
      </c>
      <c r="H1114" s="349">
        <v>14</v>
      </c>
      <c r="I1114" s="349">
        <v>5</v>
      </c>
      <c r="J1114" s="349">
        <v>0</v>
      </c>
    </row>
    <row r="1115" spans="1:10">
      <c r="A1115" s="348"/>
      <c r="B1115" s="348" t="s">
        <v>823</v>
      </c>
      <c r="C1115" s="348" t="s">
        <v>3952</v>
      </c>
      <c r="D1115" s="348" t="s">
        <v>3953</v>
      </c>
      <c r="E1115" s="349">
        <v>19</v>
      </c>
      <c r="F1115" s="349">
        <v>10</v>
      </c>
      <c r="G1115" s="349">
        <v>9</v>
      </c>
      <c r="H1115" s="349">
        <v>19</v>
      </c>
      <c r="I1115" s="349">
        <v>0</v>
      </c>
      <c r="J1115" s="349">
        <v>0</v>
      </c>
    </row>
    <row r="1116" spans="1:10">
      <c r="A1116" s="348"/>
      <c r="B1116" s="348" t="s">
        <v>823</v>
      </c>
      <c r="C1116" s="348" t="s">
        <v>3897</v>
      </c>
      <c r="D1116" s="348" t="s">
        <v>3898</v>
      </c>
      <c r="E1116" s="349">
        <v>16</v>
      </c>
      <c r="F1116" s="349">
        <v>11</v>
      </c>
      <c r="G1116" s="349">
        <v>5</v>
      </c>
      <c r="H1116" s="349">
        <v>16</v>
      </c>
      <c r="I1116" s="349">
        <v>0</v>
      </c>
      <c r="J1116" s="349" t="s">
        <v>2402</v>
      </c>
    </row>
    <row r="1117" spans="1:10">
      <c r="A1117" s="348"/>
      <c r="B1117" s="348" t="s">
        <v>823</v>
      </c>
      <c r="C1117" s="348" t="s">
        <v>3727</v>
      </c>
      <c r="D1117" s="348" t="s">
        <v>3728</v>
      </c>
      <c r="E1117" s="349">
        <v>10</v>
      </c>
      <c r="F1117" s="349">
        <v>6</v>
      </c>
      <c r="G1117" s="349">
        <v>4</v>
      </c>
      <c r="H1117" s="349">
        <v>10</v>
      </c>
      <c r="I1117" s="349">
        <v>0</v>
      </c>
      <c r="J1117" s="349">
        <v>0</v>
      </c>
    </row>
    <row r="1118" spans="1:10">
      <c r="A1118" s="348"/>
      <c r="B1118" s="348" t="s">
        <v>823</v>
      </c>
      <c r="C1118" s="348" t="s">
        <v>3591</v>
      </c>
      <c r="D1118" s="348" t="s">
        <v>3575</v>
      </c>
      <c r="E1118" s="349">
        <v>53</v>
      </c>
      <c r="F1118" s="349">
        <v>42</v>
      </c>
      <c r="G1118" s="349">
        <v>11</v>
      </c>
      <c r="H1118" s="349">
        <v>49</v>
      </c>
      <c r="I1118" s="349">
        <v>4</v>
      </c>
      <c r="J1118" s="349" t="s">
        <v>2402</v>
      </c>
    </row>
    <row r="1119" spans="1:10">
      <c r="A1119" s="348"/>
      <c r="B1119" s="348" t="s">
        <v>823</v>
      </c>
      <c r="C1119" s="348" t="s">
        <v>3591</v>
      </c>
      <c r="D1119" s="348" t="s">
        <v>3592</v>
      </c>
      <c r="E1119" s="349">
        <v>193</v>
      </c>
      <c r="F1119" s="349">
        <v>119</v>
      </c>
      <c r="G1119" s="349">
        <v>74</v>
      </c>
      <c r="H1119" s="349">
        <v>178</v>
      </c>
      <c r="I1119" s="349">
        <v>15</v>
      </c>
      <c r="J1119" s="349" t="s">
        <v>2402</v>
      </c>
    </row>
    <row r="1120" spans="1:10">
      <c r="A1120" s="348"/>
      <c r="B1120" s="348" t="s">
        <v>823</v>
      </c>
      <c r="C1120" s="348" t="s">
        <v>3593</v>
      </c>
      <c r="D1120" s="348" t="s">
        <v>3594</v>
      </c>
      <c r="E1120" s="349">
        <v>871</v>
      </c>
      <c r="F1120" s="349">
        <v>564</v>
      </c>
      <c r="G1120" s="349">
        <v>307</v>
      </c>
      <c r="H1120" s="349">
        <v>812</v>
      </c>
      <c r="I1120" s="349">
        <v>59</v>
      </c>
      <c r="J1120" s="349">
        <v>17</v>
      </c>
    </row>
    <row r="1121" spans="1:10">
      <c r="A1121" s="348"/>
      <c r="B1121" s="348" t="s">
        <v>823</v>
      </c>
      <c r="C1121" s="348" t="s">
        <v>3595</v>
      </c>
      <c r="D1121" s="348" t="s">
        <v>3596</v>
      </c>
      <c r="E1121" s="349">
        <v>123</v>
      </c>
      <c r="F1121" s="349">
        <v>81</v>
      </c>
      <c r="G1121" s="349">
        <v>42</v>
      </c>
      <c r="H1121" s="349">
        <v>115</v>
      </c>
      <c r="I1121" s="349">
        <v>8</v>
      </c>
      <c r="J1121" s="349" t="s">
        <v>2402</v>
      </c>
    </row>
    <row r="1122" spans="1:10">
      <c r="A1122" s="348"/>
      <c r="B1122" s="348" t="s">
        <v>823</v>
      </c>
      <c r="C1122" s="348" t="s">
        <v>3729</v>
      </c>
      <c r="D1122" s="348" t="s">
        <v>3730</v>
      </c>
      <c r="E1122" s="349">
        <v>11</v>
      </c>
      <c r="F1122" s="349" t="s">
        <v>2402</v>
      </c>
      <c r="G1122" s="349" t="s">
        <v>2402</v>
      </c>
      <c r="H1122" s="349">
        <v>11</v>
      </c>
      <c r="I1122" s="349">
        <v>0</v>
      </c>
      <c r="J1122" s="349" t="s">
        <v>2402</v>
      </c>
    </row>
    <row r="1123" spans="1:10">
      <c r="A1123" s="348"/>
      <c r="B1123" s="348" t="s">
        <v>823</v>
      </c>
      <c r="C1123" s="348" t="s">
        <v>3597</v>
      </c>
      <c r="D1123" s="348" t="s">
        <v>3598</v>
      </c>
      <c r="E1123" s="349">
        <v>134</v>
      </c>
      <c r="F1123" s="349">
        <v>90</v>
      </c>
      <c r="G1123" s="349">
        <v>44</v>
      </c>
      <c r="H1123" s="349">
        <v>126</v>
      </c>
      <c r="I1123" s="349">
        <v>8</v>
      </c>
      <c r="J1123" s="349" t="s">
        <v>2402</v>
      </c>
    </row>
    <row r="1124" spans="1:10">
      <c r="A1124" s="348"/>
      <c r="B1124" s="348" t="s">
        <v>823</v>
      </c>
      <c r="C1124" s="348" t="s">
        <v>3599</v>
      </c>
      <c r="D1124" s="348" t="s">
        <v>3598</v>
      </c>
      <c r="E1124" s="349">
        <v>134</v>
      </c>
      <c r="F1124" s="349">
        <v>90</v>
      </c>
      <c r="G1124" s="349">
        <v>44</v>
      </c>
      <c r="H1124" s="349">
        <v>126</v>
      </c>
      <c r="I1124" s="349">
        <v>8</v>
      </c>
      <c r="J1124" s="349" t="s">
        <v>2402</v>
      </c>
    </row>
    <row r="1125" spans="1:10">
      <c r="A1125" s="348"/>
      <c r="B1125" s="348" t="s">
        <v>823</v>
      </c>
      <c r="C1125" s="348" t="s">
        <v>3600</v>
      </c>
      <c r="D1125" s="348" t="s">
        <v>3601</v>
      </c>
      <c r="E1125" s="349">
        <v>47</v>
      </c>
      <c r="F1125" s="349">
        <v>30</v>
      </c>
      <c r="G1125" s="349">
        <v>17</v>
      </c>
      <c r="H1125" s="349">
        <v>44</v>
      </c>
      <c r="I1125" s="349">
        <v>3</v>
      </c>
      <c r="J1125" s="349" t="s">
        <v>2402</v>
      </c>
    </row>
    <row r="1126" spans="1:10">
      <c r="A1126" s="348"/>
      <c r="B1126" s="348" t="s">
        <v>823</v>
      </c>
      <c r="C1126" s="348" t="s">
        <v>3731</v>
      </c>
      <c r="D1126" s="348" t="s">
        <v>3732</v>
      </c>
      <c r="E1126" s="349">
        <v>14</v>
      </c>
      <c r="F1126" s="349" t="s">
        <v>2402</v>
      </c>
      <c r="G1126" s="349" t="s">
        <v>2402</v>
      </c>
      <c r="H1126" s="349">
        <v>14</v>
      </c>
      <c r="I1126" s="349">
        <v>0</v>
      </c>
      <c r="J1126" s="349">
        <v>0</v>
      </c>
    </row>
    <row r="1127" spans="1:10">
      <c r="A1127" s="348"/>
      <c r="B1127" s="348" t="s">
        <v>823</v>
      </c>
      <c r="C1127" s="348" t="s">
        <v>3602</v>
      </c>
      <c r="D1127" s="348" t="s">
        <v>3603</v>
      </c>
      <c r="E1127" s="349">
        <v>51</v>
      </c>
      <c r="F1127" s="349">
        <v>32</v>
      </c>
      <c r="G1127" s="349">
        <v>19</v>
      </c>
      <c r="H1127" s="349" t="s">
        <v>2402</v>
      </c>
      <c r="I1127" s="349" t="s">
        <v>2402</v>
      </c>
      <c r="J1127" s="349" t="s">
        <v>2402</v>
      </c>
    </row>
    <row r="1128" spans="1:10">
      <c r="A1128" s="348"/>
      <c r="B1128" s="348" t="s">
        <v>823</v>
      </c>
      <c r="C1128" s="348" t="s">
        <v>3954</v>
      </c>
      <c r="D1128" s="348" t="s">
        <v>151</v>
      </c>
      <c r="E1128" s="349">
        <v>10</v>
      </c>
      <c r="F1128" s="349">
        <v>7</v>
      </c>
      <c r="G1128" s="349">
        <v>3</v>
      </c>
      <c r="H1128" s="349" t="s">
        <v>2402</v>
      </c>
      <c r="I1128" s="349" t="s">
        <v>2402</v>
      </c>
      <c r="J1128" s="349">
        <v>0</v>
      </c>
    </row>
    <row r="1129" spans="1:10">
      <c r="A1129" s="348"/>
      <c r="B1129" s="348" t="s">
        <v>823</v>
      </c>
      <c r="C1129" s="348" t="s">
        <v>3739</v>
      </c>
      <c r="D1129" s="348" t="s">
        <v>3740</v>
      </c>
      <c r="E1129" s="349">
        <v>33</v>
      </c>
      <c r="F1129" s="349">
        <v>26</v>
      </c>
      <c r="G1129" s="349">
        <v>7</v>
      </c>
      <c r="H1129" s="349">
        <v>33</v>
      </c>
      <c r="I1129" s="349">
        <v>0</v>
      </c>
      <c r="J1129" s="349">
        <v>0</v>
      </c>
    </row>
    <row r="1130" spans="1:10">
      <c r="A1130" s="348"/>
      <c r="B1130" s="348" t="s">
        <v>823</v>
      </c>
      <c r="C1130" s="348" t="s">
        <v>3855</v>
      </c>
      <c r="D1130" s="348" t="s">
        <v>3856</v>
      </c>
      <c r="E1130" s="349">
        <v>18</v>
      </c>
      <c r="F1130" s="349">
        <v>13</v>
      </c>
      <c r="G1130" s="349">
        <v>5</v>
      </c>
      <c r="H1130" s="349" t="s">
        <v>2402</v>
      </c>
      <c r="I1130" s="349" t="s">
        <v>2402</v>
      </c>
      <c r="J1130" s="349">
        <v>0</v>
      </c>
    </row>
    <row r="1131" spans="1:10">
      <c r="A1131" s="348"/>
      <c r="B1131" s="348" t="s">
        <v>823</v>
      </c>
      <c r="C1131" s="348" t="s">
        <v>3912</v>
      </c>
      <c r="D1131" s="348" t="s">
        <v>3913</v>
      </c>
      <c r="E1131" s="349">
        <v>12</v>
      </c>
      <c r="F1131" s="349">
        <v>8</v>
      </c>
      <c r="G1131" s="349">
        <v>4</v>
      </c>
      <c r="H1131" s="349" t="s">
        <v>2402</v>
      </c>
      <c r="I1131" s="349" t="s">
        <v>2402</v>
      </c>
      <c r="J1131" s="349">
        <v>0</v>
      </c>
    </row>
    <row r="1132" spans="1:10">
      <c r="A1132" s="348"/>
      <c r="B1132" s="348" t="s">
        <v>823</v>
      </c>
      <c r="C1132" s="348" t="s">
        <v>3604</v>
      </c>
      <c r="D1132" s="348" t="s">
        <v>3575</v>
      </c>
      <c r="E1132" s="349">
        <v>45</v>
      </c>
      <c r="F1132" s="349">
        <v>32</v>
      </c>
      <c r="G1132" s="349">
        <v>13</v>
      </c>
      <c r="H1132" s="349">
        <v>41</v>
      </c>
      <c r="I1132" s="349">
        <v>4</v>
      </c>
      <c r="J1132" s="349" t="s">
        <v>2402</v>
      </c>
    </row>
    <row r="1133" spans="1:10">
      <c r="A1133" s="348"/>
      <c r="B1133" s="348" t="s">
        <v>823</v>
      </c>
      <c r="C1133" s="348" t="s">
        <v>3604</v>
      </c>
      <c r="D1133" s="348" t="s">
        <v>3605</v>
      </c>
      <c r="E1133" s="349">
        <v>230</v>
      </c>
      <c r="F1133" s="349">
        <v>160</v>
      </c>
      <c r="G1133" s="349">
        <v>70</v>
      </c>
      <c r="H1133" s="349">
        <v>219</v>
      </c>
      <c r="I1133" s="349">
        <v>11</v>
      </c>
      <c r="J1133" s="349">
        <v>3</v>
      </c>
    </row>
    <row r="1134" spans="1:10">
      <c r="A1134" s="348"/>
      <c r="B1134" s="348" t="s">
        <v>823</v>
      </c>
      <c r="C1134" s="348" t="s">
        <v>3743</v>
      </c>
      <c r="D1134" s="348" t="s">
        <v>3744</v>
      </c>
      <c r="E1134" s="349">
        <v>17</v>
      </c>
      <c r="F1134" s="349">
        <v>14</v>
      </c>
      <c r="G1134" s="349">
        <v>3</v>
      </c>
      <c r="H1134" s="349" t="s">
        <v>2402</v>
      </c>
      <c r="I1134" s="349" t="s">
        <v>2402</v>
      </c>
      <c r="J1134" s="349">
        <v>0</v>
      </c>
    </row>
    <row r="1135" spans="1:10">
      <c r="A1135" s="348"/>
      <c r="B1135" s="348" t="s">
        <v>823</v>
      </c>
      <c r="C1135" s="348" t="s">
        <v>3606</v>
      </c>
      <c r="D1135" s="348" t="s">
        <v>3607</v>
      </c>
      <c r="E1135" s="349">
        <v>85</v>
      </c>
      <c r="F1135" s="349">
        <v>68</v>
      </c>
      <c r="G1135" s="349">
        <v>17</v>
      </c>
      <c r="H1135" s="349">
        <v>76</v>
      </c>
      <c r="I1135" s="349">
        <v>9</v>
      </c>
      <c r="J1135" s="349" t="s">
        <v>2402</v>
      </c>
    </row>
    <row r="1136" spans="1:10">
      <c r="A1136" s="348"/>
      <c r="B1136" s="348" t="s">
        <v>823</v>
      </c>
      <c r="C1136" s="348" t="s">
        <v>3745</v>
      </c>
      <c r="D1136" s="348" t="s">
        <v>3746</v>
      </c>
      <c r="E1136" s="349">
        <v>15</v>
      </c>
      <c r="F1136" s="349">
        <v>8</v>
      </c>
      <c r="G1136" s="349">
        <v>7</v>
      </c>
      <c r="H1136" s="349" t="s">
        <v>2402</v>
      </c>
      <c r="I1136" s="349" t="s">
        <v>2402</v>
      </c>
      <c r="J1136" s="349">
        <v>0</v>
      </c>
    </row>
    <row r="1137" spans="1:10">
      <c r="A1137" s="348"/>
      <c r="B1137" s="348" t="s">
        <v>823</v>
      </c>
      <c r="C1137" s="348" t="s">
        <v>3857</v>
      </c>
      <c r="D1137" s="348" t="s">
        <v>3858</v>
      </c>
      <c r="E1137" s="349">
        <v>25</v>
      </c>
      <c r="F1137" s="349">
        <v>19</v>
      </c>
      <c r="G1137" s="349">
        <v>6</v>
      </c>
      <c r="H1137" s="349" t="s">
        <v>2402</v>
      </c>
      <c r="I1137" s="349" t="s">
        <v>2402</v>
      </c>
      <c r="J1137" s="349">
        <v>0</v>
      </c>
    </row>
    <row r="1138" spans="1:10">
      <c r="A1138" s="348"/>
      <c r="B1138" s="348" t="s">
        <v>823</v>
      </c>
      <c r="C1138" s="348" t="s">
        <v>3749</v>
      </c>
      <c r="D1138" s="348" t="s">
        <v>3750</v>
      </c>
      <c r="E1138" s="349">
        <v>22</v>
      </c>
      <c r="F1138" s="349">
        <v>14</v>
      </c>
      <c r="G1138" s="349">
        <v>8</v>
      </c>
      <c r="H1138" s="349" t="s">
        <v>2402</v>
      </c>
      <c r="I1138" s="349" t="s">
        <v>2402</v>
      </c>
      <c r="J1138" s="349">
        <v>0</v>
      </c>
    </row>
    <row r="1139" spans="1:10">
      <c r="A1139" s="348"/>
      <c r="B1139" s="348" t="s">
        <v>823</v>
      </c>
      <c r="C1139" s="348" t="s">
        <v>3610</v>
      </c>
      <c r="D1139" s="348" t="s">
        <v>3575</v>
      </c>
      <c r="E1139" s="349">
        <v>31</v>
      </c>
      <c r="F1139" s="349">
        <v>23</v>
      </c>
      <c r="G1139" s="349">
        <v>8</v>
      </c>
      <c r="H1139" s="349">
        <v>28</v>
      </c>
      <c r="I1139" s="349">
        <v>3</v>
      </c>
      <c r="J1139" s="349">
        <v>0</v>
      </c>
    </row>
    <row r="1140" spans="1:10">
      <c r="A1140" s="348"/>
      <c r="B1140" s="348" t="s">
        <v>823</v>
      </c>
      <c r="C1140" s="348" t="s">
        <v>3610</v>
      </c>
      <c r="D1140" s="348" t="s">
        <v>3611</v>
      </c>
      <c r="E1140" s="349">
        <v>195</v>
      </c>
      <c r="F1140" s="349">
        <v>146</v>
      </c>
      <c r="G1140" s="349">
        <v>49</v>
      </c>
      <c r="H1140" s="349">
        <v>176</v>
      </c>
      <c r="I1140" s="349">
        <v>19</v>
      </c>
      <c r="J1140" s="349" t="s">
        <v>2402</v>
      </c>
    </row>
    <row r="1141" spans="1:10">
      <c r="A1141" s="348"/>
      <c r="B1141" s="348" t="s">
        <v>823</v>
      </c>
      <c r="C1141" s="348" t="s">
        <v>3751</v>
      </c>
      <c r="D1141" s="348" t="s">
        <v>3752</v>
      </c>
      <c r="E1141" s="349">
        <v>21</v>
      </c>
      <c r="F1141" s="349">
        <v>18</v>
      </c>
      <c r="G1141" s="349">
        <v>3</v>
      </c>
      <c r="H1141" s="349" t="s">
        <v>2402</v>
      </c>
      <c r="I1141" s="349" t="s">
        <v>2402</v>
      </c>
      <c r="J1141" s="349">
        <v>0</v>
      </c>
    </row>
    <row r="1142" spans="1:10">
      <c r="A1142" s="348"/>
      <c r="B1142" s="348" t="s">
        <v>823</v>
      </c>
      <c r="C1142" s="348" t="s">
        <v>3901</v>
      </c>
      <c r="D1142" s="348" t="s">
        <v>3902</v>
      </c>
      <c r="E1142" s="349">
        <v>11</v>
      </c>
      <c r="F1142" s="349">
        <v>8</v>
      </c>
      <c r="G1142" s="349">
        <v>3</v>
      </c>
      <c r="H1142" s="349" t="s">
        <v>2402</v>
      </c>
      <c r="I1142" s="349" t="s">
        <v>2402</v>
      </c>
      <c r="J1142" s="349" t="s">
        <v>2402</v>
      </c>
    </row>
    <row r="1143" spans="1:10">
      <c r="A1143" s="348"/>
      <c r="B1143" s="348" t="s">
        <v>823</v>
      </c>
      <c r="C1143" s="348" t="s">
        <v>3753</v>
      </c>
      <c r="D1143" s="348" t="s">
        <v>3754</v>
      </c>
      <c r="E1143" s="349">
        <v>19</v>
      </c>
      <c r="F1143" s="349">
        <v>14</v>
      </c>
      <c r="G1143" s="349">
        <v>5</v>
      </c>
      <c r="H1143" s="349" t="s">
        <v>2402</v>
      </c>
      <c r="I1143" s="349" t="s">
        <v>2402</v>
      </c>
      <c r="J1143" s="349">
        <v>0</v>
      </c>
    </row>
    <row r="1144" spans="1:10">
      <c r="A1144" s="348"/>
      <c r="B1144" s="348" t="s">
        <v>823</v>
      </c>
      <c r="C1144" s="348" t="s">
        <v>3612</v>
      </c>
      <c r="D1144" s="348" t="s">
        <v>3575</v>
      </c>
      <c r="E1144" s="349">
        <v>27</v>
      </c>
      <c r="F1144" s="349">
        <v>19</v>
      </c>
      <c r="G1144" s="349">
        <v>8</v>
      </c>
      <c r="H1144" s="349" t="s">
        <v>2402</v>
      </c>
      <c r="I1144" s="349" t="s">
        <v>2402</v>
      </c>
      <c r="J1144" s="349">
        <v>0</v>
      </c>
    </row>
    <row r="1145" spans="1:10">
      <c r="A1145" s="348"/>
      <c r="B1145" s="348" t="s">
        <v>823</v>
      </c>
      <c r="C1145" s="348" t="s">
        <v>3612</v>
      </c>
      <c r="D1145" s="348" t="s">
        <v>3613</v>
      </c>
      <c r="E1145" s="349">
        <v>78</v>
      </c>
      <c r="F1145" s="349">
        <v>59</v>
      </c>
      <c r="G1145" s="349">
        <v>19</v>
      </c>
      <c r="H1145" s="349">
        <v>72</v>
      </c>
      <c r="I1145" s="349">
        <v>6</v>
      </c>
      <c r="J1145" s="349" t="s">
        <v>2402</v>
      </c>
    </row>
    <row r="1146" spans="1:10">
      <c r="A1146" s="348"/>
      <c r="B1146" s="348" t="s">
        <v>823</v>
      </c>
      <c r="C1146" s="348" t="s">
        <v>3755</v>
      </c>
      <c r="D1146" s="348" t="s">
        <v>3756</v>
      </c>
      <c r="E1146" s="349">
        <v>29</v>
      </c>
      <c r="F1146" s="349">
        <v>16</v>
      </c>
      <c r="G1146" s="349">
        <v>13</v>
      </c>
      <c r="H1146" s="349" t="s">
        <v>2402</v>
      </c>
      <c r="I1146" s="349" t="s">
        <v>2402</v>
      </c>
      <c r="J1146" s="349">
        <v>0</v>
      </c>
    </row>
    <row r="1147" spans="1:10">
      <c r="A1147" s="348"/>
      <c r="B1147" s="348" t="s">
        <v>823</v>
      </c>
      <c r="C1147" s="348" t="s">
        <v>3614</v>
      </c>
      <c r="D1147" s="348" t="s">
        <v>3615</v>
      </c>
      <c r="E1147" s="349">
        <v>34</v>
      </c>
      <c r="F1147" s="349">
        <v>25</v>
      </c>
      <c r="G1147" s="349">
        <v>9</v>
      </c>
      <c r="H1147" s="349">
        <v>34</v>
      </c>
      <c r="I1147" s="349">
        <v>0</v>
      </c>
      <c r="J1147" s="349" t="s">
        <v>2402</v>
      </c>
    </row>
    <row r="1148" spans="1:10">
      <c r="A1148" s="348"/>
      <c r="B1148" s="348" t="s">
        <v>823</v>
      </c>
      <c r="C1148" s="348" t="s">
        <v>3757</v>
      </c>
      <c r="D1148" s="348" t="s">
        <v>3758</v>
      </c>
      <c r="E1148" s="349">
        <v>19</v>
      </c>
      <c r="F1148" s="349">
        <v>7</v>
      </c>
      <c r="G1148" s="349">
        <v>12</v>
      </c>
      <c r="H1148" s="349" t="s">
        <v>2402</v>
      </c>
      <c r="I1148" s="349" t="s">
        <v>2402</v>
      </c>
      <c r="J1148" s="349">
        <v>0</v>
      </c>
    </row>
    <row r="1149" spans="1:10">
      <c r="A1149" s="348"/>
      <c r="B1149" s="348" t="s">
        <v>823</v>
      </c>
      <c r="C1149" s="348" t="s">
        <v>3759</v>
      </c>
      <c r="D1149" s="348" t="s">
        <v>3760</v>
      </c>
      <c r="E1149" s="349">
        <v>20</v>
      </c>
      <c r="F1149" s="349">
        <v>9</v>
      </c>
      <c r="G1149" s="349">
        <v>11</v>
      </c>
      <c r="H1149" s="349" t="s">
        <v>2402</v>
      </c>
      <c r="I1149" s="349" t="s">
        <v>2402</v>
      </c>
      <c r="J1149" s="349">
        <v>0</v>
      </c>
    </row>
    <row r="1150" spans="1:10">
      <c r="A1150" s="348"/>
      <c r="B1150" s="348" t="s">
        <v>823</v>
      </c>
      <c r="C1150" s="348" t="s">
        <v>3761</v>
      </c>
      <c r="D1150" s="348" t="s">
        <v>3762</v>
      </c>
      <c r="E1150" s="349">
        <v>18</v>
      </c>
      <c r="F1150" s="349">
        <v>11</v>
      </c>
      <c r="G1150" s="349">
        <v>7</v>
      </c>
      <c r="H1150" s="349" t="s">
        <v>2402</v>
      </c>
      <c r="I1150" s="349" t="s">
        <v>2402</v>
      </c>
      <c r="J1150" s="349">
        <v>0</v>
      </c>
    </row>
    <row r="1151" spans="1:10">
      <c r="A1151" s="348"/>
      <c r="B1151" s="348" t="s">
        <v>823</v>
      </c>
      <c r="C1151" s="348" t="s">
        <v>3616</v>
      </c>
      <c r="D1151" s="348" t="s">
        <v>3575</v>
      </c>
      <c r="E1151" s="349">
        <v>12</v>
      </c>
      <c r="F1151" s="349">
        <v>9</v>
      </c>
      <c r="G1151" s="349">
        <v>3</v>
      </c>
      <c r="H1151" s="349" t="s">
        <v>2402</v>
      </c>
      <c r="I1151" s="349" t="s">
        <v>2402</v>
      </c>
      <c r="J1151" s="349">
        <v>0</v>
      </c>
    </row>
    <row r="1152" spans="1:10">
      <c r="A1152" s="348"/>
      <c r="B1152" s="348" t="s">
        <v>823</v>
      </c>
      <c r="C1152" s="348" t="s">
        <v>3616</v>
      </c>
      <c r="D1152" s="348" t="s">
        <v>3617</v>
      </c>
      <c r="E1152" s="349">
        <v>132</v>
      </c>
      <c r="F1152" s="349">
        <v>77</v>
      </c>
      <c r="G1152" s="349">
        <v>55</v>
      </c>
      <c r="H1152" s="349">
        <v>124</v>
      </c>
      <c r="I1152" s="349">
        <v>8</v>
      </c>
      <c r="J1152" s="349" t="s">
        <v>2402</v>
      </c>
    </row>
    <row r="1153" spans="1:10">
      <c r="A1153" s="348"/>
      <c r="B1153" s="348" t="s">
        <v>823</v>
      </c>
      <c r="C1153" s="348" t="s">
        <v>3763</v>
      </c>
      <c r="D1153" s="348" t="s">
        <v>3764</v>
      </c>
      <c r="E1153" s="349">
        <v>14</v>
      </c>
      <c r="F1153" s="349">
        <v>7</v>
      </c>
      <c r="G1153" s="349">
        <v>7</v>
      </c>
      <c r="H1153" s="349" t="s">
        <v>2402</v>
      </c>
      <c r="I1153" s="349" t="s">
        <v>2402</v>
      </c>
      <c r="J1153" s="349">
        <v>0</v>
      </c>
    </row>
    <row r="1154" spans="1:10">
      <c r="A1154" s="348"/>
      <c r="B1154" s="348" t="s">
        <v>823</v>
      </c>
      <c r="C1154" s="348" t="s">
        <v>3765</v>
      </c>
      <c r="D1154" s="348" t="s">
        <v>3766</v>
      </c>
      <c r="E1154" s="349">
        <v>32</v>
      </c>
      <c r="F1154" s="349">
        <v>17</v>
      </c>
      <c r="G1154" s="349">
        <v>15</v>
      </c>
      <c r="H1154" s="349" t="s">
        <v>2402</v>
      </c>
      <c r="I1154" s="349" t="s">
        <v>2402</v>
      </c>
      <c r="J1154" s="349" t="s">
        <v>2402</v>
      </c>
    </row>
    <row r="1155" spans="1:10">
      <c r="A1155" s="348"/>
      <c r="B1155" s="348" t="s">
        <v>823</v>
      </c>
      <c r="C1155" s="348" t="s">
        <v>3865</v>
      </c>
      <c r="D1155" s="348" t="s">
        <v>3866</v>
      </c>
      <c r="E1155" s="349">
        <v>15</v>
      </c>
      <c r="F1155" s="349">
        <v>10</v>
      </c>
      <c r="G1155" s="349">
        <v>5</v>
      </c>
      <c r="H1155" s="349" t="s">
        <v>2402</v>
      </c>
      <c r="I1155" s="349" t="s">
        <v>2402</v>
      </c>
      <c r="J1155" s="349" t="s">
        <v>2402</v>
      </c>
    </row>
    <row r="1156" spans="1:10">
      <c r="A1156" s="348"/>
      <c r="B1156" s="348" t="s">
        <v>823</v>
      </c>
      <c r="C1156" s="348" t="s">
        <v>3867</v>
      </c>
      <c r="D1156" s="348" t="s">
        <v>3868</v>
      </c>
      <c r="E1156" s="349">
        <v>40</v>
      </c>
      <c r="F1156" s="349">
        <v>36</v>
      </c>
      <c r="G1156" s="349">
        <v>4</v>
      </c>
      <c r="H1156" s="349">
        <v>40</v>
      </c>
      <c r="I1156" s="349">
        <v>0</v>
      </c>
      <c r="J1156" s="349">
        <v>0</v>
      </c>
    </row>
    <row r="1157" spans="1:10">
      <c r="A1157" s="348"/>
      <c r="B1157" s="348" t="s">
        <v>823</v>
      </c>
      <c r="C1157" s="348" t="s">
        <v>3869</v>
      </c>
      <c r="D1157" s="348" t="s">
        <v>3870</v>
      </c>
      <c r="E1157" s="349">
        <v>11</v>
      </c>
      <c r="F1157" s="349">
        <v>8</v>
      </c>
      <c r="G1157" s="349">
        <v>3</v>
      </c>
      <c r="H1157" s="349">
        <v>11</v>
      </c>
      <c r="I1157" s="349">
        <v>0</v>
      </c>
      <c r="J1157" s="349" t="s">
        <v>2402</v>
      </c>
    </row>
    <row r="1158" spans="1:10">
      <c r="A1158" s="348"/>
      <c r="B1158" s="348" t="s">
        <v>823</v>
      </c>
      <c r="C1158" s="348" t="s">
        <v>3618</v>
      </c>
      <c r="D1158" s="348" t="s">
        <v>3619</v>
      </c>
      <c r="E1158" s="349">
        <v>18</v>
      </c>
      <c r="F1158" s="349">
        <v>13</v>
      </c>
      <c r="G1158" s="349">
        <v>5</v>
      </c>
      <c r="H1158" s="349">
        <v>18</v>
      </c>
      <c r="I1158" s="349">
        <v>0</v>
      </c>
      <c r="J1158" s="349">
        <v>0</v>
      </c>
    </row>
    <row r="1159" spans="1:10">
      <c r="A1159" s="348"/>
      <c r="B1159" s="348" t="s">
        <v>823</v>
      </c>
      <c r="C1159" s="348" t="s">
        <v>3620</v>
      </c>
      <c r="D1159" s="348" t="s">
        <v>3575</v>
      </c>
      <c r="E1159" s="349">
        <v>37</v>
      </c>
      <c r="F1159" s="349">
        <v>25</v>
      </c>
      <c r="G1159" s="349">
        <v>12</v>
      </c>
      <c r="H1159" s="349" t="s">
        <v>2402</v>
      </c>
      <c r="I1159" s="349" t="s">
        <v>2402</v>
      </c>
      <c r="J1159" s="349">
        <v>0</v>
      </c>
    </row>
    <row r="1160" spans="1:10">
      <c r="A1160" s="348"/>
      <c r="B1160" s="348" t="s">
        <v>823</v>
      </c>
      <c r="C1160" s="348" t="s">
        <v>3620</v>
      </c>
      <c r="D1160" s="348" t="s">
        <v>3621</v>
      </c>
      <c r="E1160" s="349">
        <v>167</v>
      </c>
      <c r="F1160" s="349">
        <v>116</v>
      </c>
      <c r="G1160" s="349">
        <v>51</v>
      </c>
      <c r="H1160" s="349">
        <v>161</v>
      </c>
      <c r="I1160" s="349">
        <v>6</v>
      </c>
      <c r="J1160" s="349">
        <v>3</v>
      </c>
    </row>
    <row r="1161" spans="1:10">
      <c r="A1161" s="348"/>
      <c r="B1161" s="348" t="s">
        <v>823</v>
      </c>
      <c r="C1161" s="348" t="s">
        <v>3622</v>
      </c>
      <c r="D1161" s="348" t="s">
        <v>3623</v>
      </c>
      <c r="E1161" s="349">
        <v>802</v>
      </c>
      <c r="F1161" s="349">
        <v>558</v>
      </c>
      <c r="G1161" s="349">
        <v>244</v>
      </c>
      <c r="H1161" s="349">
        <v>752</v>
      </c>
      <c r="I1161" s="349">
        <v>50</v>
      </c>
      <c r="J1161" s="349">
        <v>12</v>
      </c>
    </row>
    <row r="1162" spans="1:10">
      <c r="A1162" s="348"/>
      <c r="B1162" s="348" t="s">
        <v>823</v>
      </c>
      <c r="C1162" s="348" t="s">
        <v>3624</v>
      </c>
      <c r="D1162" s="348" t="s">
        <v>3625</v>
      </c>
      <c r="E1162" s="349">
        <v>74</v>
      </c>
      <c r="F1162" s="349">
        <v>48</v>
      </c>
      <c r="G1162" s="349">
        <v>26</v>
      </c>
      <c r="H1162" s="349">
        <v>68</v>
      </c>
      <c r="I1162" s="349">
        <v>6</v>
      </c>
      <c r="J1162" s="349" t="s">
        <v>2402</v>
      </c>
    </row>
    <row r="1163" spans="1:10">
      <c r="A1163" s="348"/>
      <c r="B1163" s="348" t="s">
        <v>823</v>
      </c>
      <c r="C1163" s="348" t="s">
        <v>3771</v>
      </c>
      <c r="D1163" s="348" t="s">
        <v>3772</v>
      </c>
      <c r="E1163" s="349">
        <v>25</v>
      </c>
      <c r="F1163" s="349">
        <v>19</v>
      </c>
      <c r="G1163" s="349">
        <v>6</v>
      </c>
      <c r="H1163" s="349" t="s">
        <v>2402</v>
      </c>
      <c r="I1163" s="349" t="s">
        <v>2402</v>
      </c>
      <c r="J1163" s="349" t="s">
        <v>2402</v>
      </c>
    </row>
    <row r="1164" spans="1:10">
      <c r="A1164" s="348"/>
      <c r="B1164" s="348" t="s">
        <v>823</v>
      </c>
      <c r="C1164" s="348" t="s">
        <v>3916</v>
      </c>
      <c r="D1164" s="348" t="s">
        <v>3917</v>
      </c>
      <c r="E1164" s="349">
        <v>10</v>
      </c>
      <c r="F1164" s="349">
        <v>7</v>
      </c>
      <c r="G1164" s="349">
        <v>3</v>
      </c>
      <c r="H1164" s="349">
        <v>10</v>
      </c>
      <c r="I1164" s="349">
        <v>0</v>
      </c>
      <c r="J1164" s="349" t="s">
        <v>2402</v>
      </c>
    </row>
    <row r="1165" spans="1:10">
      <c r="A1165" s="348"/>
      <c r="B1165" s="348" t="s">
        <v>823</v>
      </c>
      <c r="C1165" s="348" t="s">
        <v>3773</v>
      </c>
      <c r="D1165" s="348" t="s">
        <v>3774</v>
      </c>
      <c r="E1165" s="349">
        <v>20</v>
      </c>
      <c r="F1165" s="349">
        <v>14</v>
      </c>
      <c r="G1165" s="349">
        <v>6</v>
      </c>
      <c r="H1165" s="349" t="s">
        <v>2402</v>
      </c>
      <c r="I1165" s="349" t="s">
        <v>2402</v>
      </c>
      <c r="J1165" s="349">
        <v>0</v>
      </c>
    </row>
    <row r="1166" spans="1:10">
      <c r="A1166" s="348"/>
      <c r="B1166" s="348" t="s">
        <v>823</v>
      </c>
      <c r="C1166" s="348" t="s">
        <v>3626</v>
      </c>
      <c r="D1166" s="348" t="s">
        <v>3627</v>
      </c>
      <c r="E1166" s="349">
        <v>19</v>
      </c>
      <c r="F1166" s="349" t="s">
        <v>2402</v>
      </c>
      <c r="G1166" s="349" t="s">
        <v>2402</v>
      </c>
      <c r="H1166" s="349">
        <v>16</v>
      </c>
      <c r="I1166" s="349">
        <v>3</v>
      </c>
      <c r="J1166" s="349">
        <v>0</v>
      </c>
    </row>
    <row r="1167" spans="1:10">
      <c r="A1167" s="348"/>
      <c r="B1167" s="348" t="s">
        <v>823</v>
      </c>
      <c r="C1167" s="348" t="s">
        <v>3628</v>
      </c>
      <c r="D1167" s="348" t="s">
        <v>3575</v>
      </c>
      <c r="E1167" s="349">
        <v>56</v>
      </c>
      <c r="F1167" s="349">
        <v>41</v>
      </c>
      <c r="G1167" s="349">
        <v>15</v>
      </c>
      <c r="H1167" s="349">
        <v>47</v>
      </c>
      <c r="I1167" s="349">
        <v>9</v>
      </c>
      <c r="J1167" s="349">
        <v>0</v>
      </c>
    </row>
    <row r="1168" spans="1:10">
      <c r="A1168" s="348"/>
      <c r="B1168" s="348" t="s">
        <v>823</v>
      </c>
      <c r="C1168" s="348" t="s">
        <v>3628</v>
      </c>
      <c r="D1168" s="348" t="s">
        <v>3629</v>
      </c>
      <c r="E1168" s="349">
        <v>204</v>
      </c>
      <c r="F1168" s="349">
        <v>146</v>
      </c>
      <c r="G1168" s="349">
        <v>58</v>
      </c>
      <c r="H1168" s="349">
        <v>184</v>
      </c>
      <c r="I1168" s="349">
        <v>20</v>
      </c>
      <c r="J1168" s="349">
        <v>4</v>
      </c>
    </row>
    <row r="1169" spans="1:10">
      <c r="A1169" s="348"/>
      <c r="B1169" s="348" t="s">
        <v>823</v>
      </c>
      <c r="C1169" s="348" t="s">
        <v>3775</v>
      </c>
      <c r="D1169" s="348" t="s">
        <v>3776</v>
      </c>
      <c r="E1169" s="349">
        <v>16</v>
      </c>
      <c r="F1169" s="349">
        <v>12</v>
      </c>
      <c r="G1169" s="349">
        <v>4</v>
      </c>
      <c r="H1169" s="349">
        <v>16</v>
      </c>
      <c r="I1169" s="349">
        <v>0</v>
      </c>
      <c r="J1169" s="349">
        <v>0</v>
      </c>
    </row>
    <row r="1170" spans="1:10">
      <c r="A1170" s="348"/>
      <c r="B1170" s="348" t="s">
        <v>823</v>
      </c>
      <c r="C1170" s="348" t="s">
        <v>3777</v>
      </c>
      <c r="D1170" s="348" t="s">
        <v>3778</v>
      </c>
      <c r="E1170" s="349">
        <v>10</v>
      </c>
      <c r="F1170" s="349">
        <v>5</v>
      </c>
      <c r="G1170" s="349">
        <v>5</v>
      </c>
      <c r="H1170" s="349">
        <v>10</v>
      </c>
      <c r="I1170" s="349">
        <v>0</v>
      </c>
      <c r="J1170" s="349" t="s">
        <v>2402</v>
      </c>
    </row>
    <row r="1171" spans="1:10">
      <c r="A1171" s="348"/>
      <c r="B1171" s="348" t="s">
        <v>823</v>
      </c>
      <c r="C1171" s="348" t="s">
        <v>3875</v>
      </c>
      <c r="D1171" s="348" t="s">
        <v>3876</v>
      </c>
      <c r="E1171" s="349">
        <v>10</v>
      </c>
      <c r="F1171" s="349">
        <v>10</v>
      </c>
      <c r="G1171" s="349">
        <v>0</v>
      </c>
      <c r="H1171" s="349">
        <v>10</v>
      </c>
      <c r="I1171" s="349">
        <v>0</v>
      </c>
      <c r="J1171" s="349">
        <v>0</v>
      </c>
    </row>
    <row r="1172" spans="1:10">
      <c r="A1172" s="348"/>
      <c r="B1172" s="348" t="s">
        <v>823</v>
      </c>
      <c r="C1172" s="348" t="s">
        <v>3779</v>
      </c>
      <c r="D1172" s="348" t="s">
        <v>3575</v>
      </c>
      <c r="E1172" s="349">
        <v>26</v>
      </c>
      <c r="F1172" s="349">
        <v>19</v>
      </c>
      <c r="G1172" s="349">
        <v>7</v>
      </c>
      <c r="H1172" s="349" t="s">
        <v>2402</v>
      </c>
      <c r="I1172" s="349" t="s">
        <v>2402</v>
      </c>
      <c r="J1172" s="349">
        <v>0</v>
      </c>
    </row>
    <row r="1173" spans="1:10">
      <c r="A1173" s="348"/>
      <c r="B1173" s="348" t="s">
        <v>823</v>
      </c>
      <c r="C1173" s="348" t="s">
        <v>3779</v>
      </c>
      <c r="D1173" s="348" t="s">
        <v>3780</v>
      </c>
      <c r="E1173" s="349">
        <v>46</v>
      </c>
      <c r="F1173" s="349">
        <v>34</v>
      </c>
      <c r="G1173" s="349">
        <v>12</v>
      </c>
      <c r="H1173" s="349" t="s">
        <v>2402</v>
      </c>
      <c r="I1173" s="349" t="s">
        <v>2402</v>
      </c>
      <c r="J1173" s="349" t="s">
        <v>2402</v>
      </c>
    </row>
    <row r="1174" spans="1:10">
      <c r="A1174" s="348"/>
      <c r="B1174" s="348" t="s">
        <v>823</v>
      </c>
      <c r="C1174" s="348" t="s">
        <v>3630</v>
      </c>
      <c r="D1174" s="348" t="s">
        <v>3632</v>
      </c>
      <c r="E1174" s="349">
        <v>266</v>
      </c>
      <c r="F1174" s="349">
        <v>192</v>
      </c>
      <c r="G1174" s="349">
        <v>74</v>
      </c>
      <c r="H1174" s="349">
        <v>244</v>
      </c>
      <c r="I1174" s="349">
        <v>22</v>
      </c>
      <c r="J1174" s="349">
        <v>6</v>
      </c>
    </row>
    <row r="1175" spans="1:10">
      <c r="A1175" s="348"/>
      <c r="B1175" s="348" t="s">
        <v>823</v>
      </c>
      <c r="C1175" s="348" t="s">
        <v>3783</v>
      </c>
      <c r="D1175" s="348" t="s">
        <v>3784</v>
      </c>
      <c r="E1175" s="349">
        <v>10</v>
      </c>
      <c r="F1175" s="349">
        <v>4</v>
      </c>
      <c r="G1175" s="349">
        <v>6</v>
      </c>
      <c r="H1175" s="349" t="s">
        <v>2402</v>
      </c>
      <c r="I1175" s="349" t="s">
        <v>2402</v>
      </c>
      <c r="J1175" s="349">
        <v>0</v>
      </c>
    </row>
    <row r="1176" spans="1:10">
      <c r="A1176" s="348"/>
      <c r="B1176" s="348" t="s">
        <v>823</v>
      </c>
      <c r="C1176" s="348" t="s">
        <v>3785</v>
      </c>
      <c r="D1176" s="348" t="s">
        <v>3786</v>
      </c>
      <c r="E1176" s="349">
        <v>12</v>
      </c>
      <c r="F1176" s="349">
        <v>9</v>
      </c>
      <c r="G1176" s="349">
        <v>3</v>
      </c>
      <c r="H1176" s="349">
        <v>12</v>
      </c>
      <c r="I1176" s="349">
        <v>0</v>
      </c>
      <c r="J1176" s="349">
        <v>0</v>
      </c>
    </row>
    <row r="1177" spans="1:10">
      <c r="A1177" s="348"/>
      <c r="B1177" s="348" t="s">
        <v>823</v>
      </c>
      <c r="C1177" s="348" t="s">
        <v>3633</v>
      </c>
      <c r="D1177" s="348" t="s">
        <v>3575</v>
      </c>
      <c r="E1177" s="349">
        <v>68</v>
      </c>
      <c r="F1177" s="349">
        <v>51</v>
      </c>
      <c r="G1177" s="349">
        <v>17</v>
      </c>
      <c r="H1177" s="349">
        <v>59</v>
      </c>
      <c r="I1177" s="349">
        <v>9</v>
      </c>
      <c r="J1177" s="349">
        <v>0</v>
      </c>
    </row>
    <row r="1178" spans="1:10">
      <c r="A1178" s="348"/>
      <c r="B1178" s="348" t="s">
        <v>823</v>
      </c>
      <c r="C1178" s="348" t="s">
        <v>3633</v>
      </c>
      <c r="D1178" s="348" t="s">
        <v>3634</v>
      </c>
      <c r="E1178" s="349">
        <v>90</v>
      </c>
      <c r="F1178" s="349">
        <v>64</v>
      </c>
      <c r="G1178" s="349">
        <v>26</v>
      </c>
      <c r="H1178" s="349">
        <v>80</v>
      </c>
      <c r="I1178" s="349">
        <v>10</v>
      </c>
      <c r="J1178" s="349">
        <v>0</v>
      </c>
    </row>
    <row r="1179" spans="1:10">
      <c r="A1179" s="348"/>
      <c r="B1179" s="348" t="s">
        <v>823</v>
      </c>
      <c r="C1179" s="348" t="s">
        <v>3635</v>
      </c>
      <c r="D1179" s="348" t="s">
        <v>3634</v>
      </c>
      <c r="E1179" s="349">
        <v>90</v>
      </c>
      <c r="F1179" s="349">
        <v>64</v>
      </c>
      <c r="G1179" s="349">
        <v>26</v>
      </c>
      <c r="H1179" s="349">
        <v>80</v>
      </c>
      <c r="I1179" s="349">
        <v>10</v>
      </c>
      <c r="J1179" s="349">
        <v>0</v>
      </c>
    </row>
    <row r="1180" spans="1:10">
      <c r="A1180" s="348"/>
      <c r="B1180" s="348" t="s">
        <v>823</v>
      </c>
      <c r="C1180" s="348" t="s">
        <v>3636</v>
      </c>
      <c r="D1180" s="348" t="s">
        <v>3637</v>
      </c>
      <c r="E1180" s="349">
        <v>35</v>
      </c>
      <c r="F1180" s="349">
        <v>22</v>
      </c>
      <c r="G1180" s="349">
        <v>13</v>
      </c>
      <c r="H1180" s="349">
        <v>35</v>
      </c>
      <c r="I1180" s="349">
        <v>0</v>
      </c>
      <c r="J1180" s="349" t="s">
        <v>2402</v>
      </c>
    </row>
    <row r="1181" spans="1:10">
      <c r="A1181" s="348"/>
      <c r="B1181" s="348" t="s">
        <v>823</v>
      </c>
      <c r="C1181" s="348" t="s">
        <v>3932</v>
      </c>
      <c r="D1181" s="348" t="s">
        <v>3933</v>
      </c>
      <c r="E1181" s="349">
        <v>10</v>
      </c>
      <c r="F1181" s="349" t="s">
        <v>2402</v>
      </c>
      <c r="G1181" s="349" t="s">
        <v>2402</v>
      </c>
      <c r="H1181" s="349">
        <v>10</v>
      </c>
      <c r="I1181" s="349">
        <v>0</v>
      </c>
      <c r="J1181" s="349">
        <v>0</v>
      </c>
    </row>
    <row r="1182" spans="1:10">
      <c r="A1182" s="348"/>
      <c r="B1182" s="348" t="s">
        <v>823</v>
      </c>
      <c r="C1182" s="348" t="s">
        <v>3787</v>
      </c>
      <c r="D1182" s="348" t="s">
        <v>3788</v>
      </c>
      <c r="E1182" s="349">
        <v>17</v>
      </c>
      <c r="F1182" s="349">
        <v>12</v>
      </c>
      <c r="G1182" s="349">
        <v>5</v>
      </c>
      <c r="H1182" s="349" t="s">
        <v>2402</v>
      </c>
      <c r="I1182" s="349" t="s">
        <v>2402</v>
      </c>
      <c r="J1182" s="349">
        <v>0</v>
      </c>
    </row>
    <row r="1183" spans="1:10">
      <c r="A1183" s="348"/>
      <c r="B1183" s="348" t="s">
        <v>823</v>
      </c>
      <c r="C1183" s="348" t="s">
        <v>3877</v>
      </c>
      <c r="D1183" s="348" t="s">
        <v>3878</v>
      </c>
      <c r="E1183" s="349">
        <v>17</v>
      </c>
      <c r="F1183" s="349" t="s">
        <v>2402</v>
      </c>
      <c r="G1183" s="349" t="s">
        <v>2402</v>
      </c>
      <c r="H1183" s="349">
        <v>17</v>
      </c>
      <c r="I1183" s="349">
        <v>0</v>
      </c>
      <c r="J1183" s="349">
        <v>0</v>
      </c>
    </row>
    <row r="1184" spans="1:10">
      <c r="A1184" s="348"/>
      <c r="B1184" s="348" t="s">
        <v>823</v>
      </c>
      <c r="C1184" s="348" t="s">
        <v>3638</v>
      </c>
      <c r="D1184" s="348" t="s">
        <v>3575</v>
      </c>
      <c r="E1184" s="349">
        <v>41</v>
      </c>
      <c r="F1184" s="349">
        <v>30</v>
      </c>
      <c r="G1184" s="349">
        <v>11</v>
      </c>
      <c r="H1184" s="349">
        <v>37</v>
      </c>
      <c r="I1184" s="349">
        <v>4</v>
      </c>
      <c r="J1184" s="349" t="s">
        <v>2402</v>
      </c>
    </row>
    <row r="1185" spans="1:10">
      <c r="A1185" s="348"/>
      <c r="B1185" s="348" t="s">
        <v>823</v>
      </c>
      <c r="C1185" s="348" t="s">
        <v>3638</v>
      </c>
      <c r="D1185" s="348" t="s">
        <v>3639</v>
      </c>
      <c r="E1185" s="349">
        <v>120</v>
      </c>
      <c r="F1185" s="349">
        <v>87</v>
      </c>
      <c r="G1185" s="349">
        <v>33</v>
      </c>
      <c r="H1185" s="349">
        <v>115</v>
      </c>
      <c r="I1185" s="349">
        <v>5</v>
      </c>
      <c r="J1185" s="349" t="s">
        <v>2402</v>
      </c>
    </row>
    <row r="1186" spans="1:10">
      <c r="A1186" s="348"/>
      <c r="B1186" s="348" t="s">
        <v>823</v>
      </c>
      <c r="C1186" s="348" t="s">
        <v>3793</v>
      </c>
      <c r="D1186" s="348" t="s">
        <v>3794</v>
      </c>
      <c r="E1186" s="349">
        <v>18</v>
      </c>
      <c r="F1186" s="349">
        <v>8</v>
      </c>
      <c r="G1186" s="349">
        <v>10</v>
      </c>
      <c r="H1186" s="349" t="s">
        <v>2402</v>
      </c>
      <c r="I1186" s="349" t="s">
        <v>2402</v>
      </c>
      <c r="J1186" s="349">
        <v>0</v>
      </c>
    </row>
    <row r="1187" spans="1:10">
      <c r="A1187" s="348"/>
      <c r="B1187" s="348" t="s">
        <v>823</v>
      </c>
      <c r="C1187" s="348" t="s">
        <v>3797</v>
      </c>
      <c r="D1187" s="348" t="s">
        <v>3798</v>
      </c>
      <c r="E1187" s="349">
        <v>12</v>
      </c>
      <c r="F1187" s="349">
        <v>7</v>
      </c>
      <c r="G1187" s="349">
        <v>5</v>
      </c>
      <c r="H1187" s="349">
        <v>12</v>
      </c>
      <c r="I1187" s="349">
        <v>0</v>
      </c>
      <c r="J1187" s="349">
        <v>0</v>
      </c>
    </row>
    <row r="1188" spans="1:10">
      <c r="A1188" s="348"/>
      <c r="B1188" s="348" t="s">
        <v>823</v>
      </c>
      <c r="C1188" s="348" t="s">
        <v>3799</v>
      </c>
      <c r="D1188" s="348" t="s">
        <v>3800</v>
      </c>
      <c r="E1188" s="349">
        <v>18</v>
      </c>
      <c r="F1188" s="349">
        <v>9</v>
      </c>
      <c r="G1188" s="349">
        <v>9</v>
      </c>
      <c r="H1188" s="349" t="s">
        <v>2402</v>
      </c>
      <c r="I1188" s="349" t="s">
        <v>2402</v>
      </c>
      <c r="J1188" s="349">
        <v>0</v>
      </c>
    </row>
    <row r="1189" spans="1:10">
      <c r="A1189" s="348"/>
      <c r="B1189" s="348" t="s">
        <v>823</v>
      </c>
      <c r="C1189" s="348" t="s">
        <v>3640</v>
      </c>
      <c r="D1189" s="348" t="s">
        <v>3575</v>
      </c>
      <c r="E1189" s="349">
        <v>30</v>
      </c>
      <c r="F1189" s="349">
        <v>21</v>
      </c>
      <c r="G1189" s="349">
        <v>9</v>
      </c>
      <c r="H1189" s="349">
        <v>30</v>
      </c>
      <c r="I1189" s="349">
        <v>0</v>
      </c>
      <c r="J1189" s="349">
        <v>0</v>
      </c>
    </row>
    <row r="1190" spans="1:10">
      <c r="A1190" s="348"/>
      <c r="B1190" s="348" t="s">
        <v>823</v>
      </c>
      <c r="C1190" s="348" t="s">
        <v>3640</v>
      </c>
      <c r="D1190" s="348" t="s">
        <v>3641</v>
      </c>
      <c r="E1190" s="349">
        <v>78</v>
      </c>
      <c r="F1190" s="349">
        <v>45</v>
      </c>
      <c r="G1190" s="349">
        <v>33</v>
      </c>
      <c r="H1190" s="349" t="s">
        <v>2402</v>
      </c>
      <c r="I1190" s="349" t="s">
        <v>2402</v>
      </c>
      <c r="J1190" s="349">
        <v>0</v>
      </c>
    </row>
    <row r="1191" spans="1:10">
      <c r="A1191" s="348"/>
      <c r="B1191" s="348" t="s">
        <v>823</v>
      </c>
      <c r="C1191" s="348" t="s">
        <v>3803</v>
      </c>
      <c r="D1191" s="348" t="s">
        <v>3804</v>
      </c>
      <c r="E1191" s="349">
        <v>13</v>
      </c>
      <c r="F1191" s="349">
        <v>10</v>
      </c>
      <c r="G1191" s="349">
        <v>3</v>
      </c>
      <c r="H1191" s="349" t="s">
        <v>2402</v>
      </c>
      <c r="I1191" s="349" t="s">
        <v>2402</v>
      </c>
      <c r="J1191" s="349">
        <v>0</v>
      </c>
    </row>
    <row r="1192" spans="1:10">
      <c r="A1192" s="348"/>
      <c r="B1192" s="348" t="s">
        <v>823</v>
      </c>
      <c r="C1192" s="348" t="s">
        <v>3938</v>
      </c>
      <c r="D1192" s="348" t="s">
        <v>3939</v>
      </c>
      <c r="E1192" s="349">
        <v>10</v>
      </c>
      <c r="F1192" s="349">
        <v>6</v>
      </c>
      <c r="G1192" s="349">
        <v>4</v>
      </c>
      <c r="H1192" s="349" t="s">
        <v>2402</v>
      </c>
      <c r="I1192" s="349" t="s">
        <v>2402</v>
      </c>
      <c r="J1192" s="349">
        <v>0</v>
      </c>
    </row>
    <row r="1193" spans="1:10">
      <c r="A1193" s="348"/>
      <c r="B1193" s="348" t="s">
        <v>823</v>
      </c>
      <c r="C1193" s="348" t="s">
        <v>3642</v>
      </c>
      <c r="D1193" s="348" t="s">
        <v>3575</v>
      </c>
      <c r="E1193" s="349">
        <v>40</v>
      </c>
      <c r="F1193" s="349">
        <v>27</v>
      </c>
      <c r="G1193" s="349">
        <v>13</v>
      </c>
      <c r="H1193" s="349">
        <v>37</v>
      </c>
      <c r="I1193" s="349">
        <v>3</v>
      </c>
      <c r="J1193" s="349" t="s">
        <v>2402</v>
      </c>
    </row>
    <row r="1194" spans="1:10">
      <c r="A1194" s="348"/>
      <c r="B1194" s="348" t="s">
        <v>823</v>
      </c>
      <c r="C1194" s="348" t="s">
        <v>3642</v>
      </c>
      <c r="D1194" s="348" t="s">
        <v>3643</v>
      </c>
      <c r="E1194" s="349">
        <v>63</v>
      </c>
      <c r="F1194" s="349">
        <v>43</v>
      </c>
      <c r="G1194" s="349">
        <v>20</v>
      </c>
      <c r="H1194" s="349">
        <v>56</v>
      </c>
      <c r="I1194" s="349">
        <v>7</v>
      </c>
      <c r="J1194" s="349" t="s">
        <v>2402</v>
      </c>
    </row>
    <row r="1195" spans="1:10">
      <c r="A1195" s="348"/>
      <c r="B1195" s="348" t="s">
        <v>823</v>
      </c>
      <c r="C1195" s="348" t="s">
        <v>3879</v>
      </c>
      <c r="D1195" s="348" t="s">
        <v>3880</v>
      </c>
      <c r="E1195" s="349">
        <v>14</v>
      </c>
      <c r="F1195" s="349">
        <v>10</v>
      </c>
      <c r="G1195" s="349">
        <v>4</v>
      </c>
      <c r="H1195" s="349" t="s">
        <v>2402</v>
      </c>
      <c r="I1195" s="349" t="s">
        <v>2402</v>
      </c>
      <c r="J1195" s="349" t="s">
        <v>2402</v>
      </c>
    </row>
    <row r="1196" spans="1:10">
      <c r="A1196" s="348"/>
      <c r="B1196" s="348" t="s">
        <v>823</v>
      </c>
      <c r="C1196" s="348" t="s">
        <v>3807</v>
      </c>
      <c r="D1196" s="348" t="s">
        <v>3575</v>
      </c>
      <c r="E1196" s="349">
        <v>24</v>
      </c>
      <c r="F1196" s="349">
        <v>16</v>
      </c>
      <c r="G1196" s="349">
        <v>8</v>
      </c>
      <c r="H1196" s="349">
        <v>19</v>
      </c>
      <c r="I1196" s="349">
        <v>5</v>
      </c>
      <c r="J1196" s="349">
        <v>0</v>
      </c>
    </row>
    <row r="1197" spans="1:10">
      <c r="A1197" s="348"/>
      <c r="B1197" s="348" t="s">
        <v>823</v>
      </c>
      <c r="C1197" s="348" t="s">
        <v>3807</v>
      </c>
      <c r="D1197" s="348" t="s">
        <v>3808</v>
      </c>
      <c r="E1197" s="349">
        <v>38</v>
      </c>
      <c r="F1197" s="349">
        <v>26</v>
      </c>
      <c r="G1197" s="349">
        <v>12</v>
      </c>
      <c r="H1197" s="349">
        <v>32</v>
      </c>
      <c r="I1197" s="349">
        <v>6</v>
      </c>
      <c r="J1197" s="349" t="s">
        <v>2402</v>
      </c>
    </row>
    <row r="1198" spans="1:10">
      <c r="A1198" s="348"/>
      <c r="B1198" s="348" t="s">
        <v>823</v>
      </c>
      <c r="C1198" s="348" t="s">
        <v>3644</v>
      </c>
      <c r="D1198" s="348" t="s">
        <v>3645</v>
      </c>
      <c r="E1198" s="349">
        <v>299</v>
      </c>
      <c r="F1198" s="349">
        <v>201</v>
      </c>
      <c r="G1198" s="349">
        <v>98</v>
      </c>
      <c r="H1198" s="349">
        <v>279</v>
      </c>
      <c r="I1198" s="349">
        <v>20</v>
      </c>
      <c r="J1198" s="349">
        <v>5</v>
      </c>
    </row>
    <row r="1199" spans="1:10">
      <c r="A1199" s="348"/>
      <c r="B1199" s="348" t="s">
        <v>823</v>
      </c>
      <c r="C1199" s="348" t="s">
        <v>3646</v>
      </c>
      <c r="D1199" s="348" t="s">
        <v>3647</v>
      </c>
      <c r="E1199" s="349">
        <v>96</v>
      </c>
      <c r="F1199" s="349">
        <v>55</v>
      </c>
      <c r="G1199" s="349">
        <v>41</v>
      </c>
      <c r="H1199" s="349">
        <v>89</v>
      </c>
      <c r="I1199" s="349">
        <v>7</v>
      </c>
      <c r="J1199" s="349">
        <v>0</v>
      </c>
    </row>
    <row r="1200" spans="1:10">
      <c r="A1200" s="348"/>
      <c r="B1200" s="348" t="s">
        <v>823</v>
      </c>
      <c r="C1200" s="348" t="s">
        <v>3811</v>
      </c>
      <c r="D1200" s="348" t="s">
        <v>3812</v>
      </c>
      <c r="E1200" s="349">
        <v>10</v>
      </c>
      <c r="F1200" s="349">
        <v>5</v>
      </c>
      <c r="G1200" s="349">
        <v>5</v>
      </c>
      <c r="H1200" s="349" t="s">
        <v>2402</v>
      </c>
      <c r="I1200" s="349" t="s">
        <v>2402</v>
      </c>
      <c r="J1200" s="349">
        <v>0</v>
      </c>
    </row>
    <row r="1201" spans="1:10">
      <c r="A1201" s="348"/>
      <c r="B1201" s="348" t="s">
        <v>823</v>
      </c>
      <c r="C1201" s="348" t="s">
        <v>3648</v>
      </c>
      <c r="D1201" s="348" t="s">
        <v>3649</v>
      </c>
      <c r="E1201" s="349">
        <v>27</v>
      </c>
      <c r="F1201" s="349">
        <v>18</v>
      </c>
      <c r="G1201" s="349">
        <v>9</v>
      </c>
      <c r="H1201" s="349">
        <v>24</v>
      </c>
      <c r="I1201" s="349">
        <v>3</v>
      </c>
      <c r="J1201" s="349">
        <v>0</v>
      </c>
    </row>
    <row r="1202" spans="1:10">
      <c r="A1202" s="348"/>
      <c r="B1202" s="348" t="s">
        <v>823</v>
      </c>
      <c r="C1202" s="348" t="s">
        <v>3650</v>
      </c>
      <c r="D1202" s="348" t="s">
        <v>3575</v>
      </c>
      <c r="E1202" s="349">
        <v>51</v>
      </c>
      <c r="F1202" s="349">
        <v>37</v>
      </c>
      <c r="G1202" s="349">
        <v>14</v>
      </c>
      <c r="H1202" s="349">
        <v>43</v>
      </c>
      <c r="I1202" s="349">
        <v>8</v>
      </c>
      <c r="J1202" s="349">
        <v>0</v>
      </c>
    </row>
    <row r="1203" spans="1:10">
      <c r="A1203" s="348"/>
      <c r="B1203" s="348" t="s">
        <v>823</v>
      </c>
      <c r="C1203" s="348" t="s">
        <v>3650</v>
      </c>
      <c r="D1203" s="348" t="s">
        <v>3651</v>
      </c>
      <c r="E1203" s="349">
        <v>184</v>
      </c>
      <c r="F1203" s="349">
        <v>115</v>
      </c>
      <c r="G1203" s="349">
        <v>69</v>
      </c>
      <c r="H1203" s="349">
        <v>165</v>
      </c>
      <c r="I1203" s="349">
        <v>19</v>
      </c>
      <c r="J1203" s="349">
        <v>0</v>
      </c>
    </row>
    <row r="1204" spans="1:10">
      <c r="A1204" s="348"/>
      <c r="B1204" s="348" t="s">
        <v>823</v>
      </c>
      <c r="C1204" s="348" t="s">
        <v>3817</v>
      </c>
      <c r="D1204" s="348" t="s">
        <v>3818</v>
      </c>
      <c r="E1204" s="349">
        <v>10</v>
      </c>
      <c r="F1204" s="349">
        <v>6</v>
      </c>
      <c r="G1204" s="349">
        <v>4</v>
      </c>
      <c r="H1204" s="349">
        <v>6</v>
      </c>
      <c r="I1204" s="349">
        <v>4</v>
      </c>
      <c r="J1204" s="349">
        <v>0</v>
      </c>
    </row>
    <row r="1205" spans="1:10">
      <c r="A1205" s="348"/>
      <c r="B1205" s="348" t="s">
        <v>823</v>
      </c>
      <c r="C1205" s="348" t="s">
        <v>3652</v>
      </c>
      <c r="D1205" s="348" t="s">
        <v>3653</v>
      </c>
      <c r="E1205" s="349">
        <v>17</v>
      </c>
      <c r="F1205" s="349">
        <v>10</v>
      </c>
      <c r="G1205" s="349">
        <v>7</v>
      </c>
      <c r="H1205" s="349">
        <v>13</v>
      </c>
      <c r="I1205" s="349">
        <v>4</v>
      </c>
      <c r="J1205" s="349" t="s">
        <v>2402</v>
      </c>
    </row>
    <row r="1206" spans="1:10">
      <c r="A1206" s="348"/>
      <c r="B1206" s="348" t="s">
        <v>823</v>
      </c>
      <c r="C1206" s="348" t="s">
        <v>3654</v>
      </c>
      <c r="D1206" s="348" t="s">
        <v>3655</v>
      </c>
      <c r="E1206" s="349">
        <v>21</v>
      </c>
      <c r="F1206" s="349">
        <v>15</v>
      </c>
      <c r="G1206" s="349">
        <v>6</v>
      </c>
      <c r="H1206" s="349" t="s">
        <v>2402</v>
      </c>
      <c r="I1206" s="349" t="s">
        <v>2402</v>
      </c>
      <c r="J1206" s="349">
        <v>0</v>
      </c>
    </row>
    <row r="1207" spans="1:10">
      <c r="A1207" s="348"/>
      <c r="B1207" s="348" t="s">
        <v>823</v>
      </c>
      <c r="C1207" s="348" t="s">
        <v>3656</v>
      </c>
      <c r="D1207" s="348" t="s">
        <v>3575</v>
      </c>
      <c r="E1207" s="349">
        <v>24</v>
      </c>
      <c r="F1207" s="349">
        <v>14</v>
      </c>
      <c r="G1207" s="349">
        <v>10</v>
      </c>
      <c r="H1207" s="349">
        <v>20</v>
      </c>
      <c r="I1207" s="349">
        <v>4</v>
      </c>
      <c r="J1207" s="349" t="s">
        <v>2402</v>
      </c>
    </row>
    <row r="1208" spans="1:10">
      <c r="A1208" s="348"/>
      <c r="B1208" s="348" t="s">
        <v>823</v>
      </c>
      <c r="C1208" s="348" t="s">
        <v>3656</v>
      </c>
      <c r="D1208" s="348" t="s">
        <v>3657</v>
      </c>
      <c r="E1208" s="349">
        <v>45</v>
      </c>
      <c r="F1208" s="349">
        <v>29</v>
      </c>
      <c r="G1208" s="349">
        <v>16</v>
      </c>
      <c r="H1208" s="349">
        <v>40</v>
      </c>
      <c r="I1208" s="349">
        <v>5</v>
      </c>
      <c r="J1208" s="349" t="s">
        <v>2402</v>
      </c>
    </row>
    <row r="1209" spans="1:10">
      <c r="A1209" s="348"/>
      <c r="B1209" s="348" t="s">
        <v>823</v>
      </c>
      <c r="C1209" s="348" t="s">
        <v>3658</v>
      </c>
      <c r="D1209" s="348" t="s">
        <v>3659</v>
      </c>
      <c r="E1209" s="349">
        <v>26</v>
      </c>
      <c r="F1209" s="349">
        <v>19</v>
      </c>
      <c r="G1209" s="349">
        <v>7</v>
      </c>
      <c r="H1209" s="349" t="s">
        <v>2402</v>
      </c>
      <c r="I1209" s="349" t="s">
        <v>2402</v>
      </c>
      <c r="J1209" s="349">
        <v>0</v>
      </c>
    </row>
    <row r="1210" spans="1:10">
      <c r="A1210" s="348"/>
      <c r="B1210" s="348" t="s">
        <v>823</v>
      </c>
      <c r="C1210" s="348" t="s">
        <v>3660</v>
      </c>
      <c r="D1210" s="348" t="s">
        <v>3661</v>
      </c>
      <c r="E1210" s="349">
        <v>31</v>
      </c>
      <c r="F1210" s="349">
        <v>22</v>
      </c>
      <c r="G1210" s="349">
        <v>9</v>
      </c>
      <c r="H1210" s="349">
        <v>27</v>
      </c>
      <c r="I1210" s="349">
        <v>4</v>
      </c>
      <c r="J1210" s="349" t="s">
        <v>2402</v>
      </c>
    </row>
    <row r="1211" spans="1:10">
      <c r="A1211" s="348"/>
      <c r="B1211" s="348" t="s">
        <v>823</v>
      </c>
      <c r="C1211" s="348" t="s">
        <v>3662</v>
      </c>
      <c r="D1211" s="348" t="s">
        <v>3631</v>
      </c>
      <c r="E1211" s="349">
        <v>9</v>
      </c>
      <c r="F1211" s="349">
        <v>6</v>
      </c>
      <c r="G1211" s="349">
        <v>3</v>
      </c>
      <c r="H1211" s="349" t="s">
        <v>2402</v>
      </c>
      <c r="I1211" s="349" t="s">
        <v>2402</v>
      </c>
      <c r="J1211" s="349">
        <v>0</v>
      </c>
    </row>
    <row r="1212" spans="1:10">
      <c r="A1212" s="348"/>
      <c r="B1212" s="348" t="s">
        <v>823</v>
      </c>
      <c r="C1212" s="348" t="s">
        <v>3662</v>
      </c>
      <c r="D1212" s="348" t="s">
        <v>3663</v>
      </c>
      <c r="E1212" s="349">
        <v>322</v>
      </c>
      <c r="F1212" s="349">
        <v>207</v>
      </c>
      <c r="G1212" s="349">
        <v>115</v>
      </c>
      <c r="H1212" s="349">
        <v>283</v>
      </c>
      <c r="I1212" s="349">
        <v>39</v>
      </c>
      <c r="J1212" s="349">
        <v>4</v>
      </c>
    </row>
    <row r="1213" spans="1:10">
      <c r="A1213" s="348"/>
      <c r="B1213" s="348" t="s">
        <v>823</v>
      </c>
      <c r="C1213" s="348" t="s">
        <v>3666</v>
      </c>
      <c r="D1213" s="348" t="s">
        <v>3667</v>
      </c>
      <c r="E1213" s="349">
        <v>12</v>
      </c>
      <c r="F1213" s="349">
        <v>9</v>
      </c>
      <c r="G1213" s="349">
        <v>3</v>
      </c>
      <c r="H1213" s="349" t="s">
        <v>2402</v>
      </c>
      <c r="I1213" s="349" t="s">
        <v>2402</v>
      </c>
      <c r="J1213" s="349">
        <v>0</v>
      </c>
    </row>
    <row r="1214" spans="1:10">
      <c r="A1214" s="348"/>
      <c r="B1214" s="348" t="s">
        <v>823</v>
      </c>
      <c r="C1214" s="348" t="s">
        <v>3668</v>
      </c>
      <c r="D1214" s="348" t="s">
        <v>3667</v>
      </c>
      <c r="E1214" s="349">
        <v>12</v>
      </c>
      <c r="F1214" s="349">
        <v>9</v>
      </c>
      <c r="G1214" s="349">
        <v>3</v>
      </c>
      <c r="H1214" s="349" t="s">
        <v>2402</v>
      </c>
      <c r="I1214" s="349" t="s">
        <v>2402</v>
      </c>
      <c r="J1214" s="349">
        <v>0</v>
      </c>
    </row>
    <row r="1215" spans="1:10">
      <c r="A1215" s="348"/>
      <c r="B1215" s="348" t="s">
        <v>823</v>
      </c>
      <c r="C1215" s="348" t="s">
        <v>3669</v>
      </c>
      <c r="D1215" s="348" t="s">
        <v>3670</v>
      </c>
      <c r="E1215" s="349">
        <v>248</v>
      </c>
      <c r="F1215" s="349">
        <v>136</v>
      </c>
      <c r="G1215" s="349">
        <v>112</v>
      </c>
      <c r="H1215" s="349">
        <v>217</v>
      </c>
      <c r="I1215" s="349">
        <v>31</v>
      </c>
      <c r="J1215" s="349">
        <v>6</v>
      </c>
    </row>
    <row r="1216" spans="1:10">
      <c r="A1216" s="348"/>
      <c r="B1216" s="348" t="s">
        <v>823</v>
      </c>
      <c r="C1216" s="348" t="s">
        <v>3671</v>
      </c>
      <c r="D1216" s="348" t="s">
        <v>3672</v>
      </c>
      <c r="E1216" s="349">
        <v>248</v>
      </c>
      <c r="F1216" s="349">
        <v>136</v>
      </c>
      <c r="G1216" s="349">
        <v>112</v>
      </c>
      <c r="H1216" s="349">
        <v>217</v>
      </c>
      <c r="I1216" s="349">
        <v>31</v>
      </c>
      <c r="J1216" s="349">
        <v>6</v>
      </c>
    </row>
    <row r="1217" spans="1:10">
      <c r="A1217" s="348"/>
      <c r="B1217" s="348" t="s">
        <v>823</v>
      </c>
      <c r="C1217" s="348" t="s">
        <v>3673</v>
      </c>
      <c r="D1217" s="348" t="s">
        <v>3672</v>
      </c>
      <c r="E1217" s="349">
        <v>248</v>
      </c>
      <c r="F1217" s="349">
        <v>136</v>
      </c>
      <c r="G1217" s="349">
        <v>112</v>
      </c>
      <c r="H1217" s="349">
        <v>217</v>
      </c>
      <c r="I1217" s="349">
        <v>31</v>
      </c>
      <c r="J1217" s="349">
        <v>6</v>
      </c>
    </row>
    <row r="1218" spans="1:10">
      <c r="A1218" s="348"/>
      <c r="B1218" s="348" t="s">
        <v>823</v>
      </c>
      <c r="C1218" s="348" t="s">
        <v>3825</v>
      </c>
      <c r="D1218" s="348" t="s">
        <v>3826</v>
      </c>
      <c r="E1218" s="349">
        <v>11</v>
      </c>
      <c r="F1218" s="349">
        <v>7</v>
      </c>
      <c r="G1218" s="349">
        <v>4</v>
      </c>
      <c r="H1218" s="349" t="s">
        <v>2402</v>
      </c>
      <c r="I1218" s="349" t="s">
        <v>2402</v>
      </c>
      <c r="J1218" s="349">
        <v>0</v>
      </c>
    </row>
    <row r="1219" spans="1:10">
      <c r="A1219" s="348"/>
      <c r="B1219" s="348" t="s">
        <v>823</v>
      </c>
      <c r="C1219" s="348" t="s">
        <v>3955</v>
      </c>
      <c r="D1219" s="348" t="s">
        <v>3956</v>
      </c>
      <c r="E1219" s="349">
        <v>11</v>
      </c>
      <c r="F1219" s="349">
        <v>11</v>
      </c>
      <c r="G1219" s="349">
        <v>0</v>
      </c>
      <c r="H1219" s="349" t="s">
        <v>2402</v>
      </c>
      <c r="I1219" s="349" t="s">
        <v>2402</v>
      </c>
      <c r="J1219" s="349" t="s">
        <v>2402</v>
      </c>
    </row>
    <row r="1220" spans="1:10">
      <c r="A1220" s="348"/>
      <c r="B1220" s="348" t="s">
        <v>823</v>
      </c>
      <c r="C1220" s="348" t="s">
        <v>3827</v>
      </c>
      <c r="D1220" s="348" t="s">
        <v>3828</v>
      </c>
      <c r="E1220" s="349">
        <v>19</v>
      </c>
      <c r="F1220" s="349">
        <v>8</v>
      </c>
      <c r="G1220" s="349">
        <v>11</v>
      </c>
      <c r="H1220" s="349" t="s">
        <v>2402</v>
      </c>
      <c r="I1220" s="349" t="s">
        <v>2402</v>
      </c>
      <c r="J1220" s="349">
        <v>0</v>
      </c>
    </row>
    <row r="1221" spans="1:10">
      <c r="A1221" s="348"/>
      <c r="B1221" s="348" t="s">
        <v>823</v>
      </c>
      <c r="C1221" s="348" t="s">
        <v>3957</v>
      </c>
      <c r="D1221" s="348" t="s">
        <v>3958</v>
      </c>
      <c r="E1221" s="349">
        <v>17</v>
      </c>
      <c r="F1221" s="349">
        <v>3</v>
      </c>
      <c r="G1221" s="349">
        <v>14</v>
      </c>
      <c r="H1221" s="349">
        <v>17</v>
      </c>
      <c r="I1221" s="349">
        <v>0</v>
      </c>
      <c r="J1221" s="349">
        <v>0</v>
      </c>
    </row>
    <row r="1222" spans="1:10">
      <c r="A1222" s="348"/>
      <c r="B1222" s="348" t="s">
        <v>823</v>
      </c>
      <c r="C1222" s="348" t="s">
        <v>3674</v>
      </c>
      <c r="D1222" s="348" t="s">
        <v>3575</v>
      </c>
      <c r="E1222" s="349">
        <v>40</v>
      </c>
      <c r="F1222" s="349">
        <v>27</v>
      </c>
      <c r="G1222" s="349">
        <v>13</v>
      </c>
      <c r="H1222" s="349">
        <v>37</v>
      </c>
      <c r="I1222" s="349">
        <v>3</v>
      </c>
      <c r="J1222" s="349" t="s">
        <v>2402</v>
      </c>
    </row>
    <row r="1223" spans="1:10">
      <c r="A1223" s="348"/>
      <c r="B1223" s="348" t="s">
        <v>823</v>
      </c>
      <c r="C1223" s="348" t="s">
        <v>3674</v>
      </c>
      <c r="D1223" s="348" t="s">
        <v>3675</v>
      </c>
      <c r="E1223" s="349">
        <v>98</v>
      </c>
      <c r="F1223" s="349">
        <v>56</v>
      </c>
      <c r="G1223" s="349">
        <v>42</v>
      </c>
      <c r="H1223" s="349">
        <v>91</v>
      </c>
      <c r="I1223" s="349">
        <v>7</v>
      </c>
      <c r="J1223" s="349" t="s">
        <v>2402</v>
      </c>
    </row>
    <row r="1224" spans="1:10">
      <c r="A1224" s="348"/>
      <c r="B1224" s="348" t="s">
        <v>823</v>
      </c>
      <c r="C1224" s="348" t="s">
        <v>3676</v>
      </c>
      <c r="D1224" s="348" t="s">
        <v>3675</v>
      </c>
      <c r="E1224" s="349">
        <v>98</v>
      </c>
      <c r="F1224" s="349">
        <v>56</v>
      </c>
      <c r="G1224" s="349">
        <v>42</v>
      </c>
      <c r="H1224" s="349">
        <v>91</v>
      </c>
      <c r="I1224" s="349">
        <v>7</v>
      </c>
      <c r="J1224" s="349" t="s">
        <v>2402</v>
      </c>
    </row>
    <row r="1225" spans="1:10">
      <c r="A1225" s="348"/>
      <c r="B1225" s="348" t="s">
        <v>823</v>
      </c>
      <c r="C1225" s="348" t="s">
        <v>3829</v>
      </c>
      <c r="D1225" s="348" t="s">
        <v>3830</v>
      </c>
      <c r="E1225" s="349">
        <v>83</v>
      </c>
      <c r="F1225" s="349">
        <v>64</v>
      </c>
      <c r="G1225" s="349">
        <v>19</v>
      </c>
      <c r="H1225" s="349">
        <v>72</v>
      </c>
      <c r="I1225" s="349">
        <v>11</v>
      </c>
      <c r="J1225" s="349">
        <v>5</v>
      </c>
    </row>
    <row r="1226" spans="1:10">
      <c r="A1226" s="348"/>
      <c r="B1226" s="348" t="s">
        <v>823</v>
      </c>
      <c r="C1226" s="348" t="s">
        <v>3831</v>
      </c>
      <c r="D1226" s="348" t="s">
        <v>3832</v>
      </c>
      <c r="E1226" s="349">
        <v>49</v>
      </c>
      <c r="F1226" s="349">
        <v>24</v>
      </c>
      <c r="G1226" s="349">
        <v>25</v>
      </c>
      <c r="H1226" s="349" t="s">
        <v>2402</v>
      </c>
      <c r="I1226" s="349" t="s">
        <v>2402</v>
      </c>
      <c r="J1226" s="349">
        <v>0</v>
      </c>
    </row>
    <row r="1227" spans="1:10">
      <c r="A1227" s="348"/>
      <c r="B1227" s="348" t="s">
        <v>823</v>
      </c>
      <c r="C1227" s="348" t="s">
        <v>3833</v>
      </c>
      <c r="D1227" s="348" t="s">
        <v>3834</v>
      </c>
      <c r="E1227" s="349">
        <v>15</v>
      </c>
      <c r="F1227" s="349">
        <v>10</v>
      </c>
      <c r="G1227" s="349">
        <v>5</v>
      </c>
      <c r="H1227" s="349" t="s">
        <v>2402</v>
      </c>
      <c r="I1227" s="349" t="s">
        <v>2402</v>
      </c>
      <c r="J1227" s="349">
        <v>0</v>
      </c>
    </row>
    <row r="1228" spans="1:10">
      <c r="A1228" s="348"/>
      <c r="B1228" s="348" t="s">
        <v>823</v>
      </c>
      <c r="C1228" s="348" t="s">
        <v>3835</v>
      </c>
      <c r="D1228" s="348" t="s">
        <v>3836</v>
      </c>
      <c r="E1228" s="349">
        <v>36</v>
      </c>
      <c r="F1228" s="349">
        <v>24</v>
      </c>
      <c r="G1228" s="349">
        <v>12</v>
      </c>
      <c r="H1228" s="349">
        <v>32</v>
      </c>
      <c r="I1228" s="349">
        <v>4</v>
      </c>
      <c r="J1228" s="349">
        <v>0</v>
      </c>
    </row>
    <row r="1229" spans="1:10">
      <c r="A1229" s="348"/>
      <c r="B1229" s="348" t="s">
        <v>823</v>
      </c>
      <c r="C1229" s="348" t="s">
        <v>3837</v>
      </c>
      <c r="D1229" s="348" t="s">
        <v>3838</v>
      </c>
      <c r="E1229" s="349">
        <v>25</v>
      </c>
      <c r="F1229" s="349">
        <v>17</v>
      </c>
      <c r="G1229" s="349">
        <v>8</v>
      </c>
      <c r="H1229" s="349">
        <v>22</v>
      </c>
      <c r="I1229" s="349">
        <v>3</v>
      </c>
      <c r="J1229" s="349" t="s">
        <v>2402</v>
      </c>
    </row>
    <row r="1230" spans="1:10">
      <c r="A1230" s="348"/>
      <c r="B1230" s="348" t="s">
        <v>823</v>
      </c>
      <c r="C1230" s="348" t="s">
        <v>3839</v>
      </c>
      <c r="D1230" s="348" t="s">
        <v>3840</v>
      </c>
      <c r="E1230" s="349">
        <v>373</v>
      </c>
      <c r="F1230" s="349">
        <v>255</v>
      </c>
      <c r="G1230" s="349">
        <v>118</v>
      </c>
      <c r="H1230" s="349">
        <v>365</v>
      </c>
      <c r="I1230" s="349">
        <v>8</v>
      </c>
      <c r="J1230" s="349">
        <v>7</v>
      </c>
    </row>
    <row r="1231" spans="1:10">
      <c r="A1231" s="348"/>
      <c r="B1231" s="348" t="s">
        <v>823</v>
      </c>
      <c r="C1231" s="348" t="s">
        <v>3841</v>
      </c>
      <c r="D1231" s="348" t="s">
        <v>3842</v>
      </c>
      <c r="E1231" s="349">
        <v>21</v>
      </c>
      <c r="F1231" s="349">
        <v>14</v>
      </c>
      <c r="G1231" s="349">
        <v>7</v>
      </c>
      <c r="H1231" s="349">
        <v>15</v>
      </c>
      <c r="I1231" s="349">
        <v>6</v>
      </c>
      <c r="J1231" s="349" t="s">
        <v>2402</v>
      </c>
    </row>
    <row r="1232" spans="1:10">
      <c r="A1232" s="348"/>
      <c r="B1232" s="348" t="s">
        <v>823</v>
      </c>
      <c r="C1232" s="348" t="s">
        <v>3677</v>
      </c>
      <c r="D1232" s="348" t="s">
        <v>3678</v>
      </c>
      <c r="E1232" s="349">
        <v>26</v>
      </c>
      <c r="F1232" s="349">
        <v>19</v>
      </c>
      <c r="G1232" s="349">
        <v>7</v>
      </c>
      <c r="H1232" s="349" t="s">
        <v>2402</v>
      </c>
      <c r="I1232" s="349" t="s">
        <v>2402</v>
      </c>
      <c r="J1232" s="349" t="s">
        <v>2402</v>
      </c>
    </row>
    <row r="1233" spans="1:10">
      <c r="A1233" s="348"/>
      <c r="B1233" s="348" t="s">
        <v>823</v>
      </c>
      <c r="C1233" s="348" t="s">
        <v>3679</v>
      </c>
      <c r="D1233" s="348" t="s">
        <v>3680</v>
      </c>
      <c r="E1233" s="349">
        <v>628</v>
      </c>
      <c r="F1233" s="349">
        <v>427</v>
      </c>
      <c r="G1233" s="349">
        <v>201</v>
      </c>
      <c r="H1233" s="349">
        <v>592</v>
      </c>
      <c r="I1233" s="349">
        <v>36</v>
      </c>
      <c r="J1233" s="349">
        <v>17</v>
      </c>
    </row>
    <row r="1234" spans="1:10">
      <c r="A1234" s="348"/>
      <c r="B1234" s="348" t="s">
        <v>823</v>
      </c>
      <c r="C1234" s="348" t="s">
        <v>2621</v>
      </c>
      <c r="D1234" s="348" t="s">
        <v>3680</v>
      </c>
      <c r="E1234" s="349">
        <v>628</v>
      </c>
      <c r="F1234" s="349">
        <v>427</v>
      </c>
      <c r="G1234" s="349">
        <v>201</v>
      </c>
      <c r="H1234" s="349">
        <v>592</v>
      </c>
      <c r="I1234" s="349">
        <v>36</v>
      </c>
      <c r="J1234" s="349">
        <v>17</v>
      </c>
    </row>
    <row r="1235" spans="1:10">
      <c r="A1235" s="348"/>
      <c r="B1235" s="348" t="s">
        <v>823</v>
      </c>
      <c r="C1235" s="348" t="s">
        <v>3843</v>
      </c>
      <c r="D1235" s="348" t="s">
        <v>3844</v>
      </c>
      <c r="E1235" s="349">
        <v>19</v>
      </c>
      <c r="F1235" s="349" t="s">
        <v>2402</v>
      </c>
      <c r="G1235" s="349" t="s">
        <v>2402</v>
      </c>
      <c r="H1235" s="349">
        <v>15</v>
      </c>
      <c r="I1235" s="349">
        <v>4</v>
      </c>
      <c r="J1235" s="349" t="s">
        <v>2402</v>
      </c>
    </row>
    <row r="1236" spans="1:10">
      <c r="A1236" s="348"/>
      <c r="B1236" s="348" t="s">
        <v>823</v>
      </c>
      <c r="C1236" s="348" t="s">
        <v>3845</v>
      </c>
      <c r="D1236" s="348" t="s">
        <v>3846</v>
      </c>
      <c r="E1236" s="349">
        <v>10</v>
      </c>
      <c r="F1236" s="349">
        <v>6</v>
      </c>
      <c r="G1236" s="349">
        <v>4</v>
      </c>
      <c r="H1236" s="349">
        <v>10</v>
      </c>
      <c r="I1236" s="349">
        <v>0</v>
      </c>
      <c r="J1236" s="349" t="s">
        <v>2402</v>
      </c>
    </row>
    <row r="1237" spans="1:10">
      <c r="A1237" s="348"/>
      <c r="B1237" s="348" t="s">
        <v>823</v>
      </c>
      <c r="C1237" s="348" t="s">
        <v>3681</v>
      </c>
      <c r="D1237" s="348" t="s">
        <v>3575</v>
      </c>
      <c r="E1237" s="349">
        <v>24</v>
      </c>
      <c r="F1237" s="349">
        <v>17</v>
      </c>
      <c r="G1237" s="349">
        <v>7</v>
      </c>
      <c r="H1237" s="349">
        <v>19</v>
      </c>
      <c r="I1237" s="349">
        <v>5</v>
      </c>
      <c r="J1237" s="349">
        <v>0</v>
      </c>
    </row>
    <row r="1238" spans="1:10">
      <c r="A1238" s="348"/>
      <c r="B1238" s="348" t="s">
        <v>823</v>
      </c>
      <c r="C1238" s="348" t="s">
        <v>3681</v>
      </c>
      <c r="D1238" s="348" t="s">
        <v>3682</v>
      </c>
      <c r="E1238" s="349">
        <v>53</v>
      </c>
      <c r="F1238" s="349">
        <v>40</v>
      </c>
      <c r="G1238" s="349">
        <v>13</v>
      </c>
      <c r="H1238" s="349">
        <v>44</v>
      </c>
      <c r="I1238" s="349">
        <v>9</v>
      </c>
      <c r="J1238" s="349" t="s">
        <v>2402</v>
      </c>
    </row>
    <row r="1239" spans="1:10">
      <c r="A1239" s="348"/>
      <c r="B1239" s="348" t="s">
        <v>823</v>
      </c>
      <c r="C1239" s="348" t="s">
        <v>2623</v>
      </c>
      <c r="D1239" s="348" t="s">
        <v>3682</v>
      </c>
      <c r="E1239" s="349">
        <v>53</v>
      </c>
      <c r="F1239" s="349">
        <v>40</v>
      </c>
      <c r="G1239" s="349">
        <v>13</v>
      </c>
      <c r="H1239" s="349">
        <v>44</v>
      </c>
      <c r="I1239" s="349">
        <v>9</v>
      </c>
      <c r="J1239" s="349" t="s">
        <v>2402</v>
      </c>
    </row>
    <row r="1240" spans="1:10">
      <c r="A1240" s="348"/>
      <c r="B1240" s="348" t="s">
        <v>823</v>
      </c>
      <c r="C1240" s="348" t="s">
        <v>3847</v>
      </c>
      <c r="D1240" s="348" t="s">
        <v>3848</v>
      </c>
      <c r="E1240" s="349">
        <v>24</v>
      </c>
      <c r="F1240" s="349">
        <v>10</v>
      </c>
      <c r="G1240" s="349">
        <v>14</v>
      </c>
      <c r="H1240" s="349">
        <v>24</v>
      </c>
      <c r="I1240" s="349">
        <v>0</v>
      </c>
      <c r="J1240" s="349">
        <v>0</v>
      </c>
    </row>
    <row r="1241" spans="1:10">
      <c r="A1241" s="348"/>
      <c r="B1241" s="348" t="s">
        <v>823</v>
      </c>
      <c r="C1241" s="348" t="s">
        <v>3849</v>
      </c>
      <c r="D1241" s="348" t="s">
        <v>3850</v>
      </c>
      <c r="E1241" s="349">
        <v>30</v>
      </c>
      <c r="F1241" s="349">
        <v>17</v>
      </c>
      <c r="G1241" s="349">
        <v>13</v>
      </c>
      <c r="H1241" s="349">
        <v>11</v>
      </c>
      <c r="I1241" s="349">
        <v>19</v>
      </c>
      <c r="J1241" s="349">
        <v>0</v>
      </c>
    </row>
    <row r="1242" spans="1:10">
      <c r="A1242" s="348"/>
      <c r="B1242" s="348" t="s">
        <v>823</v>
      </c>
      <c r="C1242" s="348" t="s">
        <v>3683</v>
      </c>
      <c r="D1242" s="348" t="s">
        <v>3575</v>
      </c>
      <c r="E1242" s="349">
        <v>24</v>
      </c>
      <c r="F1242" s="349">
        <v>15</v>
      </c>
      <c r="G1242" s="349">
        <v>9</v>
      </c>
      <c r="H1242" s="349" t="s">
        <v>2402</v>
      </c>
      <c r="I1242" s="349" t="s">
        <v>2402</v>
      </c>
      <c r="J1242" s="349">
        <v>0</v>
      </c>
    </row>
    <row r="1243" spans="1:10">
      <c r="A1243" s="348"/>
      <c r="B1243" s="348" t="s">
        <v>823</v>
      </c>
      <c r="C1243" s="348" t="s">
        <v>3683</v>
      </c>
      <c r="D1243" s="348" t="s">
        <v>3684</v>
      </c>
      <c r="E1243" s="349">
        <v>78</v>
      </c>
      <c r="F1243" s="349">
        <v>42</v>
      </c>
      <c r="G1243" s="349">
        <v>36</v>
      </c>
      <c r="H1243" s="349">
        <v>58</v>
      </c>
      <c r="I1243" s="349">
        <v>20</v>
      </c>
      <c r="J1243" s="349">
        <v>0</v>
      </c>
    </row>
    <row r="1244" spans="1:10">
      <c r="A1244" s="348"/>
      <c r="B1244" s="348" t="s">
        <v>823</v>
      </c>
      <c r="C1244" s="348" t="s">
        <v>2625</v>
      </c>
      <c r="D1244" s="348" t="s">
        <v>3684</v>
      </c>
      <c r="E1244" s="349">
        <v>78</v>
      </c>
      <c r="F1244" s="349">
        <v>42</v>
      </c>
      <c r="G1244" s="349">
        <v>36</v>
      </c>
      <c r="H1244" s="349">
        <v>58</v>
      </c>
      <c r="I1244" s="349">
        <v>20</v>
      </c>
      <c r="J1244" s="349">
        <v>0</v>
      </c>
    </row>
    <row r="1245" spans="1:10">
      <c r="A1245" s="348"/>
      <c r="B1245" s="348" t="s">
        <v>823</v>
      </c>
      <c r="C1245" s="348" t="s">
        <v>3893</v>
      </c>
      <c r="D1245" s="348" t="s">
        <v>3894</v>
      </c>
      <c r="E1245" s="349">
        <v>12</v>
      </c>
      <c r="F1245" s="349">
        <v>4</v>
      </c>
      <c r="G1245" s="349">
        <v>8</v>
      </c>
      <c r="H1245" s="349" t="s">
        <v>2402</v>
      </c>
      <c r="I1245" s="349" t="s">
        <v>2402</v>
      </c>
      <c r="J1245" s="349">
        <v>0</v>
      </c>
    </row>
    <row r="1246" spans="1:10">
      <c r="A1246" s="348"/>
      <c r="B1246" s="348" t="s">
        <v>823</v>
      </c>
      <c r="C1246" s="348" t="s">
        <v>3685</v>
      </c>
      <c r="D1246" s="348" t="s">
        <v>3575</v>
      </c>
      <c r="E1246" s="349">
        <v>26</v>
      </c>
      <c r="F1246" s="349">
        <v>18</v>
      </c>
      <c r="G1246" s="349">
        <v>8</v>
      </c>
      <c r="H1246" s="349">
        <v>22</v>
      </c>
      <c r="I1246" s="349">
        <v>4</v>
      </c>
      <c r="J1246" s="349" t="s">
        <v>2402</v>
      </c>
    </row>
    <row r="1247" spans="1:10">
      <c r="A1247" s="348"/>
      <c r="B1247" s="348" t="s">
        <v>823</v>
      </c>
      <c r="C1247" s="348" t="s">
        <v>3685</v>
      </c>
      <c r="D1247" s="348" t="s">
        <v>3686</v>
      </c>
      <c r="E1247" s="349">
        <v>38</v>
      </c>
      <c r="F1247" s="349">
        <v>22</v>
      </c>
      <c r="G1247" s="349">
        <v>16</v>
      </c>
      <c r="H1247" s="349">
        <v>32</v>
      </c>
      <c r="I1247" s="349">
        <v>6</v>
      </c>
      <c r="J1247" s="349" t="s">
        <v>2402</v>
      </c>
    </row>
    <row r="1248" spans="1:10">
      <c r="A1248" s="348"/>
      <c r="B1248" s="348" t="s">
        <v>823</v>
      </c>
      <c r="C1248" s="348" t="s">
        <v>2627</v>
      </c>
      <c r="D1248" s="348" t="s">
        <v>3686</v>
      </c>
      <c r="E1248" s="349">
        <v>38</v>
      </c>
      <c r="F1248" s="349">
        <v>22</v>
      </c>
      <c r="G1248" s="349">
        <v>16</v>
      </c>
      <c r="H1248" s="349">
        <v>32</v>
      </c>
      <c r="I1248" s="349">
        <v>6</v>
      </c>
      <c r="J1248" s="349" t="s">
        <v>2402</v>
      </c>
    </row>
    <row r="1249" spans="1:10">
      <c r="A1249" s="348"/>
      <c r="B1249" s="348" t="s">
        <v>823</v>
      </c>
      <c r="C1249" s="348" t="s">
        <v>3687</v>
      </c>
      <c r="D1249" s="348" t="s">
        <v>3688</v>
      </c>
      <c r="E1249" s="349">
        <v>27625</v>
      </c>
      <c r="F1249" s="349">
        <v>15877</v>
      </c>
      <c r="G1249" s="349">
        <v>11748</v>
      </c>
      <c r="H1249" s="349">
        <v>26457</v>
      </c>
      <c r="I1249" s="349">
        <v>1168</v>
      </c>
      <c r="J1249" s="349">
        <v>945</v>
      </c>
    </row>
    <row r="1250" spans="1:10">
      <c r="A1250" s="348"/>
      <c r="B1250" s="348" t="s">
        <v>823</v>
      </c>
      <c r="C1250" s="348" t="s">
        <v>3689</v>
      </c>
      <c r="D1250" s="348" t="s">
        <v>3690</v>
      </c>
      <c r="E1250" s="349">
        <v>27625</v>
      </c>
      <c r="F1250" s="349">
        <v>15877</v>
      </c>
      <c r="G1250" s="349">
        <v>11748</v>
      </c>
      <c r="H1250" s="349">
        <v>26457</v>
      </c>
      <c r="I1250" s="349">
        <v>1168</v>
      </c>
      <c r="J1250" s="349">
        <v>945</v>
      </c>
    </row>
    <row r="1251" spans="1:10">
      <c r="A1251" s="348" t="s">
        <v>895</v>
      </c>
      <c r="B1251" s="348" t="s">
        <v>896</v>
      </c>
      <c r="C1251" s="348"/>
      <c r="D1251" s="348"/>
      <c r="E1251" s="349"/>
      <c r="F1251" s="349"/>
      <c r="G1251" s="349"/>
      <c r="H1251" s="349"/>
      <c r="I1251" s="349"/>
      <c r="J1251" s="349"/>
    </row>
    <row r="1252" spans="1:10">
      <c r="A1252" s="348"/>
      <c r="B1252" s="348" t="s">
        <v>896</v>
      </c>
      <c r="C1252" s="348" t="s">
        <v>2874</v>
      </c>
      <c r="D1252" s="348" t="s">
        <v>2401</v>
      </c>
      <c r="E1252" s="349">
        <v>64</v>
      </c>
      <c r="F1252" s="349">
        <v>41</v>
      </c>
      <c r="G1252" s="349">
        <v>23</v>
      </c>
      <c r="H1252" s="349" t="s">
        <v>2402</v>
      </c>
      <c r="I1252" s="349" t="s">
        <v>2402</v>
      </c>
      <c r="J1252" s="349">
        <v>5</v>
      </c>
    </row>
    <row r="1253" spans="1:10">
      <c r="A1253" s="348"/>
      <c r="B1253" s="348" t="s">
        <v>896</v>
      </c>
      <c r="C1253" s="348" t="s">
        <v>2892</v>
      </c>
      <c r="D1253" s="348" t="s">
        <v>2404</v>
      </c>
      <c r="E1253" s="349">
        <v>756</v>
      </c>
      <c r="F1253" s="349">
        <v>398</v>
      </c>
      <c r="G1253" s="349">
        <v>358</v>
      </c>
      <c r="H1253" s="349">
        <v>702</v>
      </c>
      <c r="I1253" s="349">
        <v>54</v>
      </c>
      <c r="J1253" s="349">
        <v>23</v>
      </c>
    </row>
    <row r="1254" spans="1:10">
      <c r="A1254" s="348"/>
      <c r="B1254" s="348" t="s">
        <v>896</v>
      </c>
      <c r="C1254" s="348" t="s">
        <v>2893</v>
      </c>
      <c r="D1254" s="348" t="s">
        <v>2406</v>
      </c>
      <c r="E1254" s="349">
        <v>238</v>
      </c>
      <c r="F1254" s="349">
        <v>160</v>
      </c>
      <c r="G1254" s="349">
        <v>78</v>
      </c>
      <c r="H1254" s="349">
        <v>207</v>
      </c>
      <c r="I1254" s="349">
        <v>31</v>
      </c>
      <c r="J1254" s="349">
        <v>4</v>
      </c>
    </row>
    <row r="1255" spans="1:10">
      <c r="A1255" s="348"/>
      <c r="B1255" s="348" t="s">
        <v>896</v>
      </c>
      <c r="C1255" s="348" t="s">
        <v>2894</v>
      </c>
      <c r="D1255" s="348" t="s">
        <v>2408</v>
      </c>
      <c r="E1255" s="349">
        <v>486</v>
      </c>
      <c r="F1255" s="349">
        <v>289</v>
      </c>
      <c r="G1255" s="349">
        <v>197</v>
      </c>
      <c r="H1255" s="349">
        <v>455</v>
      </c>
      <c r="I1255" s="349">
        <v>31</v>
      </c>
      <c r="J1255" s="349">
        <v>28</v>
      </c>
    </row>
    <row r="1256" spans="1:10">
      <c r="A1256" s="348"/>
      <c r="B1256" s="348" t="s">
        <v>896</v>
      </c>
      <c r="C1256" s="348" t="s">
        <v>53</v>
      </c>
      <c r="D1256" s="348" t="s">
        <v>54</v>
      </c>
      <c r="E1256" s="349">
        <v>259</v>
      </c>
      <c r="F1256" s="349">
        <v>169</v>
      </c>
      <c r="G1256" s="349">
        <v>90</v>
      </c>
      <c r="H1256" s="349">
        <v>247</v>
      </c>
      <c r="I1256" s="349">
        <v>12</v>
      </c>
      <c r="J1256" s="349">
        <v>16</v>
      </c>
    </row>
    <row r="1257" spans="1:10">
      <c r="A1257" s="348"/>
      <c r="B1257" s="348" t="s">
        <v>896</v>
      </c>
      <c r="C1257" s="348" t="s">
        <v>288</v>
      </c>
      <c r="D1257" s="348" t="s">
        <v>289</v>
      </c>
      <c r="E1257" s="349">
        <v>157</v>
      </c>
      <c r="F1257" s="349">
        <v>111</v>
      </c>
      <c r="G1257" s="349">
        <v>46</v>
      </c>
      <c r="H1257" s="349">
        <v>130</v>
      </c>
      <c r="I1257" s="349">
        <v>27</v>
      </c>
      <c r="J1257" s="349">
        <v>7</v>
      </c>
    </row>
    <row r="1258" spans="1:10">
      <c r="A1258" s="348"/>
      <c r="B1258" s="348" t="s">
        <v>896</v>
      </c>
      <c r="C1258" s="348" t="s">
        <v>554</v>
      </c>
      <c r="D1258" s="348" t="s">
        <v>555</v>
      </c>
      <c r="E1258" s="349">
        <v>122</v>
      </c>
      <c r="F1258" s="349">
        <v>71</v>
      </c>
      <c r="G1258" s="349">
        <v>51</v>
      </c>
      <c r="H1258" s="349">
        <v>117</v>
      </c>
      <c r="I1258" s="349">
        <v>5</v>
      </c>
      <c r="J1258" s="349">
        <v>4</v>
      </c>
    </row>
    <row r="1259" spans="1:10">
      <c r="A1259" s="348"/>
      <c r="B1259" s="348" t="s">
        <v>896</v>
      </c>
      <c r="C1259" s="348" t="s">
        <v>822</v>
      </c>
      <c r="D1259" s="348" t="s">
        <v>823</v>
      </c>
      <c r="E1259" s="349">
        <v>76</v>
      </c>
      <c r="F1259" s="349">
        <v>45</v>
      </c>
      <c r="G1259" s="349">
        <v>31</v>
      </c>
      <c r="H1259" s="349">
        <v>71</v>
      </c>
      <c r="I1259" s="349">
        <v>5</v>
      </c>
      <c r="J1259" s="349" t="s">
        <v>2402</v>
      </c>
    </row>
    <row r="1260" spans="1:10">
      <c r="A1260" s="348"/>
      <c r="B1260" s="348" t="s">
        <v>896</v>
      </c>
      <c r="C1260" s="348" t="s">
        <v>995</v>
      </c>
      <c r="D1260" s="348" t="s">
        <v>996</v>
      </c>
      <c r="E1260" s="349">
        <v>45</v>
      </c>
      <c r="F1260" s="349">
        <v>32</v>
      </c>
      <c r="G1260" s="349">
        <v>13</v>
      </c>
      <c r="H1260" s="349" t="s">
        <v>2402</v>
      </c>
      <c r="I1260" s="349" t="s">
        <v>2402</v>
      </c>
      <c r="J1260" s="349" t="s">
        <v>2402</v>
      </c>
    </row>
    <row r="1261" spans="1:10">
      <c r="A1261" s="348"/>
      <c r="B1261" s="348" t="s">
        <v>896</v>
      </c>
      <c r="C1261" s="348" t="s">
        <v>1167</v>
      </c>
      <c r="D1261" s="348" t="s">
        <v>1168</v>
      </c>
      <c r="E1261" s="349">
        <v>377</v>
      </c>
      <c r="F1261" s="349">
        <v>224</v>
      </c>
      <c r="G1261" s="349">
        <v>153</v>
      </c>
      <c r="H1261" s="349">
        <v>336</v>
      </c>
      <c r="I1261" s="349">
        <v>41</v>
      </c>
      <c r="J1261" s="349">
        <v>13</v>
      </c>
    </row>
    <row r="1262" spans="1:10">
      <c r="A1262" s="348"/>
      <c r="B1262" s="348" t="s">
        <v>896</v>
      </c>
      <c r="C1262" s="348" t="s">
        <v>1498</v>
      </c>
      <c r="D1262" s="348" t="s">
        <v>1499</v>
      </c>
      <c r="E1262" s="349">
        <v>77</v>
      </c>
      <c r="F1262" s="349">
        <v>64</v>
      </c>
      <c r="G1262" s="349">
        <v>13</v>
      </c>
      <c r="H1262" s="349">
        <v>74</v>
      </c>
      <c r="I1262" s="349">
        <v>3</v>
      </c>
      <c r="J1262" s="349" t="s">
        <v>2402</v>
      </c>
    </row>
    <row r="1263" spans="1:10">
      <c r="A1263" s="348"/>
      <c r="B1263" s="348" t="s">
        <v>896</v>
      </c>
      <c r="C1263" s="348" t="s">
        <v>1749</v>
      </c>
      <c r="D1263" s="348" t="s">
        <v>1750</v>
      </c>
      <c r="E1263" s="349">
        <v>5786</v>
      </c>
      <c r="F1263" s="349">
        <v>3424</v>
      </c>
      <c r="G1263" s="349">
        <v>2362</v>
      </c>
      <c r="H1263" s="349">
        <v>5277</v>
      </c>
      <c r="I1263" s="349">
        <v>509</v>
      </c>
      <c r="J1263" s="349">
        <v>245</v>
      </c>
    </row>
    <row r="1264" spans="1:10">
      <c r="A1264" s="348"/>
      <c r="B1264" s="348" t="s">
        <v>896</v>
      </c>
      <c r="C1264" s="348" t="s">
        <v>1941</v>
      </c>
      <c r="D1264" s="348" t="s">
        <v>1942</v>
      </c>
      <c r="E1264" s="349">
        <v>2585</v>
      </c>
      <c r="F1264" s="349">
        <v>1493</v>
      </c>
      <c r="G1264" s="349">
        <v>1092</v>
      </c>
      <c r="H1264" s="349">
        <v>2447</v>
      </c>
      <c r="I1264" s="349">
        <v>138</v>
      </c>
      <c r="J1264" s="349">
        <v>164</v>
      </c>
    </row>
    <row r="1265" spans="1:10">
      <c r="A1265" s="348"/>
      <c r="B1265" s="348" t="s">
        <v>896</v>
      </c>
      <c r="C1265" s="348" t="s">
        <v>2162</v>
      </c>
      <c r="D1265" s="348" t="s">
        <v>2163</v>
      </c>
      <c r="E1265" s="349">
        <v>894</v>
      </c>
      <c r="F1265" s="349">
        <v>650</v>
      </c>
      <c r="G1265" s="349">
        <v>244</v>
      </c>
      <c r="H1265" s="349">
        <v>766</v>
      </c>
      <c r="I1265" s="349">
        <v>128</v>
      </c>
      <c r="J1265" s="349">
        <v>28</v>
      </c>
    </row>
    <row r="1266" spans="1:10">
      <c r="A1266" s="348"/>
      <c r="B1266" s="348" t="s">
        <v>896</v>
      </c>
      <c r="C1266" s="348" t="s">
        <v>3560</v>
      </c>
      <c r="D1266" s="348" t="s">
        <v>2267</v>
      </c>
      <c r="E1266" s="349">
        <v>11922</v>
      </c>
      <c r="F1266" s="349">
        <v>7171</v>
      </c>
      <c r="G1266" s="349">
        <v>4751</v>
      </c>
      <c r="H1266" s="349">
        <v>10935</v>
      </c>
      <c r="I1266" s="349">
        <v>987</v>
      </c>
      <c r="J1266" s="349">
        <v>542</v>
      </c>
    </row>
    <row r="1267" spans="1:10">
      <c r="A1267" s="348"/>
      <c r="B1267" s="348" t="s">
        <v>896</v>
      </c>
      <c r="C1267" s="348" t="s">
        <v>2315</v>
      </c>
      <c r="D1267" s="348" t="s">
        <v>2267</v>
      </c>
      <c r="E1267" s="349">
        <v>11922</v>
      </c>
      <c r="F1267" s="349">
        <v>7171</v>
      </c>
      <c r="G1267" s="349">
        <v>4751</v>
      </c>
      <c r="H1267" s="349">
        <v>10935</v>
      </c>
      <c r="I1267" s="349">
        <v>987</v>
      </c>
      <c r="J1267" s="349">
        <v>542</v>
      </c>
    </row>
    <row r="1268" spans="1:10">
      <c r="A1268" s="348"/>
      <c r="B1268" s="348" t="s">
        <v>896</v>
      </c>
      <c r="C1268" s="348" t="s">
        <v>3561</v>
      </c>
      <c r="D1268" s="348" t="s">
        <v>3562</v>
      </c>
      <c r="E1268" s="349">
        <v>51725</v>
      </c>
      <c r="F1268" s="349">
        <v>28285</v>
      </c>
      <c r="G1268" s="349">
        <v>23440</v>
      </c>
      <c r="H1268" s="349">
        <v>47430</v>
      </c>
      <c r="I1268" s="349">
        <v>4295</v>
      </c>
      <c r="J1268" s="349">
        <v>1755</v>
      </c>
    </row>
    <row r="1269" spans="1:10">
      <c r="A1269" s="348"/>
      <c r="B1269" s="348" t="s">
        <v>896</v>
      </c>
      <c r="C1269" s="348" t="s">
        <v>3563</v>
      </c>
      <c r="D1269" s="348" t="s">
        <v>3564</v>
      </c>
      <c r="E1269" s="349">
        <v>51725</v>
      </c>
      <c r="F1269" s="349">
        <v>28285</v>
      </c>
      <c r="G1269" s="349">
        <v>23440</v>
      </c>
      <c r="H1269" s="349">
        <v>47430</v>
      </c>
      <c r="I1269" s="349">
        <v>4295</v>
      </c>
      <c r="J1269" s="349">
        <v>1755</v>
      </c>
    </row>
    <row r="1270" spans="1:10">
      <c r="A1270" s="348"/>
      <c r="B1270" s="348" t="s">
        <v>896</v>
      </c>
      <c r="C1270" s="348" t="s">
        <v>3565</v>
      </c>
      <c r="D1270" s="348" t="s">
        <v>3564</v>
      </c>
      <c r="E1270" s="349">
        <v>51725</v>
      </c>
      <c r="F1270" s="349">
        <v>28285</v>
      </c>
      <c r="G1270" s="349">
        <v>23440</v>
      </c>
      <c r="H1270" s="349">
        <v>47430</v>
      </c>
      <c r="I1270" s="349">
        <v>4295</v>
      </c>
      <c r="J1270" s="349">
        <v>1755</v>
      </c>
    </row>
    <row r="1271" spans="1:10">
      <c r="A1271" s="348"/>
      <c r="B1271" s="348" t="s">
        <v>896</v>
      </c>
      <c r="C1271" s="348" t="s">
        <v>3691</v>
      </c>
      <c r="D1271" s="348" t="s">
        <v>3692</v>
      </c>
      <c r="E1271" s="349">
        <v>30</v>
      </c>
      <c r="F1271" s="349">
        <v>17</v>
      </c>
      <c r="G1271" s="349">
        <v>13</v>
      </c>
      <c r="H1271" s="349">
        <v>27</v>
      </c>
      <c r="I1271" s="349">
        <v>3</v>
      </c>
      <c r="J1271" s="349" t="s">
        <v>2402</v>
      </c>
    </row>
    <row r="1272" spans="1:10">
      <c r="A1272" s="348"/>
      <c r="B1272" s="348" t="s">
        <v>896</v>
      </c>
      <c r="C1272" s="348" t="s">
        <v>3695</v>
      </c>
      <c r="D1272" s="348" t="s">
        <v>3696</v>
      </c>
      <c r="E1272" s="349">
        <v>18</v>
      </c>
      <c r="F1272" s="349" t="s">
        <v>2402</v>
      </c>
      <c r="G1272" s="349" t="s">
        <v>2402</v>
      </c>
      <c r="H1272" s="349">
        <v>15</v>
      </c>
      <c r="I1272" s="349">
        <v>3</v>
      </c>
      <c r="J1272" s="349">
        <v>0</v>
      </c>
    </row>
    <row r="1273" spans="1:10">
      <c r="A1273" s="348"/>
      <c r="B1273" s="348" t="s">
        <v>896</v>
      </c>
      <c r="C1273" s="348" t="s">
        <v>3922</v>
      </c>
      <c r="D1273" s="348" t="s">
        <v>3923</v>
      </c>
      <c r="E1273" s="349">
        <v>22</v>
      </c>
      <c r="F1273" s="349">
        <v>9</v>
      </c>
      <c r="G1273" s="349">
        <v>13</v>
      </c>
      <c r="H1273" s="349" t="s">
        <v>2402</v>
      </c>
      <c r="I1273" s="349" t="s">
        <v>2402</v>
      </c>
      <c r="J1273" s="349">
        <v>0</v>
      </c>
    </row>
    <row r="1274" spans="1:10">
      <c r="A1274" s="348"/>
      <c r="B1274" s="348" t="s">
        <v>896</v>
      </c>
      <c r="C1274" s="348" t="s">
        <v>3959</v>
      </c>
      <c r="D1274" s="348" t="s">
        <v>3960</v>
      </c>
      <c r="E1274" s="349">
        <v>11</v>
      </c>
      <c r="F1274" s="349">
        <v>4</v>
      </c>
      <c r="G1274" s="349">
        <v>7</v>
      </c>
      <c r="H1274" s="349" t="s">
        <v>2402</v>
      </c>
      <c r="I1274" s="349" t="s">
        <v>2402</v>
      </c>
      <c r="J1274" s="349">
        <v>0</v>
      </c>
    </row>
    <row r="1275" spans="1:10">
      <c r="A1275" s="348"/>
      <c r="B1275" s="348" t="s">
        <v>896</v>
      </c>
      <c r="C1275" s="348" t="s">
        <v>3699</v>
      </c>
      <c r="D1275" s="348" t="s">
        <v>3700</v>
      </c>
      <c r="E1275" s="349">
        <v>17</v>
      </c>
      <c r="F1275" s="349">
        <v>12</v>
      </c>
      <c r="G1275" s="349">
        <v>5</v>
      </c>
      <c r="H1275" s="349" t="s">
        <v>2402</v>
      </c>
      <c r="I1275" s="349" t="s">
        <v>2402</v>
      </c>
      <c r="J1275" s="349">
        <v>0</v>
      </c>
    </row>
    <row r="1276" spans="1:10">
      <c r="A1276" s="348"/>
      <c r="B1276" s="348" t="s">
        <v>896</v>
      </c>
      <c r="C1276" s="348" t="s">
        <v>3566</v>
      </c>
      <c r="D1276" s="348" t="s">
        <v>3575</v>
      </c>
      <c r="E1276" s="349">
        <v>15</v>
      </c>
      <c r="F1276" s="349" t="s">
        <v>2402</v>
      </c>
      <c r="G1276" s="349" t="s">
        <v>2402</v>
      </c>
      <c r="H1276" s="349">
        <v>11</v>
      </c>
      <c r="I1276" s="349">
        <v>4</v>
      </c>
      <c r="J1276" s="349">
        <v>0</v>
      </c>
    </row>
    <row r="1277" spans="1:10">
      <c r="A1277" s="348"/>
      <c r="B1277" s="348" t="s">
        <v>896</v>
      </c>
      <c r="C1277" s="348" t="s">
        <v>3566</v>
      </c>
      <c r="D1277" s="348" t="s">
        <v>3567</v>
      </c>
      <c r="E1277" s="349">
        <v>113</v>
      </c>
      <c r="F1277" s="349">
        <v>72</v>
      </c>
      <c r="G1277" s="349">
        <v>41</v>
      </c>
      <c r="H1277" s="349">
        <v>99</v>
      </c>
      <c r="I1277" s="349">
        <v>14</v>
      </c>
      <c r="J1277" s="349" t="s">
        <v>2402</v>
      </c>
    </row>
    <row r="1278" spans="1:10">
      <c r="A1278" s="348"/>
      <c r="B1278" s="348" t="s">
        <v>896</v>
      </c>
      <c r="C1278" s="348" t="s">
        <v>3568</v>
      </c>
      <c r="D1278" s="348" t="s">
        <v>3569</v>
      </c>
      <c r="E1278" s="349">
        <v>289</v>
      </c>
      <c r="F1278" s="349">
        <v>186</v>
      </c>
      <c r="G1278" s="349">
        <v>103</v>
      </c>
      <c r="H1278" s="349">
        <v>245</v>
      </c>
      <c r="I1278" s="349">
        <v>44</v>
      </c>
      <c r="J1278" s="349">
        <v>5</v>
      </c>
    </row>
    <row r="1279" spans="1:10">
      <c r="A1279" s="348"/>
      <c r="B1279" s="348" t="s">
        <v>896</v>
      </c>
      <c r="C1279" s="348" t="s">
        <v>3570</v>
      </c>
      <c r="D1279" s="348" t="s">
        <v>3571</v>
      </c>
      <c r="E1279" s="349">
        <v>25</v>
      </c>
      <c r="F1279" s="349">
        <v>16</v>
      </c>
      <c r="G1279" s="349">
        <v>9</v>
      </c>
      <c r="H1279" s="349">
        <v>21</v>
      </c>
      <c r="I1279" s="349">
        <v>4</v>
      </c>
      <c r="J1279" s="349">
        <v>0</v>
      </c>
    </row>
    <row r="1280" spans="1:10">
      <c r="A1280" s="348"/>
      <c r="B1280" s="348" t="s">
        <v>896</v>
      </c>
      <c r="C1280" s="348" t="s">
        <v>3853</v>
      </c>
      <c r="D1280" s="348" t="s">
        <v>3854</v>
      </c>
      <c r="E1280" s="349">
        <v>16</v>
      </c>
      <c r="F1280" s="349">
        <v>6</v>
      </c>
      <c r="G1280" s="349">
        <v>10</v>
      </c>
      <c r="H1280" s="349">
        <v>16</v>
      </c>
      <c r="I1280" s="349">
        <v>0</v>
      </c>
      <c r="J1280" s="349">
        <v>0</v>
      </c>
    </row>
    <row r="1281" spans="1:10">
      <c r="A1281" s="348"/>
      <c r="B1281" s="348" t="s">
        <v>896</v>
      </c>
      <c r="C1281" s="348" t="s">
        <v>3961</v>
      </c>
      <c r="D1281" s="348" t="s">
        <v>3962</v>
      </c>
      <c r="E1281" s="349">
        <v>45</v>
      </c>
      <c r="F1281" s="349">
        <v>25</v>
      </c>
      <c r="G1281" s="349">
        <v>20</v>
      </c>
      <c r="H1281" s="349">
        <v>33</v>
      </c>
      <c r="I1281" s="349">
        <v>12</v>
      </c>
      <c r="J1281" s="349">
        <v>0</v>
      </c>
    </row>
    <row r="1282" spans="1:10">
      <c r="A1282" s="348"/>
      <c r="B1282" s="348" t="s">
        <v>896</v>
      </c>
      <c r="C1282" s="348" t="s">
        <v>3574</v>
      </c>
      <c r="D1282" s="348" t="s">
        <v>3575</v>
      </c>
      <c r="E1282" s="349">
        <v>16</v>
      </c>
      <c r="F1282" s="349">
        <v>10</v>
      </c>
      <c r="G1282" s="349">
        <v>6</v>
      </c>
      <c r="H1282" s="349" t="s">
        <v>2402</v>
      </c>
      <c r="I1282" s="349" t="s">
        <v>2402</v>
      </c>
      <c r="J1282" s="349" t="s">
        <v>2402</v>
      </c>
    </row>
    <row r="1283" spans="1:10">
      <c r="A1283" s="348"/>
      <c r="B1283" s="348" t="s">
        <v>896</v>
      </c>
      <c r="C1283" s="348" t="s">
        <v>3574</v>
      </c>
      <c r="D1283" s="348" t="s">
        <v>3576</v>
      </c>
      <c r="E1283" s="349">
        <v>391</v>
      </c>
      <c r="F1283" s="349">
        <v>243</v>
      </c>
      <c r="G1283" s="349">
        <v>148</v>
      </c>
      <c r="H1283" s="349">
        <v>329</v>
      </c>
      <c r="I1283" s="349">
        <v>62</v>
      </c>
      <c r="J1283" s="349">
        <v>6</v>
      </c>
    </row>
    <row r="1284" spans="1:10">
      <c r="A1284" s="348"/>
      <c r="B1284" s="348" t="s">
        <v>896</v>
      </c>
      <c r="C1284" s="348" t="s">
        <v>3701</v>
      </c>
      <c r="D1284" s="348" t="s">
        <v>3702</v>
      </c>
      <c r="E1284" s="349">
        <v>73</v>
      </c>
      <c r="F1284" s="349">
        <v>26</v>
      </c>
      <c r="G1284" s="349">
        <v>47</v>
      </c>
      <c r="H1284" s="349">
        <v>73</v>
      </c>
      <c r="I1284" s="349">
        <v>0</v>
      </c>
      <c r="J1284" s="349" t="s">
        <v>2402</v>
      </c>
    </row>
    <row r="1285" spans="1:10">
      <c r="A1285" s="348"/>
      <c r="B1285" s="348" t="s">
        <v>896</v>
      </c>
      <c r="C1285" s="348" t="s">
        <v>3703</v>
      </c>
      <c r="D1285" s="348" t="s">
        <v>3704</v>
      </c>
      <c r="E1285" s="349">
        <v>55</v>
      </c>
      <c r="F1285" s="349">
        <v>39</v>
      </c>
      <c r="G1285" s="349">
        <v>16</v>
      </c>
      <c r="H1285" s="349">
        <v>44</v>
      </c>
      <c r="I1285" s="349">
        <v>11</v>
      </c>
      <c r="J1285" s="349">
        <v>4</v>
      </c>
    </row>
    <row r="1286" spans="1:10">
      <c r="A1286" s="348"/>
      <c r="B1286" s="348" t="s">
        <v>896</v>
      </c>
      <c r="C1286" s="348" t="s">
        <v>3577</v>
      </c>
      <c r="D1286" s="348" t="s">
        <v>3578</v>
      </c>
      <c r="E1286" s="349">
        <v>488</v>
      </c>
      <c r="F1286" s="349">
        <v>363</v>
      </c>
      <c r="G1286" s="349">
        <v>125</v>
      </c>
      <c r="H1286" s="349">
        <v>359</v>
      </c>
      <c r="I1286" s="349">
        <v>129</v>
      </c>
      <c r="J1286" s="349">
        <v>9</v>
      </c>
    </row>
    <row r="1287" spans="1:10">
      <c r="A1287" s="348"/>
      <c r="B1287" s="348" t="s">
        <v>896</v>
      </c>
      <c r="C1287" s="348" t="s">
        <v>3705</v>
      </c>
      <c r="D1287" s="348" t="s">
        <v>3706</v>
      </c>
      <c r="E1287" s="349">
        <v>112</v>
      </c>
      <c r="F1287" s="349">
        <v>83</v>
      </c>
      <c r="G1287" s="349">
        <v>29</v>
      </c>
      <c r="H1287" s="349">
        <v>98</v>
      </c>
      <c r="I1287" s="349">
        <v>14</v>
      </c>
      <c r="J1287" s="349" t="s">
        <v>2402</v>
      </c>
    </row>
    <row r="1288" spans="1:10">
      <c r="A1288" s="348"/>
      <c r="B1288" s="348" t="s">
        <v>896</v>
      </c>
      <c r="C1288" s="348" t="s">
        <v>3924</v>
      </c>
      <c r="D1288" s="348" t="s">
        <v>3925</v>
      </c>
      <c r="E1288" s="349">
        <v>13</v>
      </c>
      <c r="F1288" s="349" t="s">
        <v>2402</v>
      </c>
      <c r="G1288" s="349" t="s">
        <v>2402</v>
      </c>
      <c r="H1288" s="349" t="s">
        <v>2402</v>
      </c>
      <c r="I1288" s="349" t="s">
        <v>2402</v>
      </c>
      <c r="J1288" s="349" t="s">
        <v>2402</v>
      </c>
    </row>
    <row r="1289" spans="1:10">
      <c r="A1289" s="348"/>
      <c r="B1289" s="348" t="s">
        <v>896</v>
      </c>
      <c r="C1289" s="348" t="s">
        <v>3707</v>
      </c>
      <c r="D1289" s="348" t="s">
        <v>3708</v>
      </c>
      <c r="E1289" s="349">
        <v>51</v>
      </c>
      <c r="F1289" s="349">
        <v>38</v>
      </c>
      <c r="G1289" s="349">
        <v>13</v>
      </c>
      <c r="H1289" s="349">
        <v>43</v>
      </c>
      <c r="I1289" s="349">
        <v>8</v>
      </c>
      <c r="J1289" s="349">
        <v>4</v>
      </c>
    </row>
    <row r="1290" spans="1:10">
      <c r="A1290" s="348"/>
      <c r="B1290" s="348" t="s">
        <v>896</v>
      </c>
      <c r="C1290" s="348" t="s">
        <v>3709</v>
      </c>
      <c r="D1290" s="348" t="s">
        <v>3710</v>
      </c>
      <c r="E1290" s="349">
        <v>40</v>
      </c>
      <c r="F1290" s="349">
        <v>30</v>
      </c>
      <c r="G1290" s="349">
        <v>10</v>
      </c>
      <c r="H1290" s="349">
        <v>27</v>
      </c>
      <c r="I1290" s="349">
        <v>13</v>
      </c>
      <c r="J1290" s="349" t="s">
        <v>2402</v>
      </c>
    </row>
    <row r="1291" spans="1:10">
      <c r="A1291" s="348"/>
      <c r="B1291" s="348" t="s">
        <v>896</v>
      </c>
      <c r="C1291" s="348" t="s">
        <v>3579</v>
      </c>
      <c r="D1291" s="348" t="s">
        <v>3580</v>
      </c>
      <c r="E1291" s="349">
        <v>163</v>
      </c>
      <c r="F1291" s="349">
        <v>120</v>
      </c>
      <c r="G1291" s="349">
        <v>43</v>
      </c>
      <c r="H1291" s="349">
        <v>142</v>
      </c>
      <c r="I1291" s="349">
        <v>21</v>
      </c>
      <c r="J1291" s="349">
        <v>4</v>
      </c>
    </row>
    <row r="1292" spans="1:10">
      <c r="A1292" s="348"/>
      <c r="B1292" s="348" t="s">
        <v>896</v>
      </c>
      <c r="C1292" s="348" t="s">
        <v>3908</v>
      </c>
      <c r="D1292" s="348" t="s">
        <v>3909</v>
      </c>
      <c r="E1292" s="349">
        <v>12</v>
      </c>
      <c r="F1292" s="349" t="s">
        <v>2402</v>
      </c>
      <c r="G1292" s="349" t="s">
        <v>2402</v>
      </c>
      <c r="H1292" s="349">
        <v>12</v>
      </c>
      <c r="I1292" s="349">
        <v>0</v>
      </c>
      <c r="J1292" s="349">
        <v>0</v>
      </c>
    </row>
    <row r="1293" spans="1:10">
      <c r="A1293" s="348"/>
      <c r="B1293" s="348" t="s">
        <v>896</v>
      </c>
      <c r="C1293" s="348" t="s">
        <v>3711</v>
      </c>
      <c r="D1293" s="348" t="s">
        <v>3712</v>
      </c>
      <c r="E1293" s="349">
        <v>39</v>
      </c>
      <c r="F1293" s="349">
        <v>9</v>
      </c>
      <c r="G1293" s="349">
        <v>30</v>
      </c>
      <c r="H1293" s="349" t="s">
        <v>2402</v>
      </c>
      <c r="I1293" s="349" t="s">
        <v>2402</v>
      </c>
      <c r="J1293" s="349">
        <v>0</v>
      </c>
    </row>
    <row r="1294" spans="1:10">
      <c r="A1294" s="348"/>
      <c r="B1294" s="348" t="s">
        <v>896</v>
      </c>
      <c r="C1294" s="348" t="s">
        <v>3581</v>
      </c>
      <c r="D1294" s="348" t="s">
        <v>3575</v>
      </c>
      <c r="E1294" s="349">
        <v>3</v>
      </c>
      <c r="F1294" s="349" t="s">
        <v>2402</v>
      </c>
      <c r="G1294" s="349" t="s">
        <v>2402</v>
      </c>
      <c r="H1294" s="349">
        <v>3</v>
      </c>
      <c r="I1294" s="349">
        <v>0</v>
      </c>
      <c r="J1294" s="349" t="s">
        <v>2402</v>
      </c>
    </row>
    <row r="1295" spans="1:10">
      <c r="A1295" s="348"/>
      <c r="B1295" s="348" t="s">
        <v>896</v>
      </c>
      <c r="C1295" s="348" t="s">
        <v>3581</v>
      </c>
      <c r="D1295" s="348" t="s">
        <v>3582</v>
      </c>
      <c r="E1295" s="349">
        <v>1049</v>
      </c>
      <c r="F1295" s="349">
        <v>731</v>
      </c>
      <c r="G1295" s="349">
        <v>318</v>
      </c>
      <c r="H1295" s="349">
        <v>849</v>
      </c>
      <c r="I1295" s="349">
        <v>200</v>
      </c>
      <c r="J1295" s="349">
        <v>28</v>
      </c>
    </row>
    <row r="1296" spans="1:10">
      <c r="A1296" s="348"/>
      <c r="B1296" s="348" t="s">
        <v>896</v>
      </c>
      <c r="C1296" s="348" t="s">
        <v>3950</v>
      </c>
      <c r="D1296" s="348" t="s">
        <v>3951</v>
      </c>
      <c r="E1296" s="349">
        <v>13</v>
      </c>
      <c r="F1296" s="349">
        <v>9</v>
      </c>
      <c r="G1296" s="349">
        <v>4</v>
      </c>
      <c r="H1296" s="349">
        <v>9</v>
      </c>
      <c r="I1296" s="349">
        <v>4</v>
      </c>
      <c r="J1296" s="349">
        <v>0</v>
      </c>
    </row>
    <row r="1297" spans="1:10">
      <c r="A1297" s="348"/>
      <c r="B1297" s="348" t="s">
        <v>896</v>
      </c>
      <c r="C1297" s="348" t="s">
        <v>3713</v>
      </c>
      <c r="D1297" s="348" t="s">
        <v>3714</v>
      </c>
      <c r="E1297" s="349">
        <v>11</v>
      </c>
      <c r="F1297" s="349">
        <v>11</v>
      </c>
      <c r="G1297" s="349">
        <v>0</v>
      </c>
      <c r="H1297" s="349" t="s">
        <v>2402</v>
      </c>
      <c r="I1297" s="349" t="s">
        <v>2402</v>
      </c>
      <c r="J1297" s="349" t="s">
        <v>2402</v>
      </c>
    </row>
    <row r="1298" spans="1:10">
      <c r="A1298" s="348"/>
      <c r="B1298" s="348" t="s">
        <v>896</v>
      </c>
      <c r="C1298" s="348" t="s">
        <v>3583</v>
      </c>
      <c r="D1298" s="348" t="s">
        <v>3584</v>
      </c>
      <c r="E1298" s="349">
        <v>15</v>
      </c>
      <c r="F1298" s="349">
        <v>7</v>
      </c>
      <c r="G1298" s="349">
        <v>8</v>
      </c>
      <c r="H1298" s="349" t="s">
        <v>2402</v>
      </c>
      <c r="I1298" s="349" t="s">
        <v>2402</v>
      </c>
      <c r="J1298" s="349">
        <v>0</v>
      </c>
    </row>
    <row r="1299" spans="1:10">
      <c r="A1299" s="348"/>
      <c r="B1299" s="348" t="s">
        <v>896</v>
      </c>
      <c r="C1299" s="348" t="s">
        <v>3715</v>
      </c>
      <c r="D1299" s="348" t="s">
        <v>3716</v>
      </c>
      <c r="E1299" s="349">
        <v>49</v>
      </c>
      <c r="F1299" s="349">
        <v>19</v>
      </c>
      <c r="G1299" s="349">
        <v>30</v>
      </c>
      <c r="H1299" s="349">
        <v>33</v>
      </c>
      <c r="I1299" s="349">
        <v>16</v>
      </c>
      <c r="J1299" s="349">
        <v>0</v>
      </c>
    </row>
    <row r="1300" spans="1:10">
      <c r="A1300" s="348"/>
      <c r="B1300" s="348" t="s">
        <v>896</v>
      </c>
      <c r="C1300" s="348" t="s">
        <v>3719</v>
      </c>
      <c r="D1300" s="348" t="s">
        <v>3720</v>
      </c>
      <c r="E1300" s="349">
        <v>14</v>
      </c>
      <c r="F1300" s="349">
        <v>10</v>
      </c>
      <c r="G1300" s="349">
        <v>4</v>
      </c>
      <c r="H1300" s="349" t="s">
        <v>2402</v>
      </c>
      <c r="I1300" s="349" t="s">
        <v>2402</v>
      </c>
      <c r="J1300" s="349" t="s">
        <v>2402</v>
      </c>
    </row>
    <row r="1301" spans="1:10">
      <c r="A1301" s="348"/>
      <c r="B1301" s="348" t="s">
        <v>896</v>
      </c>
      <c r="C1301" s="348" t="s">
        <v>3723</v>
      </c>
      <c r="D1301" s="348" t="s">
        <v>3724</v>
      </c>
      <c r="E1301" s="349">
        <v>14</v>
      </c>
      <c r="F1301" s="349" t="s">
        <v>2402</v>
      </c>
      <c r="G1301" s="349" t="s">
        <v>2402</v>
      </c>
      <c r="H1301" s="349" t="s">
        <v>2402</v>
      </c>
      <c r="I1301" s="349" t="s">
        <v>2402</v>
      </c>
      <c r="J1301" s="349">
        <v>0</v>
      </c>
    </row>
    <row r="1302" spans="1:10">
      <c r="A1302" s="348"/>
      <c r="B1302" s="348" t="s">
        <v>896</v>
      </c>
      <c r="C1302" s="348" t="s">
        <v>3725</v>
      </c>
      <c r="D1302" s="348" t="s">
        <v>3726</v>
      </c>
      <c r="E1302" s="349">
        <v>20</v>
      </c>
      <c r="F1302" s="349">
        <v>17</v>
      </c>
      <c r="G1302" s="349">
        <v>3</v>
      </c>
      <c r="H1302" s="349">
        <v>14</v>
      </c>
      <c r="I1302" s="349">
        <v>6</v>
      </c>
      <c r="J1302" s="349">
        <v>0</v>
      </c>
    </row>
    <row r="1303" spans="1:10">
      <c r="A1303" s="348"/>
      <c r="B1303" s="348" t="s">
        <v>896</v>
      </c>
      <c r="C1303" s="348" t="s">
        <v>3585</v>
      </c>
      <c r="D1303" s="348" t="s">
        <v>3586</v>
      </c>
      <c r="E1303" s="349">
        <v>23</v>
      </c>
      <c r="F1303" s="349">
        <v>20</v>
      </c>
      <c r="G1303" s="349">
        <v>3</v>
      </c>
      <c r="H1303" s="349" t="s">
        <v>2402</v>
      </c>
      <c r="I1303" s="349" t="s">
        <v>2402</v>
      </c>
      <c r="J1303" s="349" t="s">
        <v>2402</v>
      </c>
    </row>
    <row r="1304" spans="1:10">
      <c r="A1304" s="348"/>
      <c r="B1304" s="348" t="s">
        <v>896</v>
      </c>
      <c r="C1304" s="348" t="s">
        <v>3587</v>
      </c>
      <c r="D1304" s="348" t="s">
        <v>3588</v>
      </c>
      <c r="E1304" s="349">
        <v>24</v>
      </c>
      <c r="F1304" s="349">
        <v>13</v>
      </c>
      <c r="G1304" s="349">
        <v>11</v>
      </c>
      <c r="H1304" s="349" t="s">
        <v>2402</v>
      </c>
      <c r="I1304" s="349" t="s">
        <v>2402</v>
      </c>
      <c r="J1304" s="349">
        <v>0</v>
      </c>
    </row>
    <row r="1305" spans="1:10">
      <c r="A1305" s="348"/>
      <c r="B1305" s="348" t="s">
        <v>896</v>
      </c>
      <c r="C1305" s="348" t="s">
        <v>3727</v>
      </c>
      <c r="D1305" s="348" t="s">
        <v>3728</v>
      </c>
      <c r="E1305" s="349">
        <v>11</v>
      </c>
      <c r="F1305" s="349">
        <v>5</v>
      </c>
      <c r="G1305" s="349">
        <v>6</v>
      </c>
      <c r="H1305" s="349" t="s">
        <v>2402</v>
      </c>
      <c r="I1305" s="349" t="s">
        <v>2402</v>
      </c>
      <c r="J1305" s="349" t="s">
        <v>2402</v>
      </c>
    </row>
    <row r="1306" spans="1:10">
      <c r="A1306" s="348"/>
      <c r="B1306" s="348" t="s">
        <v>896</v>
      </c>
      <c r="C1306" s="348" t="s">
        <v>3591</v>
      </c>
      <c r="D1306" s="348" t="s">
        <v>3575</v>
      </c>
      <c r="E1306" s="349">
        <v>38</v>
      </c>
      <c r="F1306" s="349">
        <v>28</v>
      </c>
      <c r="G1306" s="349">
        <v>10</v>
      </c>
      <c r="H1306" s="349" t="s">
        <v>2402</v>
      </c>
      <c r="I1306" s="349" t="s">
        <v>2402</v>
      </c>
      <c r="J1306" s="349" t="s">
        <v>2402</v>
      </c>
    </row>
    <row r="1307" spans="1:10">
      <c r="A1307" s="348"/>
      <c r="B1307" s="348" t="s">
        <v>896</v>
      </c>
      <c r="C1307" s="348" t="s">
        <v>3591</v>
      </c>
      <c r="D1307" s="348" t="s">
        <v>3592</v>
      </c>
      <c r="E1307" s="349">
        <v>232</v>
      </c>
      <c r="F1307" s="349">
        <v>151</v>
      </c>
      <c r="G1307" s="349">
        <v>81</v>
      </c>
      <c r="H1307" s="349">
        <v>195</v>
      </c>
      <c r="I1307" s="349">
        <v>37</v>
      </c>
      <c r="J1307" s="349">
        <v>6</v>
      </c>
    </row>
    <row r="1308" spans="1:10">
      <c r="A1308" s="348"/>
      <c r="B1308" s="348" t="s">
        <v>896</v>
      </c>
      <c r="C1308" s="348" t="s">
        <v>3593</v>
      </c>
      <c r="D1308" s="348" t="s">
        <v>3594</v>
      </c>
      <c r="E1308" s="349">
        <v>1785</v>
      </c>
      <c r="F1308" s="349">
        <v>1197</v>
      </c>
      <c r="G1308" s="349">
        <v>588</v>
      </c>
      <c r="H1308" s="349">
        <v>1472</v>
      </c>
      <c r="I1308" s="349">
        <v>313</v>
      </c>
      <c r="J1308" s="349">
        <v>41</v>
      </c>
    </row>
    <row r="1309" spans="1:10">
      <c r="A1309" s="348"/>
      <c r="B1309" s="348" t="s">
        <v>896</v>
      </c>
      <c r="C1309" s="348" t="s">
        <v>3595</v>
      </c>
      <c r="D1309" s="348" t="s">
        <v>3596</v>
      </c>
      <c r="E1309" s="349">
        <v>293</v>
      </c>
      <c r="F1309" s="349">
        <v>168</v>
      </c>
      <c r="G1309" s="349">
        <v>125</v>
      </c>
      <c r="H1309" s="349">
        <v>222</v>
      </c>
      <c r="I1309" s="349">
        <v>71</v>
      </c>
      <c r="J1309" s="349">
        <v>6</v>
      </c>
    </row>
    <row r="1310" spans="1:10">
      <c r="A1310" s="348"/>
      <c r="B1310" s="348" t="s">
        <v>896</v>
      </c>
      <c r="C1310" s="348" t="s">
        <v>3729</v>
      </c>
      <c r="D1310" s="348" t="s">
        <v>3730</v>
      </c>
      <c r="E1310" s="349">
        <v>89</v>
      </c>
      <c r="F1310" s="349">
        <v>45</v>
      </c>
      <c r="G1310" s="349">
        <v>44</v>
      </c>
      <c r="H1310" s="349">
        <v>74</v>
      </c>
      <c r="I1310" s="349">
        <v>15</v>
      </c>
      <c r="J1310" s="349" t="s">
        <v>2402</v>
      </c>
    </row>
    <row r="1311" spans="1:10">
      <c r="A1311" s="348"/>
      <c r="B1311" s="348" t="s">
        <v>896</v>
      </c>
      <c r="C1311" s="348" t="s">
        <v>3597</v>
      </c>
      <c r="D1311" s="348" t="s">
        <v>3598</v>
      </c>
      <c r="E1311" s="349">
        <v>382</v>
      </c>
      <c r="F1311" s="349">
        <v>213</v>
      </c>
      <c r="G1311" s="349">
        <v>169</v>
      </c>
      <c r="H1311" s="349">
        <v>296</v>
      </c>
      <c r="I1311" s="349">
        <v>86</v>
      </c>
      <c r="J1311" s="349">
        <v>7</v>
      </c>
    </row>
    <row r="1312" spans="1:10">
      <c r="A1312" s="348"/>
      <c r="B1312" s="348" t="s">
        <v>896</v>
      </c>
      <c r="C1312" s="348" t="s">
        <v>3599</v>
      </c>
      <c r="D1312" s="348" t="s">
        <v>3598</v>
      </c>
      <c r="E1312" s="349">
        <v>382</v>
      </c>
      <c r="F1312" s="349">
        <v>213</v>
      </c>
      <c r="G1312" s="349">
        <v>169</v>
      </c>
      <c r="H1312" s="349">
        <v>296</v>
      </c>
      <c r="I1312" s="349">
        <v>86</v>
      </c>
      <c r="J1312" s="349">
        <v>7</v>
      </c>
    </row>
    <row r="1313" spans="1:10">
      <c r="A1313" s="348"/>
      <c r="B1313" s="348" t="s">
        <v>896</v>
      </c>
      <c r="C1313" s="348" t="s">
        <v>3600</v>
      </c>
      <c r="D1313" s="348" t="s">
        <v>3601</v>
      </c>
      <c r="E1313" s="349">
        <v>265</v>
      </c>
      <c r="F1313" s="349">
        <v>145</v>
      </c>
      <c r="G1313" s="349">
        <v>120</v>
      </c>
      <c r="H1313" s="349">
        <v>242</v>
      </c>
      <c r="I1313" s="349">
        <v>23</v>
      </c>
      <c r="J1313" s="349">
        <v>3</v>
      </c>
    </row>
    <row r="1314" spans="1:10">
      <c r="A1314" s="348"/>
      <c r="B1314" s="348" t="s">
        <v>896</v>
      </c>
      <c r="C1314" s="348" t="s">
        <v>3731</v>
      </c>
      <c r="D1314" s="348" t="s">
        <v>3732</v>
      </c>
      <c r="E1314" s="349">
        <v>31</v>
      </c>
      <c r="F1314" s="349">
        <v>26</v>
      </c>
      <c r="G1314" s="349">
        <v>5</v>
      </c>
      <c r="H1314" s="349">
        <v>25</v>
      </c>
      <c r="I1314" s="349">
        <v>6</v>
      </c>
      <c r="J1314" s="349" t="s">
        <v>2402</v>
      </c>
    </row>
    <row r="1315" spans="1:10">
      <c r="A1315" s="348"/>
      <c r="B1315" s="348" t="s">
        <v>896</v>
      </c>
      <c r="C1315" s="348" t="s">
        <v>3602</v>
      </c>
      <c r="D1315" s="348" t="s">
        <v>3603</v>
      </c>
      <c r="E1315" s="349">
        <v>68</v>
      </c>
      <c r="F1315" s="349">
        <v>44</v>
      </c>
      <c r="G1315" s="349">
        <v>24</v>
      </c>
      <c r="H1315" s="349">
        <v>57</v>
      </c>
      <c r="I1315" s="349">
        <v>11</v>
      </c>
      <c r="J1315" s="349" t="s">
        <v>2402</v>
      </c>
    </row>
    <row r="1316" spans="1:10">
      <c r="A1316" s="348"/>
      <c r="B1316" s="348" t="s">
        <v>896</v>
      </c>
      <c r="C1316" s="348" t="s">
        <v>3733</v>
      </c>
      <c r="D1316" s="348" t="s">
        <v>3734</v>
      </c>
      <c r="E1316" s="349">
        <v>18</v>
      </c>
      <c r="F1316" s="349">
        <v>8</v>
      </c>
      <c r="G1316" s="349">
        <v>10</v>
      </c>
      <c r="H1316" s="349">
        <v>5</v>
      </c>
      <c r="I1316" s="349">
        <v>13</v>
      </c>
      <c r="J1316" s="349">
        <v>0</v>
      </c>
    </row>
    <row r="1317" spans="1:10">
      <c r="A1317" s="348"/>
      <c r="B1317" s="348" t="s">
        <v>896</v>
      </c>
      <c r="C1317" s="348" t="s">
        <v>3899</v>
      </c>
      <c r="D1317" s="348" t="s">
        <v>3900</v>
      </c>
      <c r="E1317" s="349">
        <v>16</v>
      </c>
      <c r="F1317" s="349">
        <v>10</v>
      </c>
      <c r="G1317" s="349">
        <v>6</v>
      </c>
      <c r="H1317" s="349" t="s">
        <v>2402</v>
      </c>
      <c r="I1317" s="349" t="s">
        <v>2402</v>
      </c>
      <c r="J1317" s="349">
        <v>0</v>
      </c>
    </row>
    <row r="1318" spans="1:10">
      <c r="A1318" s="348"/>
      <c r="B1318" s="348" t="s">
        <v>896</v>
      </c>
      <c r="C1318" s="348" t="s">
        <v>3735</v>
      </c>
      <c r="D1318" s="348" t="s">
        <v>3736</v>
      </c>
      <c r="E1318" s="349">
        <v>10</v>
      </c>
      <c r="F1318" s="349" t="s">
        <v>2402</v>
      </c>
      <c r="G1318" s="349" t="s">
        <v>2402</v>
      </c>
      <c r="H1318" s="349" t="s">
        <v>2402</v>
      </c>
      <c r="I1318" s="349" t="s">
        <v>2402</v>
      </c>
      <c r="J1318" s="349">
        <v>0</v>
      </c>
    </row>
    <row r="1319" spans="1:10">
      <c r="A1319" s="348"/>
      <c r="B1319" s="348" t="s">
        <v>896</v>
      </c>
      <c r="C1319" s="348" t="s">
        <v>3737</v>
      </c>
      <c r="D1319" s="348" t="s">
        <v>3738</v>
      </c>
      <c r="E1319" s="349">
        <v>21</v>
      </c>
      <c r="F1319" s="349">
        <v>14</v>
      </c>
      <c r="G1319" s="349">
        <v>7</v>
      </c>
      <c r="H1319" s="349">
        <v>18</v>
      </c>
      <c r="I1319" s="349">
        <v>3</v>
      </c>
      <c r="J1319" s="349" t="s">
        <v>2402</v>
      </c>
    </row>
    <row r="1320" spans="1:10">
      <c r="A1320" s="348"/>
      <c r="B1320" s="348" t="s">
        <v>896</v>
      </c>
      <c r="C1320" s="348" t="s">
        <v>3954</v>
      </c>
      <c r="D1320" s="348" t="s">
        <v>151</v>
      </c>
      <c r="E1320" s="349">
        <v>13</v>
      </c>
      <c r="F1320" s="349">
        <v>8</v>
      </c>
      <c r="G1320" s="349">
        <v>5</v>
      </c>
      <c r="H1320" s="349">
        <v>10</v>
      </c>
      <c r="I1320" s="349">
        <v>3</v>
      </c>
      <c r="J1320" s="349">
        <v>0</v>
      </c>
    </row>
    <row r="1321" spans="1:10">
      <c r="A1321" s="348"/>
      <c r="B1321" s="348" t="s">
        <v>896</v>
      </c>
      <c r="C1321" s="348" t="s">
        <v>3739</v>
      </c>
      <c r="D1321" s="348" t="s">
        <v>3740</v>
      </c>
      <c r="E1321" s="349">
        <v>79</v>
      </c>
      <c r="F1321" s="349">
        <v>63</v>
      </c>
      <c r="G1321" s="349">
        <v>16</v>
      </c>
      <c r="H1321" s="349" t="s">
        <v>2402</v>
      </c>
      <c r="I1321" s="349" t="s">
        <v>2402</v>
      </c>
      <c r="J1321" s="349">
        <v>0</v>
      </c>
    </row>
    <row r="1322" spans="1:10">
      <c r="A1322" s="348"/>
      <c r="B1322" s="348" t="s">
        <v>896</v>
      </c>
      <c r="C1322" s="348" t="s">
        <v>3855</v>
      </c>
      <c r="D1322" s="348" t="s">
        <v>3856</v>
      </c>
      <c r="E1322" s="349">
        <v>61</v>
      </c>
      <c r="F1322" s="349">
        <v>47</v>
      </c>
      <c r="G1322" s="349">
        <v>14</v>
      </c>
      <c r="H1322" s="349">
        <v>37</v>
      </c>
      <c r="I1322" s="349">
        <v>24</v>
      </c>
      <c r="J1322" s="349" t="s">
        <v>2402</v>
      </c>
    </row>
    <row r="1323" spans="1:10">
      <c r="A1323" s="348"/>
      <c r="B1323" s="348" t="s">
        <v>896</v>
      </c>
      <c r="C1323" s="348" t="s">
        <v>3741</v>
      </c>
      <c r="D1323" s="348" t="s">
        <v>3742</v>
      </c>
      <c r="E1323" s="349">
        <v>42</v>
      </c>
      <c r="F1323" s="349">
        <v>23</v>
      </c>
      <c r="G1323" s="349">
        <v>19</v>
      </c>
      <c r="H1323" s="349" t="s">
        <v>2402</v>
      </c>
      <c r="I1323" s="349" t="s">
        <v>2402</v>
      </c>
      <c r="J1323" s="349" t="s">
        <v>2402</v>
      </c>
    </row>
    <row r="1324" spans="1:10">
      <c r="A1324" s="348"/>
      <c r="B1324" s="348" t="s">
        <v>896</v>
      </c>
      <c r="C1324" s="348" t="s">
        <v>3912</v>
      </c>
      <c r="D1324" s="348" t="s">
        <v>3913</v>
      </c>
      <c r="E1324" s="349">
        <v>13</v>
      </c>
      <c r="F1324" s="349" t="s">
        <v>2402</v>
      </c>
      <c r="G1324" s="349" t="s">
        <v>2402</v>
      </c>
      <c r="H1324" s="349" t="s">
        <v>2402</v>
      </c>
      <c r="I1324" s="349" t="s">
        <v>2402</v>
      </c>
      <c r="J1324" s="349">
        <v>0</v>
      </c>
    </row>
    <row r="1325" spans="1:10">
      <c r="A1325" s="348"/>
      <c r="B1325" s="348" t="s">
        <v>896</v>
      </c>
      <c r="C1325" s="348" t="s">
        <v>3604</v>
      </c>
      <c r="D1325" s="348" t="s">
        <v>3575</v>
      </c>
      <c r="E1325" s="349">
        <v>14</v>
      </c>
      <c r="F1325" s="349">
        <v>9</v>
      </c>
      <c r="G1325" s="349">
        <v>5</v>
      </c>
      <c r="H1325" s="349">
        <v>11</v>
      </c>
      <c r="I1325" s="349">
        <v>3</v>
      </c>
      <c r="J1325" s="349">
        <v>0</v>
      </c>
    </row>
    <row r="1326" spans="1:10">
      <c r="A1326" s="348"/>
      <c r="B1326" s="348" t="s">
        <v>896</v>
      </c>
      <c r="C1326" s="348" t="s">
        <v>3604</v>
      </c>
      <c r="D1326" s="348" t="s">
        <v>3605</v>
      </c>
      <c r="E1326" s="349">
        <v>651</v>
      </c>
      <c r="F1326" s="349">
        <v>418</v>
      </c>
      <c r="G1326" s="349">
        <v>233</v>
      </c>
      <c r="H1326" s="349">
        <v>557</v>
      </c>
      <c r="I1326" s="349">
        <v>94</v>
      </c>
      <c r="J1326" s="349">
        <v>9</v>
      </c>
    </row>
    <row r="1327" spans="1:10">
      <c r="A1327" s="348"/>
      <c r="B1327" s="348" t="s">
        <v>896</v>
      </c>
      <c r="C1327" s="348" t="s">
        <v>3743</v>
      </c>
      <c r="D1327" s="348" t="s">
        <v>3744</v>
      </c>
      <c r="E1327" s="349">
        <v>36</v>
      </c>
      <c r="F1327" s="349">
        <v>26</v>
      </c>
      <c r="G1327" s="349">
        <v>10</v>
      </c>
      <c r="H1327" s="349">
        <v>33</v>
      </c>
      <c r="I1327" s="349">
        <v>3</v>
      </c>
      <c r="J1327" s="349">
        <v>0</v>
      </c>
    </row>
    <row r="1328" spans="1:10">
      <c r="A1328" s="348"/>
      <c r="B1328" s="348" t="s">
        <v>896</v>
      </c>
      <c r="C1328" s="348" t="s">
        <v>3606</v>
      </c>
      <c r="D1328" s="348" t="s">
        <v>3607</v>
      </c>
      <c r="E1328" s="349">
        <v>190</v>
      </c>
      <c r="F1328" s="349">
        <v>135</v>
      </c>
      <c r="G1328" s="349">
        <v>55</v>
      </c>
      <c r="H1328" s="349">
        <v>169</v>
      </c>
      <c r="I1328" s="349">
        <v>21</v>
      </c>
      <c r="J1328" s="349" t="s">
        <v>2402</v>
      </c>
    </row>
    <row r="1329" spans="1:10">
      <c r="A1329" s="348"/>
      <c r="B1329" s="348" t="s">
        <v>896</v>
      </c>
      <c r="C1329" s="348" t="s">
        <v>3914</v>
      </c>
      <c r="D1329" s="348" t="s">
        <v>3915</v>
      </c>
      <c r="E1329" s="349">
        <v>13</v>
      </c>
      <c r="F1329" s="349" t="s">
        <v>2402</v>
      </c>
      <c r="G1329" s="349" t="s">
        <v>2402</v>
      </c>
      <c r="H1329" s="349" t="s">
        <v>2402</v>
      </c>
      <c r="I1329" s="349" t="s">
        <v>2402</v>
      </c>
      <c r="J1329" s="349" t="s">
        <v>2402</v>
      </c>
    </row>
    <row r="1330" spans="1:10">
      <c r="A1330" s="348"/>
      <c r="B1330" s="348" t="s">
        <v>896</v>
      </c>
      <c r="C1330" s="348" t="s">
        <v>3745</v>
      </c>
      <c r="D1330" s="348" t="s">
        <v>3746</v>
      </c>
      <c r="E1330" s="349">
        <v>81</v>
      </c>
      <c r="F1330" s="349">
        <v>51</v>
      </c>
      <c r="G1330" s="349">
        <v>30</v>
      </c>
      <c r="H1330" s="349">
        <v>72</v>
      </c>
      <c r="I1330" s="349">
        <v>9</v>
      </c>
      <c r="J1330" s="349">
        <v>0</v>
      </c>
    </row>
    <row r="1331" spans="1:10">
      <c r="A1331" s="348"/>
      <c r="B1331" s="348" t="s">
        <v>896</v>
      </c>
      <c r="C1331" s="348" t="s">
        <v>3857</v>
      </c>
      <c r="D1331" s="348" t="s">
        <v>3858</v>
      </c>
      <c r="E1331" s="349">
        <v>24</v>
      </c>
      <c r="F1331" s="349">
        <v>21</v>
      </c>
      <c r="G1331" s="349">
        <v>3</v>
      </c>
      <c r="H1331" s="349" t="s">
        <v>2402</v>
      </c>
      <c r="I1331" s="349" t="s">
        <v>2402</v>
      </c>
      <c r="J1331" s="349" t="s">
        <v>2402</v>
      </c>
    </row>
    <row r="1332" spans="1:10">
      <c r="A1332" s="348"/>
      <c r="B1332" s="348" t="s">
        <v>896</v>
      </c>
      <c r="C1332" s="348" t="s">
        <v>3608</v>
      </c>
      <c r="D1332" s="348" t="s">
        <v>3609</v>
      </c>
      <c r="E1332" s="349">
        <v>41</v>
      </c>
      <c r="F1332" s="349">
        <v>31</v>
      </c>
      <c r="G1332" s="349">
        <v>10</v>
      </c>
      <c r="H1332" s="349">
        <v>38</v>
      </c>
      <c r="I1332" s="349">
        <v>3</v>
      </c>
      <c r="J1332" s="349">
        <v>0</v>
      </c>
    </row>
    <row r="1333" spans="1:10">
      <c r="A1333" s="348"/>
      <c r="B1333" s="348" t="s">
        <v>896</v>
      </c>
      <c r="C1333" s="348" t="s">
        <v>3749</v>
      </c>
      <c r="D1333" s="348" t="s">
        <v>3750</v>
      </c>
      <c r="E1333" s="349">
        <v>28</v>
      </c>
      <c r="F1333" s="349">
        <v>19</v>
      </c>
      <c r="G1333" s="349">
        <v>9</v>
      </c>
      <c r="H1333" s="349">
        <v>23</v>
      </c>
      <c r="I1333" s="349">
        <v>5</v>
      </c>
      <c r="J1333" s="349">
        <v>0</v>
      </c>
    </row>
    <row r="1334" spans="1:10">
      <c r="A1334" s="348"/>
      <c r="B1334" s="348" t="s">
        <v>896</v>
      </c>
      <c r="C1334" s="348" t="s">
        <v>3610</v>
      </c>
      <c r="D1334" s="348" t="s">
        <v>3575</v>
      </c>
      <c r="E1334" s="349">
        <v>27</v>
      </c>
      <c r="F1334" s="349">
        <v>19</v>
      </c>
      <c r="G1334" s="349">
        <v>8</v>
      </c>
      <c r="H1334" s="349">
        <v>23</v>
      </c>
      <c r="I1334" s="349">
        <v>4</v>
      </c>
      <c r="J1334" s="349">
        <v>0</v>
      </c>
    </row>
    <row r="1335" spans="1:10">
      <c r="A1335" s="348"/>
      <c r="B1335" s="348" t="s">
        <v>896</v>
      </c>
      <c r="C1335" s="348" t="s">
        <v>3610</v>
      </c>
      <c r="D1335" s="348" t="s">
        <v>3611</v>
      </c>
      <c r="E1335" s="349">
        <v>440</v>
      </c>
      <c r="F1335" s="349">
        <v>313</v>
      </c>
      <c r="G1335" s="349">
        <v>127</v>
      </c>
      <c r="H1335" s="349">
        <v>392</v>
      </c>
      <c r="I1335" s="349">
        <v>48</v>
      </c>
      <c r="J1335" s="349">
        <v>5</v>
      </c>
    </row>
    <row r="1336" spans="1:10">
      <c r="A1336" s="348"/>
      <c r="B1336" s="348" t="s">
        <v>896</v>
      </c>
      <c r="C1336" s="348" t="s">
        <v>3963</v>
      </c>
      <c r="D1336" s="348" t="s">
        <v>3964</v>
      </c>
      <c r="E1336" s="349">
        <v>15</v>
      </c>
      <c r="F1336" s="349">
        <v>8</v>
      </c>
      <c r="G1336" s="349">
        <v>7</v>
      </c>
      <c r="H1336" s="349">
        <v>12</v>
      </c>
      <c r="I1336" s="349">
        <v>3</v>
      </c>
      <c r="J1336" s="349" t="s">
        <v>2402</v>
      </c>
    </row>
    <row r="1337" spans="1:10">
      <c r="A1337" s="348"/>
      <c r="B1337" s="348" t="s">
        <v>896</v>
      </c>
      <c r="C1337" s="348" t="s">
        <v>3751</v>
      </c>
      <c r="D1337" s="348" t="s">
        <v>3752</v>
      </c>
      <c r="E1337" s="349">
        <v>33</v>
      </c>
      <c r="F1337" s="349">
        <v>27</v>
      </c>
      <c r="G1337" s="349">
        <v>6</v>
      </c>
      <c r="H1337" s="349" t="s">
        <v>2402</v>
      </c>
      <c r="I1337" s="349" t="s">
        <v>2402</v>
      </c>
      <c r="J1337" s="349" t="s">
        <v>2402</v>
      </c>
    </row>
    <row r="1338" spans="1:10">
      <c r="A1338" s="348"/>
      <c r="B1338" s="348" t="s">
        <v>896</v>
      </c>
      <c r="C1338" s="348" t="s">
        <v>3965</v>
      </c>
      <c r="D1338" s="348" t="s">
        <v>3966</v>
      </c>
      <c r="E1338" s="349">
        <v>12</v>
      </c>
      <c r="F1338" s="349">
        <v>8</v>
      </c>
      <c r="G1338" s="349">
        <v>4</v>
      </c>
      <c r="H1338" s="349" t="s">
        <v>2402</v>
      </c>
      <c r="I1338" s="349" t="s">
        <v>2402</v>
      </c>
      <c r="J1338" s="349" t="s">
        <v>2402</v>
      </c>
    </row>
    <row r="1339" spans="1:10">
      <c r="A1339" s="348"/>
      <c r="B1339" s="348" t="s">
        <v>896</v>
      </c>
      <c r="C1339" s="348" t="s">
        <v>3901</v>
      </c>
      <c r="D1339" s="348" t="s">
        <v>3902</v>
      </c>
      <c r="E1339" s="349">
        <v>23</v>
      </c>
      <c r="F1339" s="349">
        <v>19</v>
      </c>
      <c r="G1339" s="349">
        <v>4</v>
      </c>
      <c r="H1339" s="349">
        <v>14</v>
      </c>
      <c r="I1339" s="349">
        <v>9</v>
      </c>
      <c r="J1339" s="349">
        <v>0</v>
      </c>
    </row>
    <row r="1340" spans="1:10">
      <c r="A1340" s="348"/>
      <c r="B1340" s="348" t="s">
        <v>896</v>
      </c>
      <c r="C1340" s="348" t="s">
        <v>3753</v>
      </c>
      <c r="D1340" s="348" t="s">
        <v>3754</v>
      </c>
      <c r="E1340" s="349">
        <v>29</v>
      </c>
      <c r="F1340" s="349">
        <v>22</v>
      </c>
      <c r="G1340" s="349">
        <v>7</v>
      </c>
      <c r="H1340" s="349" t="s">
        <v>2402</v>
      </c>
      <c r="I1340" s="349" t="s">
        <v>2402</v>
      </c>
      <c r="J1340" s="349">
        <v>0</v>
      </c>
    </row>
    <row r="1341" spans="1:10">
      <c r="A1341" s="348"/>
      <c r="B1341" s="348" t="s">
        <v>896</v>
      </c>
      <c r="C1341" s="348" t="s">
        <v>3612</v>
      </c>
      <c r="D1341" s="348" t="s">
        <v>3575</v>
      </c>
      <c r="E1341" s="349">
        <v>18</v>
      </c>
      <c r="F1341" s="349">
        <v>14</v>
      </c>
      <c r="G1341" s="349">
        <v>4</v>
      </c>
      <c r="H1341" s="349" t="s">
        <v>2402</v>
      </c>
      <c r="I1341" s="349" t="s">
        <v>2402</v>
      </c>
      <c r="J1341" s="349">
        <v>0</v>
      </c>
    </row>
    <row r="1342" spans="1:10">
      <c r="A1342" s="348"/>
      <c r="B1342" s="348" t="s">
        <v>896</v>
      </c>
      <c r="C1342" s="348" t="s">
        <v>3612</v>
      </c>
      <c r="D1342" s="348" t="s">
        <v>3613</v>
      </c>
      <c r="E1342" s="349">
        <v>130</v>
      </c>
      <c r="F1342" s="349">
        <v>98</v>
      </c>
      <c r="G1342" s="349">
        <v>32</v>
      </c>
      <c r="H1342" s="349">
        <v>112</v>
      </c>
      <c r="I1342" s="349">
        <v>18</v>
      </c>
      <c r="J1342" s="349">
        <v>4</v>
      </c>
    </row>
    <row r="1343" spans="1:10">
      <c r="A1343" s="348"/>
      <c r="B1343" s="348" t="s">
        <v>896</v>
      </c>
      <c r="C1343" s="348" t="s">
        <v>3755</v>
      </c>
      <c r="D1343" s="348" t="s">
        <v>3756</v>
      </c>
      <c r="E1343" s="349">
        <v>40</v>
      </c>
      <c r="F1343" s="349">
        <v>28</v>
      </c>
      <c r="G1343" s="349">
        <v>12</v>
      </c>
      <c r="H1343" s="349">
        <v>29</v>
      </c>
      <c r="I1343" s="349">
        <v>11</v>
      </c>
      <c r="J1343" s="349">
        <v>0</v>
      </c>
    </row>
    <row r="1344" spans="1:10">
      <c r="A1344" s="348"/>
      <c r="B1344" s="348" t="s">
        <v>896</v>
      </c>
      <c r="C1344" s="348" t="s">
        <v>3614</v>
      </c>
      <c r="D1344" s="348" t="s">
        <v>3615</v>
      </c>
      <c r="E1344" s="349">
        <v>34</v>
      </c>
      <c r="F1344" s="349">
        <v>25</v>
      </c>
      <c r="G1344" s="349">
        <v>9</v>
      </c>
      <c r="H1344" s="349">
        <v>27</v>
      </c>
      <c r="I1344" s="349">
        <v>7</v>
      </c>
      <c r="J1344" s="349">
        <v>0</v>
      </c>
    </row>
    <row r="1345" spans="1:10">
      <c r="A1345" s="348"/>
      <c r="B1345" s="348" t="s">
        <v>896</v>
      </c>
      <c r="C1345" s="348" t="s">
        <v>3757</v>
      </c>
      <c r="D1345" s="348" t="s">
        <v>3758</v>
      </c>
      <c r="E1345" s="349">
        <v>11</v>
      </c>
      <c r="F1345" s="349">
        <v>8</v>
      </c>
      <c r="G1345" s="349">
        <v>3</v>
      </c>
      <c r="H1345" s="349" t="s">
        <v>2402</v>
      </c>
      <c r="I1345" s="349" t="s">
        <v>2402</v>
      </c>
      <c r="J1345" s="349" t="s">
        <v>2402</v>
      </c>
    </row>
    <row r="1346" spans="1:10">
      <c r="A1346" s="348"/>
      <c r="B1346" s="348" t="s">
        <v>896</v>
      </c>
      <c r="C1346" s="348" t="s">
        <v>3759</v>
      </c>
      <c r="D1346" s="348" t="s">
        <v>3760</v>
      </c>
      <c r="E1346" s="349">
        <v>26</v>
      </c>
      <c r="F1346" s="349">
        <v>19</v>
      </c>
      <c r="G1346" s="349">
        <v>7</v>
      </c>
      <c r="H1346" s="349" t="s">
        <v>2402</v>
      </c>
      <c r="I1346" s="349" t="s">
        <v>2402</v>
      </c>
      <c r="J1346" s="349">
        <v>0</v>
      </c>
    </row>
    <row r="1347" spans="1:10">
      <c r="A1347" s="348"/>
      <c r="B1347" s="348" t="s">
        <v>896</v>
      </c>
      <c r="C1347" s="348" t="s">
        <v>3761</v>
      </c>
      <c r="D1347" s="348" t="s">
        <v>3762</v>
      </c>
      <c r="E1347" s="349">
        <v>30</v>
      </c>
      <c r="F1347" s="349">
        <v>26</v>
      </c>
      <c r="G1347" s="349">
        <v>4</v>
      </c>
      <c r="H1347" s="349">
        <v>30</v>
      </c>
      <c r="I1347" s="349">
        <v>0</v>
      </c>
      <c r="J1347" s="349" t="s">
        <v>2402</v>
      </c>
    </row>
    <row r="1348" spans="1:10">
      <c r="A1348" s="348"/>
      <c r="B1348" s="348" t="s">
        <v>896</v>
      </c>
      <c r="C1348" s="348" t="s">
        <v>3861</v>
      </c>
      <c r="D1348" s="348" t="s">
        <v>3862</v>
      </c>
      <c r="E1348" s="349">
        <v>15</v>
      </c>
      <c r="F1348" s="349">
        <v>9</v>
      </c>
      <c r="G1348" s="349">
        <v>6</v>
      </c>
      <c r="H1348" s="349" t="s">
        <v>2402</v>
      </c>
      <c r="I1348" s="349" t="s">
        <v>2402</v>
      </c>
      <c r="J1348" s="349" t="s">
        <v>2402</v>
      </c>
    </row>
    <row r="1349" spans="1:10">
      <c r="A1349" s="348"/>
      <c r="B1349" s="348" t="s">
        <v>896</v>
      </c>
      <c r="C1349" s="348" t="s">
        <v>3616</v>
      </c>
      <c r="D1349" s="348" t="s">
        <v>3575</v>
      </c>
      <c r="E1349" s="349" t="s">
        <v>2402</v>
      </c>
      <c r="F1349" s="349" t="s">
        <v>2402</v>
      </c>
      <c r="G1349" s="349" t="s">
        <v>2402</v>
      </c>
      <c r="H1349" s="349" t="s">
        <v>2402</v>
      </c>
      <c r="I1349" s="349" t="s">
        <v>2402</v>
      </c>
      <c r="J1349" s="349">
        <v>0</v>
      </c>
    </row>
    <row r="1350" spans="1:10">
      <c r="A1350" s="348"/>
      <c r="B1350" s="348" t="s">
        <v>896</v>
      </c>
      <c r="C1350" s="348" t="s">
        <v>3616</v>
      </c>
      <c r="D1350" s="348" t="s">
        <v>3617</v>
      </c>
      <c r="E1350" s="349">
        <v>157</v>
      </c>
      <c r="F1350" s="349">
        <v>115</v>
      </c>
      <c r="G1350" s="349">
        <v>42</v>
      </c>
      <c r="H1350" s="349">
        <v>134</v>
      </c>
      <c r="I1350" s="349">
        <v>23</v>
      </c>
      <c r="J1350" s="349">
        <v>4</v>
      </c>
    </row>
    <row r="1351" spans="1:10">
      <c r="A1351" s="348"/>
      <c r="B1351" s="348" t="s">
        <v>896</v>
      </c>
      <c r="C1351" s="348" t="s">
        <v>3763</v>
      </c>
      <c r="D1351" s="348" t="s">
        <v>3764</v>
      </c>
      <c r="E1351" s="349">
        <v>18</v>
      </c>
      <c r="F1351" s="349">
        <v>11</v>
      </c>
      <c r="G1351" s="349">
        <v>7</v>
      </c>
      <c r="H1351" s="349">
        <v>15</v>
      </c>
      <c r="I1351" s="349">
        <v>3</v>
      </c>
      <c r="J1351" s="349" t="s">
        <v>2402</v>
      </c>
    </row>
    <row r="1352" spans="1:10">
      <c r="A1352" s="348"/>
      <c r="B1352" s="348" t="s">
        <v>896</v>
      </c>
      <c r="C1352" s="348" t="s">
        <v>3765</v>
      </c>
      <c r="D1352" s="348" t="s">
        <v>3766</v>
      </c>
      <c r="E1352" s="349">
        <v>128</v>
      </c>
      <c r="F1352" s="349">
        <v>61</v>
      </c>
      <c r="G1352" s="349">
        <v>67</v>
      </c>
      <c r="H1352" s="349">
        <v>116</v>
      </c>
      <c r="I1352" s="349">
        <v>12</v>
      </c>
      <c r="J1352" s="349">
        <v>0</v>
      </c>
    </row>
    <row r="1353" spans="1:10">
      <c r="A1353" s="348"/>
      <c r="B1353" s="348" t="s">
        <v>896</v>
      </c>
      <c r="C1353" s="348" t="s">
        <v>3926</v>
      </c>
      <c r="D1353" s="348" t="s">
        <v>3927</v>
      </c>
      <c r="E1353" s="349">
        <v>12</v>
      </c>
      <c r="F1353" s="349">
        <v>4</v>
      </c>
      <c r="G1353" s="349">
        <v>8</v>
      </c>
      <c r="H1353" s="349" t="s">
        <v>2402</v>
      </c>
      <c r="I1353" s="349" t="s">
        <v>2402</v>
      </c>
      <c r="J1353" s="349" t="s">
        <v>2402</v>
      </c>
    </row>
    <row r="1354" spans="1:10">
      <c r="A1354" s="348"/>
      <c r="B1354" s="348" t="s">
        <v>896</v>
      </c>
      <c r="C1354" s="348" t="s">
        <v>3865</v>
      </c>
      <c r="D1354" s="348" t="s">
        <v>3866</v>
      </c>
      <c r="E1354" s="349">
        <v>20</v>
      </c>
      <c r="F1354" s="349">
        <v>16</v>
      </c>
      <c r="G1354" s="349">
        <v>4</v>
      </c>
      <c r="H1354" s="349" t="s">
        <v>2402</v>
      </c>
      <c r="I1354" s="349" t="s">
        <v>2402</v>
      </c>
      <c r="J1354" s="349">
        <v>0</v>
      </c>
    </row>
    <row r="1355" spans="1:10">
      <c r="A1355" s="348"/>
      <c r="B1355" s="348" t="s">
        <v>896</v>
      </c>
      <c r="C1355" s="348" t="s">
        <v>3867</v>
      </c>
      <c r="D1355" s="348" t="s">
        <v>3868</v>
      </c>
      <c r="E1355" s="349">
        <v>18</v>
      </c>
      <c r="F1355" s="349" t="s">
        <v>2402</v>
      </c>
      <c r="G1355" s="349" t="s">
        <v>2402</v>
      </c>
      <c r="H1355" s="349">
        <v>18</v>
      </c>
      <c r="I1355" s="349">
        <v>0</v>
      </c>
      <c r="J1355" s="349">
        <v>0</v>
      </c>
    </row>
    <row r="1356" spans="1:10">
      <c r="A1356" s="348"/>
      <c r="B1356" s="348" t="s">
        <v>896</v>
      </c>
      <c r="C1356" s="348" t="s">
        <v>3869</v>
      </c>
      <c r="D1356" s="348" t="s">
        <v>3870</v>
      </c>
      <c r="E1356" s="349">
        <v>27</v>
      </c>
      <c r="F1356" s="349">
        <v>17</v>
      </c>
      <c r="G1356" s="349">
        <v>10</v>
      </c>
      <c r="H1356" s="349" t="s">
        <v>2402</v>
      </c>
      <c r="I1356" s="349" t="s">
        <v>2402</v>
      </c>
      <c r="J1356" s="349">
        <v>0</v>
      </c>
    </row>
    <row r="1357" spans="1:10">
      <c r="A1357" s="348"/>
      <c r="B1357" s="348" t="s">
        <v>896</v>
      </c>
      <c r="C1357" s="348" t="s">
        <v>3618</v>
      </c>
      <c r="D1357" s="348" t="s">
        <v>3619</v>
      </c>
      <c r="E1357" s="349">
        <v>29</v>
      </c>
      <c r="F1357" s="349">
        <v>18</v>
      </c>
      <c r="G1357" s="349">
        <v>11</v>
      </c>
      <c r="H1357" s="349">
        <v>26</v>
      </c>
      <c r="I1357" s="349">
        <v>3</v>
      </c>
      <c r="J1357" s="349">
        <v>0</v>
      </c>
    </row>
    <row r="1358" spans="1:10">
      <c r="A1358" s="348"/>
      <c r="B1358" s="348" t="s">
        <v>896</v>
      </c>
      <c r="C1358" s="348" t="s">
        <v>3620</v>
      </c>
      <c r="D1358" s="348" t="s">
        <v>3575</v>
      </c>
      <c r="E1358" s="349">
        <v>27</v>
      </c>
      <c r="F1358" s="349">
        <v>21</v>
      </c>
      <c r="G1358" s="349">
        <v>6</v>
      </c>
      <c r="H1358" s="349">
        <v>23</v>
      </c>
      <c r="I1358" s="349">
        <v>4</v>
      </c>
      <c r="J1358" s="349">
        <v>0</v>
      </c>
    </row>
    <row r="1359" spans="1:10">
      <c r="A1359" s="348"/>
      <c r="B1359" s="348" t="s">
        <v>896</v>
      </c>
      <c r="C1359" s="348" t="s">
        <v>3620</v>
      </c>
      <c r="D1359" s="348" t="s">
        <v>3621</v>
      </c>
      <c r="E1359" s="349">
        <v>279</v>
      </c>
      <c r="F1359" s="349">
        <v>164</v>
      </c>
      <c r="G1359" s="349">
        <v>115</v>
      </c>
      <c r="H1359" s="349">
        <v>254</v>
      </c>
      <c r="I1359" s="349">
        <v>25</v>
      </c>
      <c r="J1359" s="349" t="s">
        <v>2402</v>
      </c>
    </row>
    <row r="1360" spans="1:10">
      <c r="A1360" s="348"/>
      <c r="B1360" s="348" t="s">
        <v>896</v>
      </c>
      <c r="C1360" s="348" t="s">
        <v>3622</v>
      </c>
      <c r="D1360" s="348" t="s">
        <v>3623</v>
      </c>
      <c r="E1360" s="349">
        <v>1657</v>
      </c>
      <c r="F1360" s="349">
        <v>1108</v>
      </c>
      <c r="G1360" s="349">
        <v>549</v>
      </c>
      <c r="H1360" s="349">
        <v>1449</v>
      </c>
      <c r="I1360" s="349">
        <v>208</v>
      </c>
      <c r="J1360" s="349">
        <v>24</v>
      </c>
    </row>
    <row r="1361" spans="1:10">
      <c r="A1361" s="348"/>
      <c r="B1361" s="348" t="s">
        <v>896</v>
      </c>
      <c r="C1361" s="348" t="s">
        <v>3767</v>
      </c>
      <c r="D1361" s="348" t="s">
        <v>3768</v>
      </c>
      <c r="E1361" s="349">
        <v>21</v>
      </c>
      <c r="F1361" s="349">
        <v>18</v>
      </c>
      <c r="G1361" s="349">
        <v>3</v>
      </c>
      <c r="H1361" s="349" t="s">
        <v>2402</v>
      </c>
      <c r="I1361" s="349" t="s">
        <v>2402</v>
      </c>
      <c r="J1361" s="349">
        <v>0</v>
      </c>
    </row>
    <row r="1362" spans="1:10">
      <c r="A1362" s="348"/>
      <c r="B1362" s="348" t="s">
        <v>896</v>
      </c>
      <c r="C1362" s="348" t="s">
        <v>3624</v>
      </c>
      <c r="D1362" s="348" t="s">
        <v>3625</v>
      </c>
      <c r="E1362" s="349">
        <v>260</v>
      </c>
      <c r="F1362" s="349">
        <v>157</v>
      </c>
      <c r="G1362" s="349">
        <v>103</v>
      </c>
      <c r="H1362" s="349">
        <v>240</v>
      </c>
      <c r="I1362" s="349">
        <v>20</v>
      </c>
      <c r="J1362" s="349">
        <v>0</v>
      </c>
    </row>
    <row r="1363" spans="1:10">
      <c r="A1363" s="348"/>
      <c r="B1363" s="348" t="s">
        <v>896</v>
      </c>
      <c r="C1363" s="348" t="s">
        <v>3769</v>
      </c>
      <c r="D1363" s="348" t="s">
        <v>3770</v>
      </c>
      <c r="E1363" s="349">
        <v>57</v>
      </c>
      <c r="F1363" s="349">
        <v>30</v>
      </c>
      <c r="G1363" s="349">
        <v>27</v>
      </c>
      <c r="H1363" s="349">
        <v>54</v>
      </c>
      <c r="I1363" s="349">
        <v>3</v>
      </c>
      <c r="J1363" s="349">
        <v>0</v>
      </c>
    </row>
    <row r="1364" spans="1:10">
      <c r="A1364" s="348"/>
      <c r="B1364" s="348" t="s">
        <v>896</v>
      </c>
      <c r="C1364" s="348" t="s">
        <v>3967</v>
      </c>
      <c r="D1364" s="348" t="s">
        <v>3968</v>
      </c>
      <c r="E1364" s="349">
        <v>18</v>
      </c>
      <c r="F1364" s="349">
        <v>14</v>
      </c>
      <c r="G1364" s="349">
        <v>4</v>
      </c>
      <c r="H1364" s="349">
        <v>14</v>
      </c>
      <c r="I1364" s="349">
        <v>4</v>
      </c>
      <c r="J1364" s="349">
        <v>0</v>
      </c>
    </row>
    <row r="1365" spans="1:10">
      <c r="A1365" s="348"/>
      <c r="B1365" s="348" t="s">
        <v>896</v>
      </c>
      <c r="C1365" s="348" t="s">
        <v>3871</v>
      </c>
      <c r="D1365" s="348" t="s">
        <v>3872</v>
      </c>
      <c r="E1365" s="349">
        <v>11</v>
      </c>
      <c r="F1365" s="349">
        <v>8</v>
      </c>
      <c r="G1365" s="349">
        <v>3</v>
      </c>
      <c r="H1365" s="349" t="s">
        <v>2402</v>
      </c>
      <c r="I1365" s="349" t="s">
        <v>2402</v>
      </c>
      <c r="J1365" s="349">
        <v>0</v>
      </c>
    </row>
    <row r="1366" spans="1:10">
      <c r="A1366" s="348"/>
      <c r="B1366" s="348" t="s">
        <v>896</v>
      </c>
      <c r="C1366" s="348" t="s">
        <v>3873</v>
      </c>
      <c r="D1366" s="348" t="s">
        <v>3874</v>
      </c>
      <c r="E1366" s="349">
        <v>31</v>
      </c>
      <c r="F1366" s="349">
        <v>22</v>
      </c>
      <c r="G1366" s="349">
        <v>9</v>
      </c>
      <c r="H1366" s="349">
        <v>27</v>
      </c>
      <c r="I1366" s="349">
        <v>4</v>
      </c>
      <c r="J1366" s="349">
        <v>0</v>
      </c>
    </row>
    <row r="1367" spans="1:10">
      <c r="A1367" s="348"/>
      <c r="B1367" s="348" t="s">
        <v>896</v>
      </c>
      <c r="C1367" s="348" t="s">
        <v>3771</v>
      </c>
      <c r="D1367" s="348" t="s">
        <v>3772</v>
      </c>
      <c r="E1367" s="349">
        <v>59</v>
      </c>
      <c r="F1367" s="349">
        <v>44</v>
      </c>
      <c r="G1367" s="349">
        <v>15</v>
      </c>
      <c r="H1367" s="349">
        <v>55</v>
      </c>
      <c r="I1367" s="349">
        <v>4</v>
      </c>
      <c r="J1367" s="349">
        <v>0</v>
      </c>
    </row>
    <row r="1368" spans="1:10">
      <c r="A1368" s="348"/>
      <c r="B1368" s="348" t="s">
        <v>896</v>
      </c>
      <c r="C1368" s="348" t="s">
        <v>3916</v>
      </c>
      <c r="D1368" s="348" t="s">
        <v>3917</v>
      </c>
      <c r="E1368" s="349">
        <v>11</v>
      </c>
      <c r="F1368" s="349">
        <v>7</v>
      </c>
      <c r="G1368" s="349">
        <v>4</v>
      </c>
      <c r="H1368" s="349">
        <v>11</v>
      </c>
      <c r="I1368" s="349">
        <v>0</v>
      </c>
      <c r="J1368" s="349">
        <v>0</v>
      </c>
    </row>
    <row r="1369" spans="1:10">
      <c r="A1369" s="348"/>
      <c r="B1369" s="348" t="s">
        <v>896</v>
      </c>
      <c r="C1369" s="348" t="s">
        <v>3773</v>
      </c>
      <c r="D1369" s="348" t="s">
        <v>3774</v>
      </c>
      <c r="E1369" s="349">
        <v>59</v>
      </c>
      <c r="F1369" s="349">
        <v>37</v>
      </c>
      <c r="G1369" s="349">
        <v>22</v>
      </c>
      <c r="H1369" s="349">
        <v>52</v>
      </c>
      <c r="I1369" s="349">
        <v>7</v>
      </c>
      <c r="J1369" s="349">
        <v>0</v>
      </c>
    </row>
    <row r="1370" spans="1:10">
      <c r="A1370" s="348"/>
      <c r="B1370" s="348" t="s">
        <v>896</v>
      </c>
      <c r="C1370" s="348" t="s">
        <v>3626</v>
      </c>
      <c r="D1370" s="348" t="s">
        <v>3627</v>
      </c>
      <c r="E1370" s="349">
        <v>78</v>
      </c>
      <c r="F1370" s="349">
        <v>51</v>
      </c>
      <c r="G1370" s="349">
        <v>27</v>
      </c>
      <c r="H1370" s="349">
        <v>60</v>
      </c>
      <c r="I1370" s="349">
        <v>18</v>
      </c>
      <c r="J1370" s="349" t="s">
        <v>2402</v>
      </c>
    </row>
    <row r="1371" spans="1:10">
      <c r="A1371" s="348"/>
      <c r="B1371" s="348" t="s">
        <v>896</v>
      </c>
      <c r="C1371" s="348" t="s">
        <v>3969</v>
      </c>
      <c r="D1371" s="348" t="s">
        <v>3970</v>
      </c>
      <c r="E1371" s="349">
        <v>10</v>
      </c>
      <c r="F1371" s="349" t="s">
        <v>2402</v>
      </c>
      <c r="G1371" s="349" t="s">
        <v>2402</v>
      </c>
      <c r="H1371" s="349">
        <v>10</v>
      </c>
      <c r="I1371" s="349">
        <v>0</v>
      </c>
      <c r="J1371" s="349">
        <v>0</v>
      </c>
    </row>
    <row r="1372" spans="1:10">
      <c r="A1372" s="348"/>
      <c r="B1372" s="348" t="s">
        <v>896</v>
      </c>
      <c r="C1372" s="348" t="s">
        <v>3628</v>
      </c>
      <c r="D1372" s="348" t="s">
        <v>3575</v>
      </c>
      <c r="E1372" s="349">
        <v>14</v>
      </c>
      <c r="F1372" s="349">
        <v>8</v>
      </c>
      <c r="G1372" s="349">
        <v>6</v>
      </c>
      <c r="H1372" s="349" t="s">
        <v>2402</v>
      </c>
      <c r="I1372" s="349" t="s">
        <v>2402</v>
      </c>
      <c r="J1372" s="349">
        <v>0</v>
      </c>
    </row>
    <row r="1373" spans="1:10">
      <c r="A1373" s="348"/>
      <c r="B1373" s="348" t="s">
        <v>896</v>
      </c>
      <c r="C1373" s="348" t="s">
        <v>3628</v>
      </c>
      <c r="D1373" s="348" t="s">
        <v>3629</v>
      </c>
      <c r="E1373" s="349">
        <v>629</v>
      </c>
      <c r="F1373" s="349">
        <v>405</v>
      </c>
      <c r="G1373" s="349">
        <v>224</v>
      </c>
      <c r="H1373" s="349">
        <v>564</v>
      </c>
      <c r="I1373" s="349">
        <v>65</v>
      </c>
      <c r="J1373" s="349" t="s">
        <v>2402</v>
      </c>
    </row>
    <row r="1374" spans="1:10">
      <c r="A1374" s="348"/>
      <c r="B1374" s="348" t="s">
        <v>896</v>
      </c>
      <c r="C1374" s="348" t="s">
        <v>3930</v>
      </c>
      <c r="D1374" s="348" t="s">
        <v>3931</v>
      </c>
      <c r="E1374" s="349">
        <v>10</v>
      </c>
      <c r="F1374" s="349" t="s">
        <v>2402</v>
      </c>
      <c r="G1374" s="349" t="s">
        <v>2402</v>
      </c>
      <c r="H1374" s="349">
        <v>10</v>
      </c>
      <c r="I1374" s="349">
        <v>0</v>
      </c>
      <c r="J1374" s="349">
        <v>0</v>
      </c>
    </row>
    <row r="1375" spans="1:10">
      <c r="A1375" s="348"/>
      <c r="B1375" s="348" t="s">
        <v>896</v>
      </c>
      <c r="C1375" s="348" t="s">
        <v>3775</v>
      </c>
      <c r="D1375" s="348" t="s">
        <v>3575</v>
      </c>
      <c r="E1375" s="349">
        <v>17</v>
      </c>
      <c r="F1375" s="349">
        <v>13</v>
      </c>
      <c r="G1375" s="349">
        <v>4</v>
      </c>
      <c r="H1375" s="349" t="s">
        <v>2402</v>
      </c>
      <c r="I1375" s="349" t="s">
        <v>2402</v>
      </c>
      <c r="J1375" s="349">
        <v>0</v>
      </c>
    </row>
    <row r="1376" spans="1:10">
      <c r="A1376" s="348"/>
      <c r="B1376" s="348" t="s">
        <v>896</v>
      </c>
      <c r="C1376" s="348" t="s">
        <v>3775</v>
      </c>
      <c r="D1376" s="348" t="s">
        <v>3776</v>
      </c>
      <c r="E1376" s="349">
        <v>27</v>
      </c>
      <c r="F1376" s="349">
        <v>22</v>
      </c>
      <c r="G1376" s="349">
        <v>5</v>
      </c>
      <c r="H1376" s="349" t="s">
        <v>2402</v>
      </c>
      <c r="I1376" s="349" t="s">
        <v>2402</v>
      </c>
      <c r="J1376" s="349">
        <v>0</v>
      </c>
    </row>
    <row r="1377" spans="1:10">
      <c r="A1377" s="348"/>
      <c r="B1377" s="348" t="s">
        <v>896</v>
      </c>
      <c r="C1377" s="348" t="s">
        <v>3779</v>
      </c>
      <c r="D1377" s="348" t="s">
        <v>3780</v>
      </c>
      <c r="E1377" s="349">
        <v>44</v>
      </c>
      <c r="F1377" s="349">
        <v>32</v>
      </c>
      <c r="G1377" s="349">
        <v>12</v>
      </c>
      <c r="H1377" s="349" t="s">
        <v>2402</v>
      </c>
      <c r="I1377" s="349" t="s">
        <v>2402</v>
      </c>
      <c r="J1377" s="349">
        <v>0</v>
      </c>
    </row>
    <row r="1378" spans="1:10">
      <c r="A1378" s="348"/>
      <c r="B1378" s="348" t="s">
        <v>896</v>
      </c>
      <c r="C1378" s="348" t="s">
        <v>3630</v>
      </c>
      <c r="D1378" s="348" t="s">
        <v>3632</v>
      </c>
      <c r="E1378" s="349">
        <v>700</v>
      </c>
      <c r="F1378" s="349">
        <v>459</v>
      </c>
      <c r="G1378" s="349">
        <v>241</v>
      </c>
      <c r="H1378" s="349">
        <v>631</v>
      </c>
      <c r="I1378" s="349">
        <v>69</v>
      </c>
      <c r="J1378" s="349" t="s">
        <v>2402</v>
      </c>
    </row>
    <row r="1379" spans="1:10">
      <c r="A1379" s="348"/>
      <c r="B1379" s="348" t="s">
        <v>896</v>
      </c>
      <c r="C1379" s="348" t="s">
        <v>3785</v>
      </c>
      <c r="D1379" s="348" t="s">
        <v>3786</v>
      </c>
      <c r="E1379" s="349">
        <v>12</v>
      </c>
      <c r="F1379" s="349">
        <v>7</v>
      </c>
      <c r="G1379" s="349">
        <v>5</v>
      </c>
      <c r="H1379" s="349">
        <v>9</v>
      </c>
      <c r="I1379" s="349">
        <v>3</v>
      </c>
      <c r="J1379" s="349">
        <v>0</v>
      </c>
    </row>
    <row r="1380" spans="1:10">
      <c r="A1380" s="348"/>
      <c r="B1380" s="348" t="s">
        <v>896</v>
      </c>
      <c r="C1380" s="348" t="s">
        <v>3633</v>
      </c>
      <c r="D1380" s="348" t="s">
        <v>3575</v>
      </c>
      <c r="E1380" s="349">
        <v>103</v>
      </c>
      <c r="F1380" s="349">
        <v>76</v>
      </c>
      <c r="G1380" s="349">
        <v>27</v>
      </c>
      <c r="H1380" s="349">
        <v>94</v>
      </c>
      <c r="I1380" s="349">
        <v>9</v>
      </c>
      <c r="J1380" s="349" t="s">
        <v>2402</v>
      </c>
    </row>
    <row r="1381" spans="1:10">
      <c r="A1381" s="348"/>
      <c r="B1381" s="348" t="s">
        <v>896</v>
      </c>
      <c r="C1381" s="348" t="s">
        <v>3633</v>
      </c>
      <c r="D1381" s="348" t="s">
        <v>3634</v>
      </c>
      <c r="E1381" s="349">
        <v>115</v>
      </c>
      <c r="F1381" s="349">
        <v>83</v>
      </c>
      <c r="G1381" s="349">
        <v>32</v>
      </c>
      <c r="H1381" s="349">
        <v>103</v>
      </c>
      <c r="I1381" s="349">
        <v>12</v>
      </c>
      <c r="J1381" s="349" t="s">
        <v>2402</v>
      </c>
    </row>
    <row r="1382" spans="1:10">
      <c r="A1382" s="348"/>
      <c r="B1382" s="348" t="s">
        <v>896</v>
      </c>
      <c r="C1382" s="348" t="s">
        <v>3635</v>
      </c>
      <c r="D1382" s="348" t="s">
        <v>3634</v>
      </c>
      <c r="E1382" s="349">
        <v>115</v>
      </c>
      <c r="F1382" s="349">
        <v>83</v>
      </c>
      <c r="G1382" s="349">
        <v>32</v>
      </c>
      <c r="H1382" s="349">
        <v>103</v>
      </c>
      <c r="I1382" s="349">
        <v>12</v>
      </c>
      <c r="J1382" s="349" t="s">
        <v>2402</v>
      </c>
    </row>
    <row r="1383" spans="1:10">
      <c r="A1383" s="348"/>
      <c r="B1383" s="348" t="s">
        <v>896</v>
      </c>
      <c r="C1383" s="348" t="s">
        <v>3636</v>
      </c>
      <c r="D1383" s="348" t="s">
        <v>3637</v>
      </c>
      <c r="E1383" s="349">
        <v>73</v>
      </c>
      <c r="F1383" s="349">
        <v>54</v>
      </c>
      <c r="G1383" s="349">
        <v>19</v>
      </c>
      <c r="H1383" s="349">
        <v>64</v>
      </c>
      <c r="I1383" s="349">
        <v>9</v>
      </c>
      <c r="J1383" s="349" t="s">
        <v>2402</v>
      </c>
    </row>
    <row r="1384" spans="1:10">
      <c r="A1384" s="348"/>
      <c r="B1384" s="348" t="s">
        <v>896</v>
      </c>
      <c r="C1384" s="348" t="s">
        <v>3932</v>
      </c>
      <c r="D1384" s="348" t="s">
        <v>3933</v>
      </c>
      <c r="E1384" s="349">
        <v>24</v>
      </c>
      <c r="F1384" s="349">
        <v>18</v>
      </c>
      <c r="G1384" s="349">
        <v>6</v>
      </c>
      <c r="H1384" s="349" t="s">
        <v>2402</v>
      </c>
      <c r="I1384" s="349" t="s">
        <v>2402</v>
      </c>
      <c r="J1384" s="349" t="s">
        <v>2402</v>
      </c>
    </row>
    <row r="1385" spans="1:10">
      <c r="A1385" s="348"/>
      <c r="B1385" s="348" t="s">
        <v>896</v>
      </c>
      <c r="C1385" s="348" t="s">
        <v>3787</v>
      </c>
      <c r="D1385" s="348" t="s">
        <v>3788</v>
      </c>
      <c r="E1385" s="349">
        <v>49</v>
      </c>
      <c r="F1385" s="349">
        <v>37</v>
      </c>
      <c r="G1385" s="349">
        <v>12</v>
      </c>
      <c r="H1385" s="349" t="s">
        <v>2402</v>
      </c>
      <c r="I1385" s="349" t="s">
        <v>2402</v>
      </c>
      <c r="J1385" s="349" t="s">
        <v>2402</v>
      </c>
    </row>
    <row r="1386" spans="1:10">
      <c r="A1386" s="348"/>
      <c r="B1386" s="348" t="s">
        <v>896</v>
      </c>
      <c r="C1386" s="348" t="s">
        <v>3789</v>
      </c>
      <c r="D1386" s="348" t="s">
        <v>3790</v>
      </c>
      <c r="E1386" s="349">
        <v>28</v>
      </c>
      <c r="F1386" s="349">
        <v>22</v>
      </c>
      <c r="G1386" s="349">
        <v>6</v>
      </c>
      <c r="H1386" s="349" t="s">
        <v>2402</v>
      </c>
      <c r="I1386" s="349" t="s">
        <v>2402</v>
      </c>
      <c r="J1386" s="349">
        <v>0</v>
      </c>
    </row>
    <row r="1387" spans="1:10">
      <c r="A1387" s="348"/>
      <c r="B1387" s="348" t="s">
        <v>896</v>
      </c>
      <c r="C1387" s="348" t="s">
        <v>3971</v>
      </c>
      <c r="D1387" s="348" t="s">
        <v>3972</v>
      </c>
      <c r="E1387" s="349">
        <v>18</v>
      </c>
      <c r="F1387" s="349">
        <v>12</v>
      </c>
      <c r="G1387" s="349">
        <v>6</v>
      </c>
      <c r="H1387" s="349">
        <v>18</v>
      </c>
      <c r="I1387" s="349">
        <v>0</v>
      </c>
      <c r="J1387" s="349" t="s">
        <v>2402</v>
      </c>
    </row>
    <row r="1388" spans="1:10">
      <c r="A1388" s="348"/>
      <c r="B1388" s="348" t="s">
        <v>896</v>
      </c>
      <c r="C1388" s="348" t="s">
        <v>3973</v>
      </c>
      <c r="D1388" s="348" t="s">
        <v>3974</v>
      </c>
      <c r="E1388" s="349">
        <v>13</v>
      </c>
      <c r="F1388" s="349">
        <v>9</v>
      </c>
      <c r="G1388" s="349">
        <v>4</v>
      </c>
      <c r="H1388" s="349" t="s">
        <v>2402</v>
      </c>
      <c r="I1388" s="349" t="s">
        <v>2402</v>
      </c>
      <c r="J1388" s="349">
        <v>0</v>
      </c>
    </row>
    <row r="1389" spans="1:10">
      <c r="A1389" s="348"/>
      <c r="B1389" s="348" t="s">
        <v>896</v>
      </c>
      <c r="C1389" s="348" t="s">
        <v>3934</v>
      </c>
      <c r="D1389" s="348" t="s">
        <v>3935</v>
      </c>
      <c r="E1389" s="349">
        <v>16</v>
      </c>
      <c r="F1389" s="349" t="s">
        <v>2402</v>
      </c>
      <c r="G1389" s="349" t="s">
        <v>2402</v>
      </c>
      <c r="H1389" s="349">
        <v>16</v>
      </c>
      <c r="I1389" s="349">
        <v>0</v>
      </c>
      <c r="J1389" s="349" t="s">
        <v>2402</v>
      </c>
    </row>
    <row r="1390" spans="1:10">
      <c r="A1390" s="348"/>
      <c r="B1390" s="348" t="s">
        <v>896</v>
      </c>
      <c r="C1390" s="348" t="s">
        <v>3877</v>
      </c>
      <c r="D1390" s="348" t="s">
        <v>3878</v>
      </c>
      <c r="E1390" s="349">
        <v>21</v>
      </c>
      <c r="F1390" s="349" t="s">
        <v>2402</v>
      </c>
      <c r="G1390" s="349" t="s">
        <v>2402</v>
      </c>
      <c r="H1390" s="349">
        <v>17</v>
      </c>
      <c r="I1390" s="349">
        <v>4</v>
      </c>
      <c r="J1390" s="349">
        <v>0</v>
      </c>
    </row>
    <row r="1391" spans="1:10">
      <c r="A1391" s="348"/>
      <c r="B1391" s="348" t="s">
        <v>896</v>
      </c>
      <c r="C1391" s="348" t="s">
        <v>3936</v>
      </c>
      <c r="D1391" s="348" t="s">
        <v>3937</v>
      </c>
      <c r="E1391" s="349">
        <v>10</v>
      </c>
      <c r="F1391" s="349" t="s">
        <v>2402</v>
      </c>
      <c r="G1391" s="349" t="s">
        <v>2402</v>
      </c>
      <c r="H1391" s="349">
        <v>7</v>
      </c>
      <c r="I1391" s="349">
        <v>3</v>
      </c>
      <c r="J1391" s="349">
        <v>0</v>
      </c>
    </row>
    <row r="1392" spans="1:10">
      <c r="A1392" s="348"/>
      <c r="B1392" s="348" t="s">
        <v>896</v>
      </c>
      <c r="C1392" s="348" t="s">
        <v>3638</v>
      </c>
      <c r="D1392" s="348" t="s">
        <v>3575</v>
      </c>
      <c r="E1392" s="349">
        <v>24</v>
      </c>
      <c r="F1392" s="349">
        <v>18</v>
      </c>
      <c r="G1392" s="349">
        <v>6</v>
      </c>
      <c r="H1392" s="349" t="s">
        <v>2402</v>
      </c>
      <c r="I1392" s="349" t="s">
        <v>2402</v>
      </c>
      <c r="J1392" s="349" t="s">
        <v>2402</v>
      </c>
    </row>
    <row r="1393" spans="1:10">
      <c r="A1393" s="348"/>
      <c r="B1393" s="348" t="s">
        <v>896</v>
      </c>
      <c r="C1393" s="348" t="s">
        <v>3638</v>
      </c>
      <c r="D1393" s="348" t="s">
        <v>3639</v>
      </c>
      <c r="E1393" s="349">
        <v>276</v>
      </c>
      <c r="F1393" s="349">
        <v>211</v>
      </c>
      <c r="G1393" s="349">
        <v>65</v>
      </c>
      <c r="H1393" s="349">
        <v>252</v>
      </c>
      <c r="I1393" s="349">
        <v>24</v>
      </c>
      <c r="J1393" s="349">
        <v>6</v>
      </c>
    </row>
    <row r="1394" spans="1:10">
      <c r="A1394" s="348"/>
      <c r="B1394" s="348" t="s">
        <v>896</v>
      </c>
      <c r="C1394" s="348" t="s">
        <v>3791</v>
      </c>
      <c r="D1394" s="348" t="s">
        <v>3792</v>
      </c>
      <c r="E1394" s="349">
        <v>24</v>
      </c>
      <c r="F1394" s="349">
        <v>16</v>
      </c>
      <c r="G1394" s="349">
        <v>8</v>
      </c>
      <c r="H1394" s="349">
        <v>20</v>
      </c>
      <c r="I1394" s="349">
        <v>4</v>
      </c>
      <c r="J1394" s="349">
        <v>0</v>
      </c>
    </row>
    <row r="1395" spans="1:10">
      <c r="A1395" s="348"/>
      <c r="B1395" s="348" t="s">
        <v>896</v>
      </c>
      <c r="C1395" s="348" t="s">
        <v>3793</v>
      </c>
      <c r="D1395" s="348" t="s">
        <v>3794</v>
      </c>
      <c r="E1395" s="349">
        <v>28</v>
      </c>
      <c r="F1395" s="349">
        <v>17</v>
      </c>
      <c r="G1395" s="349">
        <v>11</v>
      </c>
      <c r="H1395" s="349" t="s">
        <v>2402</v>
      </c>
      <c r="I1395" s="349" t="s">
        <v>2402</v>
      </c>
      <c r="J1395" s="349">
        <v>0</v>
      </c>
    </row>
    <row r="1396" spans="1:10">
      <c r="A1396" s="348"/>
      <c r="B1396" s="348" t="s">
        <v>896</v>
      </c>
      <c r="C1396" s="348" t="s">
        <v>3795</v>
      </c>
      <c r="D1396" s="348" t="s">
        <v>3796</v>
      </c>
      <c r="E1396" s="349">
        <v>16</v>
      </c>
      <c r="F1396" s="349">
        <v>12</v>
      </c>
      <c r="G1396" s="349">
        <v>4</v>
      </c>
      <c r="H1396" s="349" t="s">
        <v>2402</v>
      </c>
      <c r="I1396" s="349" t="s">
        <v>2402</v>
      </c>
      <c r="J1396" s="349">
        <v>0</v>
      </c>
    </row>
    <row r="1397" spans="1:10">
      <c r="A1397" s="348"/>
      <c r="B1397" s="348" t="s">
        <v>896</v>
      </c>
      <c r="C1397" s="348" t="s">
        <v>3797</v>
      </c>
      <c r="D1397" s="348" t="s">
        <v>3798</v>
      </c>
      <c r="E1397" s="349">
        <v>26</v>
      </c>
      <c r="F1397" s="349">
        <v>17</v>
      </c>
      <c r="G1397" s="349">
        <v>9</v>
      </c>
      <c r="H1397" s="349" t="s">
        <v>2402</v>
      </c>
      <c r="I1397" s="349" t="s">
        <v>2402</v>
      </c>
      <c r="J1397" s="349" t="s">
        <v>2402</v>
      </c>
    </row>
    <row r="1398" spans="1:10">
      <c r="A1398" s="348"/>
      <c r="B1398" s="348" t="s">
        <v>896</v>
      </c>
      <c r="C1398" s="348" t="s">
        <v>3799</v>
      </c>
      <c r="D1398" s="348" t="s">
        <v>3800</v>
      </c>
      <c r="E1398" s="349">
        <v>30</v>
      </c>
      <c r="F1398" s="349">
        <v>18</v>
      </c>
      <c r="G1398" s="349">
        <v>12</v>
      </c>
      <c r="H1398" s="349">
        <v>26</v>
      </c>
      <c r="I1398" s="349">
        <v>4</v>
      </c>
      <c r="J1398" s="349">
        <v>0</v>
      </c>
    </row>
    <row r="1399" spans="1:10">
      <c r="A1399" s="348"/>
      <c r="B1399" s="348" t="s">
        <v>896</v>
      </c>
      <c r="C1399" s="348" t="s">
        <v>3640</v>
      </c>
      <c r="D1399" s="348" t="s">
        <v>3575</v>
      </c>
      <c r="E1399" s="349">
        <v>34</v>
      </c>
      <c r="F1399" s="349">
        <v>24</v>
      </c>
      <c r="G1399" s="349">
        <v>10</v>
      </c>
      <c r="H1399" s="349" t="s">
        <v>2402</v>
      </c>
      <c r="I1399" s="349" t="s">
        <v>2402</v>
      </c>
      <c r="J1399" s="349" t="s">
        <v>2402</v>
      </c>
    </row>
    <row r="1400" spans="1:10">
      <c r="A1400" s="348"/>
      <c r="B1400" s="348" t="s">
        <v>896</v>
      </c>
      <c r="C1400" s="348" t="s">
        <v>3640</v>
      </c>
      <c r="D1400" s="348" t="s">
        <v>3641</v>
      </c>
      <c r="E1400" s="349">
        <v>158</v>
      </c>
      <c r="F1400" s="349">
        <v>104</v>
      </c>
      <c r="G1400" s="349">
        <v>54</v>
      </c>
      <c r="H1400" s="349">
        <v>144</v>
      </c>
      <c r="I1400" s="349">
        <v>14</v>
      </c>
      <c r="J1400" s="349" t="s">
        <v>2402</v>
      </c>
    </row>
    <row r="1401" spans="1:10">
      <c r="A1401" s="348"/>
      <c r="B1401" s="348" t="s">
        <v>896</v>
      </c>
      <c r="C1401" s="348" t="s">
        <v>3801</v>
      </c>
      <c r="D1401" s="348" t="s">
        <v>3802</v>
      </c>
      <c r="E1401" s="349">
        <v>17</v>
      </c>
      <c r="F1401" s="349">
        <v>11</v>
      </c>
      <c r="G1401" s="349">
        <v>6</v>
      </c>
      <c r="H1401" s="349" t="s">
        <v>2402</v>
      </c>
      <c r="I1401" s="349" t="s">
        <v>2402</v>
      </c>
      <c r="J1401" s="349">
        <v>0</v>
      </c>
    </row>
    <row r="1402" spans="1:10">
      <c r="A1402" s="348"/>
      <c r="B1402" s="348" t="s">
        <v>896</v>
      </c>
      <c r="C1402" s="348" t="s">
        <v>3975</v>
      </c>
      <c r="D1402" s="348" t="s">
        <v>3976</v>
      </c>
      <c r="E1402" s="349">
        <v>13</v>
      </c>
      <c r="F1402" s="349" t="s">
        <v>2402</v>
      </c>
      <c r="G1402" s="349" t="s">
        <v>2402</v>
      </c>
      <c r="H1402" s="349">
        <v>10</v>
      </c>
      <c r="I1402" s="349">
        <v>3</v>
      </c>
      <c r="J1402" s="349" t="s">
        <v>2402</v>
      </c>
    </row>
    <row r="1403" spans="1:10">
      <c r="A1403" s="348"/>
      <c r="B1403" s="348" t="s">
        <v>896</v>
      </c>
      <c r="C1403" s="348" t="s">
        <v>3803</v>
      </c>
      <c r="D1403" s="348" t="s">
        <v>3804</v>
      </c>
      <c r="E1403" s="349">
        <v>17</v>
      </c>
      <c r="F1403" s="349">
        <v>11</v>
      </c>
      <c r="G1403" s="349">
        <v>6</v>
      </c>
      <c r="H1403" s="349">
        <v>13</v>
      </c>
      <c r="I1403" s="349">
        <v>4</v>
      </c>
      <c r="J1403" s="349">
        <v>0</v>
      </c>
    </row>
    <row r="1404" spans="1:10">
      <c r="A1404" s="348"/>
      <c r="B1404" s="348" t="s">
        <v>896</v>
      </c>
      <c r="C1404" s="348" t="s">
        <v>3977</v>
      </c>
      <c r="D1404" s="348" t="s">
        <v>3978</v>
      </c>
      <c r="E1404" s="349">
        <v>13</v>
      </c>
      <c r="F1404" s="349">
        <v>8</v>
      </c>
      <c r="G1404" s="349">
        <v>5</v>
      </c>
      <c r="H1404" s="349" t="s">
        <v>2402</v>
      </c>
      <c r="I1404" s="349" t="s">
        <v>2402</v>
      </c>
      <c r="J1404" s="349">
        <v>0</v>
      </c>
    </row>
    <row r="1405" spans="1:10">
      <c r="A1405" s="348"/>
      <c r="B1405" s="348" t="s">
        <v>896</v>
      </c>
      <c r="C1405" s="348" t="s">
        <v>3938</v>
      </c>
      <c r="D1405" s="348" t="s">
        <v>3939</v>
      </c>
      <c r="E1405" s="349">
        <v>15</v>
      </c>
      <c r="F1405" s="349">
        <v>7</v>
      </c>
      <c r="G1405" s="349">
        <v>8</v>
      </c>
      <c r="H1405" s="349" t="s">
        <v>2402</v>
      </c>
      <c r="I1405" s="349" t="s">
        <v>2402</v>
      </c>
      <c r="J1405" s="349">
        <v>0</v>
      </c>
    </row>
    <row r="1406" spans="1:10">
      <c r="A1406" s="348"/>
      <c r="B1406" s="348" t="s">
        <v>896</v>
      </c>
      <c r="C1406" s="348" t="s">
        <v>3979</v>
      </c>
      <c r="D1406" s="348" t="s">
        <v>3980</v>
      </c>
      <c r="E1406" s="349">
        <v>18</v>
      </c>
      <c r="F1406" s="349">
        <v>11</v>
      </c>
      <c r="G1406" s="349">
        <v>7</v>
      </c>
      <c r="H1406" s="349" t="s">
        <v>2402</v>
      </c>
      <c r="I1406" s="349" t="s">
        <v>2402</v>
      </c>
      <c r="J1406" s="349" t="s">
        <v>2402</v>
      </c>
    </row>
    <row r="1407" spans="1:10">
      <c r="A1407" s="348"/>
      <c r="B1407" s="348" t="s">
        <v>896</v>
      </c>
      <c r="C1407" s="348" t="s">
        <v>3642</v>
      </c>
      <c r="D1407" s="348" t="s">
        <v>3575</v>
      </c>
      <c r="E1407" s="349">
        <v>16</v>
      </c>
      <c r="F1407" s="349" t="s">
        <v>2402</v>
      </c>
      <c r="G1407" s="349" t="s">
        <v>2402</v>
      </c>
      <c r="H1407" s="349">
        <v>16</v>
      </c>
      <c r="I1407" s="349">
        <v>0</v>
      </c>
      <c r="J1407" s="349">
        <v>0</v>
      </c>
    </row>
    <row r="1408" spans="1:10">
      <c r="A1408" s="348"/>
      <c r="B1408" s="348" t="s">
        <v>896</v>
      </c>
      <c r="C1408" s="348" t="s">
        <v>3642</v>
      </c>
      <c r="D1408" s="348" t="s">
        <v>3643</v>
      </c>
      <c r="E1408" s="349">
        <v>109</v>
      </c>
      <c r="F1408" s="349">
        <v>75</v>
      </c>
      <c r="G1408" s="349">
        <v>34</v>
      </c>
      <c r="H1408" s="349">
        <v>97</v>
      </c>
      <c r="I1408" s="349">
        <v>12</v>
      </c>
      <c r="J1408" s="349" t="s">
        <v>2402</v>
      </c>
    </row>
    <row r="1409" spans="1:10">
      <c r="A1409" s="348"/>
      <c r="B1409" s="348" t="s">
        <v>896</v>
      </c>
      <c r="C1409" s="348" t="s">
        <v>3879</v>
      </c>
      <c r="D1409" s="348" t="s">
        <v>3880</v>
      </c>
      <c r="E1409" s="349">
        <v>10</v>
      </c>
      <c r="F1409" s="349">
        <v>7</v>
      </c>
      <c r="G1409" s="349">
        <v>3</v>
      </c>
      <c r="H1409" s="349">
        <v>10</v>
      </c>
      <c r="I1409" s="349">
        <v>0</v>
      </c>
      <c r="J1409" s="349">
        <v>0</v>
      </c>
    </row>
    <row r="1410" spans="1:10">
      <c r="A1410" s="348"/>
      <c r="B1410" s="348" t="s">
        <v>896</v>
      </c>
      <c r="C1410" s="348" t="s">
        <v>3881</v>
      </c>
      <c r="D1410" s="348" t="s">
        <v>3882</v>
      </c>
      <c r="E1410" s="349">
        <v>22</v>
      </c>
      <c r="F1410" s="349">
        <v>17</v>
      </c>
      <c r="G1410" s="349">
        <v>5</v>
      </c>
      <c r="H1410" s="349">
        <v>22</v>
      </c>
      <c r="I1410" s="349">
        <v>0</v>
      </c>
      <c r="J1410" s="349">
        <v>0</v>
      </c>
    </row>
    <row r="1411" spans="1:10">
      <c r="A1411" s="348"/>
      <c r="B1411" s="348" t="s">
        <v>896</v>
      </c>
      <c r="C1411" s="348" t="s">
        <v>3981</v>
      </c>
      <c r="D1411" s="348" t="s">
        <v>3982</v>
      </c>
      <c r="E1411" s="349">
        <v>12</v>
      </c>
      <c r="F1411" s="349" t="s">
        <v>2402</v>
      </c>
      <c r="G1411" s="349" t="s">
        <v>2402</v>
      </c>
      <c r="H1411" s="349" t="s">
        <v>2402</v>
      </c>
      <c r="I1411" s="349" t="s">
        <v>2402</v>
      </c>
      <c r="J1411" s="349">
        <v>0</v>
      </c>
    </row>
    <row r="1412" spans="1:10">
      <c r="A1412" s="348"/>
      <c r="B1412" s="348" t="s">
        <v>896</v>
      </c>
      <c r="C1412" s="348" t="s">
        <v>3983</v>
      </c>
      <c r="D1412" s="348" t="s">
        <v>3984</v>
      </c>
      <c r="E1412" s="349">
        <v>11</v>
      </c>
      <c r="F1412" s="349">
        <v>6</v>
      </c>
      <c r="G1412" s="349">
        <v>5</v>
      </c>
      <c r="H1412" s="349">
        <v>11</v>
      </c>
      <c r="I1412" s="349">
        <v>0</v>
      </c>
      <c r="J1412" s="349">
        <v>0</v>
      </c>
    </row>
    <row r="1413" spans="1:10">
      <c r="A1413" s="348"/>
      <c r="B1413" s="348" t="s">
        <v>896</v>
      </c>
      <c r="C1413" s="348" t="s">
        <v>3807</v>
      </c>
      <c r="D1413" s="348" t="s">
        <v>3575</v>
      </c>
      <c r="E1413" s="349">
        <v>30</v>
      </c>
      <c r="F1413" s="349">
        <v>20</v>
      </c>
      <c r="G1413" s="349">
        <v>10</v>
      </c>
      <c r="H1413" s="349" t="s">
        <v>2402</v>
      </c>
      <c r="I1413" s="349" t="s">
        <v>2402</v>
      </c>
      <c r="J1413" s="349">
        <v>0</v>
      </c>
    </row>
    <row r="1414" spans="1:10">
      <c r="A1414" s="348"/>
      <c r="B1414" s="348" t="s">
        <v>896</v>
      </c>
      <c r="C1414" s="348" t="s">
        <v>3807</v>
      </c>
      <c r="D1414" s="348" t="s">
        <v>3808</v>
      </c>
      <c r="E1414" s="349">
        <v>85</v>
      </c>
      <c r="F1414" s="349">
        <v>61</v>
      </c>
      <c r="G1414" s="349">
        <v>24</v>
      </c>
      <c r="H1414" s="349">
        <v>82</v>
      </c>
      <c r="I1414" s="349">
        <v>3</v>
      </c>
      <c r="J1414" s="349">
        <v>0</v>
      </c>
    </row>
    <row r="1415" spans="1:10">
      <c r="A1415" s="348"/>
      <c r="B1415" s="348" t="s">
        <v>896</v>
      </c>
      <c r="C1415" s="348" t="s">
        <v>3644</v>
      </c>
      <c r="D1415" s="348" t="s">
        <v>3645</v>
      </c>
      <c r="E1415" s="349">
        <v>628</v>
      </c>
      <c r="F1415" s="349">
        <v>451</v>
      </c>
      <c r="G1415" s="349">
        <v>177</v>
      </c>
      <c r="H1415" s="349">
        <v>575</v>
      </c>
      <c r="I1415" s="349">
        <v>53</v>
      </c>
      <c r="J1415" s="349">
        <v>10</v>
      </c>
    </row>
    <row r="1416" spans="1:10">
      <c r="A1416" s="348"/>
      <c r="B1416" s="348" t="s">
        <v>896</v>
      </c>
      <c r="C1416" s="348" t="s">
        <v>3809</v>
      </c>
      <c r="D1416" s="348" t="s">
        <v>3810</v>
      </c>
      <c r="E1416" s="349">
        <v>15</v>
      </c>
      <c r="F1416" s="349">
        <v>11</v>
      </c>
      <c r="G1416" s="349">
        <v>4</v>
      </c>
      <c r="H1416" s="349" t="s">
        <v>2402</v>
      </c>
      <c r="I1416" s="349" t="s">
        <v>2402</v>
      </c>
      <c r="J1416" s="349">
        <v>0</v>
      </c>
    </row>
    <row r="1417" spans="1:10">
      <c r="A1417" s="348"/>
      <c r="B1417" s="348" t="s">
        <v>896</v>
      </c>
      <c r="C1417" s="348" t="s">
        <v>3646</v>
      </c>
      <c r="D1417" s="348" t="s">
        <v>3647</v>
      </c>
      <c r="E1417" s="349">
        <v>330</v>
      </c>
      <c r="F1417" s="349">
        <v>211</v>
      </c>
      <c r="G1417" s="349">
        <v>119</v>
      </c>
      <c r="H1417" s="349">
        <v>304</v>
      </c>
      <c r="I1417" s="349">
        <v>26</v>
      </c>
      <c r="J1417" s="349">
        <v>0</v>
      </c>
    </row>
    <row r="1418" spans="1:10">
      <c r="A1418" s="348"/>
      <c r="B1418" s="348" t="s">
        <v>896</v>
      </c>
      <c r="C1418" s="348" t="s">
        <v>3985</v>
      </c>
      <c r="D1418" s="348" t="s">
        <v>3986</v>
      </c>
      <c r="E1418" s="349">
        <v>13</v>
      </c>
      <c r="F1418" s="349">
        <v>10</v>
      </c>
      <c r="G1418" s="349">
        <v>3</v>
      </c>
      <c r="H1418" s="349">
        <v>9</v>
      </c>
      <c r="I1418" s="349">
        <v>4</v>
      </c>
      <c r="J1418" s="349">
        <v>0</v>
      </c>
    </row>
    <row r="1419" spans="1:10">
      <c r="A1419" s="348"/>
      <c r="B1419" s="348" t="s">
        <v>896</v>
      </c>
      <c r="C1419" s="348" t="s">
        <v>3987</v>
      </c>
      <c r="D1419" s="348" t="s">
        <v>3988</v>
      </c>
      <c r="E1419" s="349">
        <v>10</v>
      </c>
      <c r="F1419" s="349">
        <v>10</v>
      </c>
      <c r="G1419" s="349">
        <v>0</v>
      </c>
      <c r="H1419" s="349">
        <v>7</v>
      </c>
      <c r="I1419" s="349">
        <v>3</v>
      </c>
      <c r="J1419" s="349">
        <v>0</v>
      </c>
    </row>
    <row r="1420" spans="1:10">
      <c r="A1420" s="348"/>
      <c r="B1420" s="348" t="s">
        <v>896</v>
      </c>
      <c r="C1420" s="348" t="s">
        <v>3811</v>
      </c>
      <c r="D1420" s="348" t="s">
        <v>3812</v>
      </c>
      <c r="E1420" s="349">
        <v>34</v>
      </c>
      <c r="F1420" s="349">
        <v>11</v>
      </c>
      <c r="G1420" s="349">
        <v>23</v>
      </c>
      <c r="H1420" s="349">
        <v>34</v>
      </c>
      <c r="I1420" s="349">
        <v>0</v>
      </c>
      <c r="J1420" s="349" t="s">
        <v>2402</v>
      </c>
    </row>
    <row r="1421" spans="1:10">
      <c r="A1421" s="348"/>
      <c r="B1421" s="348" t="s">
        <v>896</v>
      </c>
      <c r="C1421" s="348" t="s">
        <v>3648</v>
      </c>
      <c r="D1421" s="348" t="s">
        <v>3649</v>
      </c>
      <c r="E1421" s="349">
        <v>105</v>
      </c>
      <c r="F1421" s="349">
        <v>70</v>
      </c>
      <c r="G1421" s="349">
        <v>35</v>
      </c>
      <c r="H1421" s="349">
        <v>96</v>
      </c>
      <c r="I1421" s="349">
        <v>9</v>
      </c>
      <c r="J1421" s="349" t="s">
        <v>2402</v>
      </c>
    </row>
    <row r="1422" spans="1:10">
      <c r="A1422" s="348"/>
      <c r="B1422" s="348" t="s">
        <v>896</v>
      </c>
      <c r="C1422" s="348" t="s">
        <v>3989</v>
      </c>
      <c r="D1422" s="348" t="s">
        <v>3990</v>
      </c>
      <c r="E1422" s="349">
        <v>13</v>
      </c>
      <c r="F1422" s="349" t="s">
        <v>2402</v>
      </c>
      <c r="G1422" s="349" t="s">
        <v>2402</v>
      </c>
      <c r="H1422" s="349" t="s">
        <v>2402</v>
      </c>
      <c r="I1422" s="349" t="s">
        <v>2402</v>
      </c>
      <c r="J1422" s="349">
        <v>0</v>
      </c>
    </row>
    <row r="1423" spans="1:10">
      <c r="A1423" s="348"/>
      <c r="B1423" s="348" t="s">
        <v>896</v>
      </c>
      <c r="C1423" s="348" t="s">
        <v>3991</v>
      </c>
      <c r="D1423" s="348" t="s">
        <v>3992</v>
      </c>
      <c r="E1423" s="349">
        <v>17</v>
      </c>
      <c r="F1423" s="349">
        <v>9</v>
      </c>
      <c r="G1423" s="349">
        <v>8</v>
      </c>
      <c r="H1423" s="349">
        <v>17</v>
      </c>
      <c r="I1423" s="349">
        <v>0</v>
      </c>
      <c r="J1423" s="349">
        <v>0</v>
      </c>
    </row>
    <row r="1424" spans="1:10">
      <c r="A1424" s="348"/>
      <c r="B1424" s="348" t="s">
        <v>896</v>
      </c>
      <c r="C1424" s="348" t="s">
        <v>3903</v>
      </c>
      <c r="D1424" s="348" t="s">
        <v>3904</v>
      </c>
      <c r="E1424" s="349">
        <v>12</v>
      </c>
      <c r="F1424" s="349">
        <v>7</v>
      </c>
      <c r="G1424" s="349">
        <v>5</v>
      </c>
      <c r="H1424" s="349">
        <v>12</v>
      </c>
      <c r="I1424" s="349">
        <v>0</v>
      </c>
      <c r="J1424" s="349">
        <v>0</v>
      </c>
    </row>
    <row r="1425" spans="1:10">
      <c r="A1425" s="348"/>
      <c r="B1425" s="348" t="s">
        <v>896</v>
      </c>
      <c r="C1425" s="348" t="s">
        <v>3650</v>
      </c>
      <c r="D1425" s="348" t="s">
        <v>3575</v>
      </c>
      <c r="E1425" s="349">
        <v>61</v>
      </c>
      <c r="F1425" s="349">
        <v>39</v>
      </c>
      <c r="G1425" s="349">
        <v>22</v>
      </c>
      <c r="H1425" s="349">
        <v>57</v>
      </c>
      <c r="I1425" s="349">
        <v>4</v>
      </c>
      <c r="J1425" s="349">
        <v>0</v>
      </c>
    </row>
    <row r="1426" spans="1:10">
      <c r="A1426" s="348"/>
      <c r="B1426" s="348" t="s">
        <v>896</v>
      </c>
      <c r="C1426" s="348" t="s">
        <v>3650</v>
      </c>
      <c r="D1426" s="348" t="s">
        <v>3651</v>
      </c>
      <c r="E1426" s="349">
        <v>610</v>
      </c>
      <c r="F1426" s="349">
        <v>390</v>
      </c>
      <c r="G1426" s="349">
        <v>220</v>
      </c>
      <c r="H1426" s="349">
        <v>562</v>
      </c>
      <c r="I1426" s="349">
        <v>48</v>
      </c>
      <c r="J1426" s="349" t="s">
        <v>2402</v>
      </c>
    </row>
    <row r="1427" spans="1:10">
      <c r="A1427" s="348"/>
      <c r="B1427" s="348" t="s">
        <v>896</v>
      </c>
      <c r="C1427" s="348" t="s">
        <v>3817</v>
      </c>
      <c r="D1427" s="348" t="s">
        <v>3818</v>
      </c>
      <c r="E1427" s="349">
        <v>24</v>
      </c>
      <c r="F1427" s="349">
        <v>17</v>
      </c>
      <c r="G1427" s="349">
        <v>7</v>
      </c>
      <c r="H1427" s="349">
        <v>20</v>
      </c>
      <c r="I1427" s="349">
        <v>4</v>
      </c>
      <c r="J1427" s="349">
        <v>0</v>
      </c>
    </row>
    <row r="1428" spans="1:10">
      <c r="A1428" s="348"/>
      <c r="B1428" s="348" t="s">
        <v>896</v>
      </c>
      <c r="C1428" s="348" t="s">
        <v>3993</v>
      </c>
      <c r="D1428" s="348" t="s">
        <v>3994</v>
      </c>
      <c r="E1428" s="349">
        <v>15</v>
      </c>
      <c r="F1428" s="349">
        <v>9</v>
      </c>
      <c r="G1428" s="349">
        <v>6</v>
      </c>
      <c r="H1428" s="349">
        <v>12</v>
      </c>
      <c r="I1428" s="349">
        <v>3</v>
      </c>
      <c r="J1428" s="349" t="s">
        <v>2402</v>
      </c>
    </row>
    <row r="1429" spans="1:10">
      <c r="A1429" s="348"/>
      <c r="B1429" s="348" t="s">
        <v>896</v>
      </c>
      <c r="C1429" s="348" t="s">
        <v>3819</v>
      </c>
      <c r="D1429" s="348" t="s">
        <v>3575</v>
      </c>
      <c r="E1429" s="349">
        <v>15</v>
      </c>
      <c r="F1429" s="349">
        <v>12</v>
      </c>
      <c r="G1429" s="349">
        <v>3</v>
      </c>
      <c r="H1429" s="349" t="s">
        <v>2402</v>
      </c>
      <c r="I1429" s="349" t="s">
        <v>2402</v>
      </c>
      <c r="J1429" s="349">
        <v>0</v>
      </c>
    </row>
    <row r="1430" spans="1:10">
      <c r="A1430" s="348"/>
      <c r="B1430" s="348" t="s">
        <v>896</v>
      </c>
      <c r="C1430" s="348" t="s">
        <v>3819</v>
      </c>
      <c r="D1430" s="348" t="s">
        <v>3820</v>
      </c>
      <c r="E1430" s="349">
        <v>30</v>
      </c>
      <c r="F1430" s="349">
        <v>21</v>
      </c>
      <c r="G1430" s="349">
        <v>9</v>
      </c>
      <c r="H1430" s="349">
        <v>26</v>
      </c>
      <c r="I1430" s="349">
        <v>4</v>
      </c>
      <c r="J1430" s="349" t="s">
        <v>2402</v>
      </c>
    </row>
    <row r="1431" spans="1:10">
      <c r="A1431" s="348"/>
      <c r="B1431" s="348" t="s">
        <v>896</v>
      </c>
      <c r="C1431" s="348" t="s">
        <v>3995</v>
      </c>
      <c r="D1431" s="348" t="s">
        <v>3996</v>
      </c>
      <c r="E1431" s="349">
        <v>28</v>
      </c>
      <c r="F1431" s="349">
        <v>15</v>
      </c>
      <c r="G1431" s="349">
        <v>13</v>
      </c>
      <c r="H1431" s="349">
        <v>9</v>
      </c>
      <c r="I1431" s="349">
        <v>19</v>
      </c>
      <c r="J1431" s="349">
        <v>0</v>
      </c>
    </row>
    <row r="1432" spans="1:10">
      <c r="A1432" s="348"/>
      <c r="B1432" s="348" t="s">
        <v>896</v>
      </c>
      <c r="C1432" s="348" t="s">
        <v>3883</v>
      </c>
      <c r="D1432" s="348" t="s">
        <v>3884</v>
      </c>
      <c r="E1432" s="349">
        <v>27</v>
      </c>
      <c r="F1432" s="349">
        <v>9</v>
      </c>
      <c r="G1432" s="349">
        <v>18</v>
      </c>
      <c r="H1432" s="349">
        <v>27</v>
      </c>
      <c r="I1432" s="349">
        <v>0</v>
      </c>
      <c r="J1432" s="349" t="s">
        <v>2402</v>
      </c>
    </row>
    <row r="1433" spans="1:10">
      <c r="A1433" s="348"/>
      <c r="B1433" s="348" t="s">
        <v>896</v>
      </c>
      <c r="C1433" s="348" t="s">
        <v>3652</v>
      </c>
      <c r="D1433" s="348" t="s">
        <v>3575</v>
      </c>
      <c r="E1433" s="349">
        <v>21</v>
      </c>
      <c r="F1433" s="349">
        <v>12</v>
      </c>
      <c r="G1433" s="349">
        <v>9</v>
      </c>
      <c r="H1433" s="349">
        <v>21</v>
      </c>
      <c r="I1433" s="349">
        <v>0</v>
      </c>
      <c r="J1433" s="349">
        <v>0</v>
      </c>
    </row>
    <row r="1434" spans="1:10">
      <c r="A1434" s="348"/>
      <c r="B1434" s="348" t="s">
        <v>896</v>
      </c>
      <c r="C1434" s="348" t="s">
        <v>3652</v>
      </c>
      <c r="D1434" s="348" t="s">
        <v>3653</v>
      </c>
      <c r="E1434" s="349">
        <v>76</v>
      </c>
      <c r="F1434" s="349">
        <v>36</v>
      </c>
      <c r="G1434" s="349">
        <v>40</v>
      </c>
      <c r="H1434" s="349">
        <v>57</v>
      </c>
      <c r="I1434" s="349">
        <v>19</v>
      </c>
      <c r="J1434" s="349" t="s">
        <v>2402</v>
      </c>
    </row>
    <row r="1435" spans="1:10">
      <c r="A1435" s="348"/>
      <c r="B1435" s="348" t="s">
        <v>896</v>
      </c>
      <c r="C1435" s="348" t="s">
        <v>3654</v>
      </c>
      <c r="D1435" s="348" t="s">
        <v>3655</v>
      </c>
      <c r="E1435" s="349">
        <v>69</v>
      </c>
      <c r="F1435" s="349">
        <v>45</v>
      </c>
      <c r="G1435" s="349">
        <v>24</v>
      </c>
      <c r="H1435" s="349">
        <v>64</v>
      </c>
      <c r="I1435" s="349">
        <v>5</v>
      </c>
      <c r="J1435" s="349">
        <v>0</v>
      </c>
    </row>
    <row r="1436" spans="1:10">
      <c r="A1436" s="348"/>
      <c r="B1436" s="348" t="s">
        <v>896</v>
      </c>
      <c r="C1436" s="348" t="s">
        <v>3656</v>
      </c>
      <c r="D1436" s="348" t="s">
        <v>3575</v>
      </c>
      <c r="E1436" s="349">
        <v>31</v>
      </c>
      <c r="F1436" s="349">
        <v>18</v>
      </c>
      <c r="G1436" s="349">
        <v>13</v>
      </c>
      <c r="H1436" s="349">
        <v>25</v>
      </c>
      <c r="I1436" s="349">
        <v>6</v>
      </c>
      <c r="J1436" s="349" t="s">
        <v>2402</v>
      </c>
    </row>
    <row r="1437" spans="1:10">
      <c r="A1437" s="348"/>
      <c r="B1437" s="348" t="s">
        <v>896</v>
      </c>
      <c r="C1437" s="348" t="s">
        <v>3656</v>
      </c>
      <c r="D1437" s="348" t="s">
        <v>3657</v>
      </c>
      <c r="E1437" s="349">
        <v>100</v>
      </c>
      <c r="F1437" s="349">
        <v>63</v>
      </c>
      <c r="G1437" s="349">
        <v>37</v>
      </c>
      <c r="H1437" s="349">
        <v>89</v>
      </c>
      <c r="I1437" s="349">
        <v>11</v>
      </c>
      <c r="J1437" s="349" t="s">
        <v>2402</v>
      </c>
    </row>
    <row r="1438" spans="1:10">
      <c r="A1438" s="348"/>
      <c r="B1438" s="348" t="s">
        <v>896</v>
      </c>
      <c r="C1438" s="348" t="s">
        <v>3997</v>
      </c>
      <c r="D1438" s="348" t="s">
        <v>3998</v>
      </c>
      <c r="E1438" s="349">
        <v>10</v>
      </c>
      <c r="F1438" s="349">
        <v>7</v>
      </c>
      <c r="G1438" s="349">
        <v>3</v>
      </c>
      <c r="H1438" s="349" t="s">
        <v>2402</v>
      </c>
      <c r="I1438" s="349" t="s">
        <v>2402</v>
      </c>
      <c r="J1438" s="349">
        <v>0</v>
      </c>
    </row>
    <row r="1439" spans="1:10">
      <c r="A1439" s="348"/>
      <c r="B1439" s="348" t="s">
        <v>896</v>
      </c>
      <c r="C1439" s="348" t="s">
        <v>3658</v>
      </c>
      <c r="D1439" s="348" t="s">
        <v>3575</v>
      </c>
      <c r="E1439" s="349">
        <v>33</v>
      </c>
      <c r="F1439" s="349">
        <v>18</v>
      </c>
      <c r="G1439" s="349">
        <v>15</v>
      </c>
      <c r="H1439" s="349">
        <v>28</v>
      </c>
      <c r="I1439" s="349">
        <v>5</v>
      </c>
      <c r="J1439" s="349">
        <v>0</v>
      </c>
    </row>
    <row r="1440" spans="1:10">
      <c r="A1440" s="348"/>
      <c r="B1440" s="348" t="s">
        <v>896</v>
      </c>
      <c r="C1440" s="348" t="s">
        <v>3658</v>
      </c>
      <c r="D1440" s="348" t="s">
        <v>3659</v>
      </c>
      <c r="E1440" s="349">
        <v>43</v>
      </c>
      <c r="F1440" s="349">
        <v>25</v>
      </c>
      <c r="G1440" s="349">
        <v>18</v>
      </c>
      <c r="H1440" s="349">
        <v>29</v>
      </c>
      <c r="I1440" s="349">
        <v>14</v>
      </c>
      <c r="J1440" s="349">
        <v>0</v>
      </c>
    </row>
    <row r="1441" spans="1:10">
      <c r="A1441" s="348"/>
      <c r="B1441" s="348" t="s">
        <v>896</v>
      </c>
      <c r="C1441" s="348" t="s">
        <v>3821</v>
      </c>
      <c r="D1441" s="348" t="s">
        <v>3822</v>
      </c>
      <c r="E1441" s="349">
        <v>17</v>
      </c>
      <c r="F1441" s="349">
        <v>10</v>
      </c>
      <c r="G1441" s="349">
        <v>7</v>
      </c>
      <c r="H1441" s="349">
        <v>13</v>
      </c>
      <c r="I1441" s="349">
        <v>4</v>
      </c>
      <c r="J1441" s="349">
        <v>0</v>
      </c>
    </row>
    <row r="1442" spans="1:10">
      <c r="A1442" s="348"/>
      <c r="B1442" s="348" t="s">
        <v>896</v>
      </c>
      <c r="C1442" s="348" t="s">
        <v>3999</v>
      </c>
      <c r="D1442" s="348" t="s">
        <v>4000</v>
      </c>
      <c r="E1442" s="349">
        <v>13</v>
      </c>
      <c r="F1442" s="349">
        <v>10</v>
      </c>
      <c r="G1442" s="349">
        <v>3</v>
      </c>
      <c r="H1442" s="349" t="s">
        <v>2402</v>
      </c>
      <c r="I1442" s="349" t="s">
        <v>2402</v>
      </c>
      <c r="J1442" s="349">
        <v>0</v>
      </c>
    </row>
    <row r="1443" spans="1:10">
      <c r="A1443" s="348"/>
      <c r="B1443" s="348" t="s">
        <v>896</v>
      </c>
      <c r="C1443" s="348" t="s">
        <v>3660</v>
      </c>
      <c r="D1443" s="348" t="s">
        <v>3575</v>
      </c>
      <c r="E1443" s="349">
        <v>41</v>
      </c>
      <c r="F1443" s="349">
        <v>32</v>
      </c>
      <c r="G1443" s="349">
        <v>9</v>
      </c>
      <c r="H1443" s="349" t="s">
        <v>2402</v>
      </c>
      <c r="I1443" s="349" t="s">
        <v>2402</v>
      </c>
      <c r="J1443" s="349">
        <v>0</v>
      </c>
    </row>
    <row r="1444" spans="1:10">
      <c r="A1444" s="348"/>
      <c r="B1444" s="348" t="s">
        <v>896</v>
      </c>
      <c r="C1444" s="348" t="s">
        <v>3660</v>
      </c>
      <c r="D1444" s="348" t="s">
        <v>3661</v>
      </c>
      <c r="E1444" s="349">
        <v>71</v>
      </c>
      <c r="F1444" s="349">
        <v>52</v>
      </c>
      <c r="G1444" s="349">
        <v>19</v>
      </c>
      <c r="H1444" s="349">
        <v>64</v>
      </c>
      <c r="I1444" s="349">
        <v>7</v>
      </c>
      <c r="J1444" s="349">
        <v>0</v>
      </c>
    </row>
    <row r="1445" spans="1:10">
      <c r="A1445" s="348"/>
      <c r="B1445" s="348" t="s">
        <v>896</v>
      </c>
      <c r="C1445" s="348" t="s">
        <v>3662</v>
      </c>
      <c r="D1445" s="348" t="s">
        <v>3663</v>
      </c>
      <c r="E1445" s="349">
        <v>954</v>
      </c>
      <c r="F1445" s="349">
        <v>604</v>
      </c>
      <c r="G1445" s="349">
        <v>350</v>
      </c>
      <c r="H1445" s="349">
        <v>847</v>
      </c>
      <c r="I1445" s="349">
        <v>107</v>
      </c>
      <c r="J1445" s="349">
        <v>6</v>
      </c>
    </row>
    <row r="1446" spans="1:10">
      <c r="A1446" s="348"/>
      <c r="B1446" s="348" t="s">
        <v>896</v>
      </c>
      <c r="C1446" s="348" t="s">
        <v>3664</v>
      </c>
      <c r="D1446" s="348" t="s">
        <v>3665</v>
      </c>
      <c r="E1446" s="349">
        <v>18</v>
      </c>
      <c r="F1446" s="349">
        <v>14</v>
      </c>
      <c r="G1446" s="349">
        <v>4</v>
      </c>
      <c r="H1446" s="349">
        <v>13</v>
      </c>
      <c r="I1446" s="349">
        <v>5</v>
      </c>
      <c r="J1446" s="349" t="s">
        <v>2402</v>
      </c>
    </row>
    <row r="1447" spans="1:10">
      <c r="A1447" s="348"/>
      <c r="B1447" s="348" t="s">
        <v>896</v>
      </c>
      <c r="C1447" s="348" t="s">
        <v>3666</v>
      </c>
      <c r="D1447" s="348" t="s">
        <v>3575</v>
      </c>
      <c r="E1447" s="349">
        <v>8</v>
      </c>
      <c r="F1447" s="349">
        <v>3</v>
      </c>
      <c r="G1447" s="349">
        <v>5</v>
      </c>
      <c r="H1447" s="349">
        <v>5</v>
      </c>
      <c r="I1447" s="349">
        <v>3</v>
      </c>
      <c r="J1447" s="349">
        <v>0</v>
      </c>
    </row>
    <row r="1448" spans="1:10">
      <c r="A1448" s="348"/>
      <c r="B1448" s="348" t="s">
        <v>896</v>
      </c>
      <c r="C1448" s="348" t="s">
        <v>3666</v>
      </c>
      <c r="D1448" s="348" t="s">
        <v>3667</v>
      </c>
      <c r="E1448" s="349">
        <v>26</v>
      </c>
      <c r="F1448" s="349">
        <v>17</v>
      </c>
      <c r="G1448" s="349">
        <v>9</v>
      </c>
      <c r="H1448" s="349">
        <v>18</v>
      </c>
      <c r="I1448" s="349">
        <v>8</v>
      </c>
      <c r="J1448" s="349" t="s">
        <v>2402</v>
      </c>
    </row>
    <row r="1449" spans="1:10">
      <c r="A1449" s="348"/>
      <c r="B1449" s="348" t="s">
        <v>896</v>
      </c>
      <c r="C1449" s="348" t="s">
        <v>3668</v>
      </c>
      <c r="D1449" s="348" t="s">
        <v>3667</v>
      </c>
      <c r="E1449" s="349">
        <v>26</v>
      </c>
      <c r="F1449" s="349">
        <v>17</v>
      </c>
      <c r="G1449" s="349">
        <v>9</v>
      </c>
      <c r="H1449" s="349">
        <v>18</v>
      </c>
      <c r="I1449" s="349">
        <v>8</v>
      </c>
      <c r="J1449" s="349" t="s">
        <v>2402</v>
      </c>
    </row>
    <row r="1450" spans="1:10">
      <c r="A1450" s="348"/>
      <c r="B1450" s="348" t="s">
        <v>896</v>
      </c>
      <c r="C1450" s="348" t="s">
        <v>3669</v>
      </c>
      <c r="D1450" s="348" t="s">
        <v>3670</v>
      </c>
      <c r="E1450" s="349">
        <v>514</v>
      </c>
      <c r="F1450" s="349">
        <v>344</v>
      </c>
      <c r="G1450" s="349">
        <v>170</v>
      </c>
      <c r="H1450" s="349">
        <v>383</v>
      </c>
      <c r="I1450" s="349">
        <v>131</v>
      </c>
      <c r="J1450" s="349">
        <v>8</v>
      </c>
    </row>
    <row r="1451" spans="1:10">
      <c r="A1451" s="348"/>
      <c r="B1451" s="348" t="s">
        <v>896</v>
      </c>
      <c r="C1451" s="348" t="s">
        <v>3671</v>
      </c>
      <c r="D1451" s="348" t="s">
        <v>3672</v>
      </c>
      <c r="E1451" s="349">
        <v>514</v>
      </c>
      <c r="F1451" s="349">
        <v>344</v>
      </c>
      <c r="G1451" s="349">
        <v>170</v>
      </c>
      <c r="H1451" s="349">
        <v>383</v>
      </c>
      <c r="I1451" s="349">
        <v>131</v>
      </c>
      <c r="J1451" s="349">
        <v>8</v>
      </c>
    </row>
    <row r="1452" spans="1:10">
      <c r="A1452" s="348"/>
      <c r="B1452" s="348" t="s">
        <v>896</v>
      </c>
      <c r="C1452" s="348" t="s">
        <v>3673</v>
      </c>
      <c r="D1452" s="348" t="s">
        <v>3672</v>
      </c>
      <c r="E1452" s="349">
        <v>514</v>
      </c>
      <c r="F1452" s="349">
        <v>344</v>
      </c>
      <c r="G1452" s="349">
        <v>170</v>
      </c>
      <c r="H1452" s="349">
        <v>383</v>
      </c>
      <c r="I1452" s="349">
        <v>131</v>
      </c>
      <c r="J1452" s="349">
        <v>8</v>
      </c>
    </row>
    <row r="1453" spans="1:10">
      <c r="A1453" s="348"/>
      <c r="B1453" s="348" t="s">
        <v>896</v>
      </c>
      <c r="C1453" s="348" t="s">
        <v>3825</v>
      </c>
      <c r="D1453" s="348" t="s">
        <v>3826</v>
      </c>
      <c r="E1453" s="349">
        <v>15</v>
      </c>
      <c r="F1453" s="349">
        <v>8</v>
      </c>
      <c r="G1453" s="349">
        <v>7</v>
      </c>
      <c r="H1453" s="349" t="s">
        <v>2402</v>
      </c>
      <c r="I1453" s="349" t="s">
        <v>2402</v>
      </c>
      <c r="J1453" s="349">
        <v>0</v>
      </c>
    </row>
    <row r="1454" spans="1:10">
      <c r="A1454" s="348"/>
      <c r="B1454" s="348" t="s">
        <v>896</v>
      </c>
      <c r="C1454" s="348" t="s">
        <v>4001</v>
      </c>
      <c r="D1454" s="348" t="s">
        <v>4002</v>
      </c>
      <c r="E1454" s="349">
        <v>12</v>
      </c>
      <c r="F1454" s="349">
        <v>4</v>
      </c>
      <c r="G1454" s="349">
        <v>8</v>
      </c>
      <c r="H1454" s="349">
        <v>9</v>
      </c>
      <c r="I1454" s="349">
        <v>3</v>
      </c>
      <c r="J1454" s="349">
        <v>0</v>
      </c>
    </row>
    <row r="1455" spans="1:10">
      <c r="A1455" s="348"/>
      <c r="B1455" s="348" t="s">
        <v>896</v>
      </c>
      <c r="C1455" s="348" t="s">
        <v>4003</v>
      </c>
      <c r="D1455" s="348" t="s">
        <v>4004</v>
      </c>
      <c r="E1455" s="349">
        <v>18</v>
      </c>
      <c r="F1455" s="349">
        <v>15</v>
      </c>
      <c r="G1455" s="349">
        <v>3</v>
      </c>
      <c r="H1455" s="349">
        <v>12</v>
      </c>
      <c r="I1455" s="349">
        <v>6</v>
      </c>
      <c r="J1455" s="349">
        <v>0</v>
      </c>
    </row>
    <row r="1456" spans="1:10">
      <c r="A1456" s="348"/>
      <c r="B1456" s="348" t="s">
        <v>896</v>
      </c>
      <c r="C1456" s="348" t="s">
        <v>3827</v>
      </c>
      <c r="D1456" s="348" t="s">
        <v>3828</v>
      </c>
      <c r="E1456" s="349">
        <v>18</v>
      </c>
      <c r="F1456" s="349">
        <v>7</v>
      </c>
      <c r="G1456" s="349">
        <v>11</v>
      </c>
      <c r="H1456" s="349">
        <v>13</v>
      </c>
      <c r="I1456" s="349">
        <v>5</v>
      </c>
      <c r="J1456" s="349">
        <v>0</v>
      </c>
    </row>
    <row r="1457" spans="1:10">
      <c r="A1457" s="348"/>
      <c r="B1457" s="348" t="s">
        <v>896</v>
      </c>
      <c r="C1457" s="348" t="s">
        <v>3674</v>
      </c>
      <c r="D1457" s="348" t="s">
        <v>3575</v>
      </c>
      <c r="E1457" s="349">
        <v>61</v>
      </c>
      <c r="F1457" s="349">
        <v>43</v>
      </c>
      <c r="G1457" s="349">
        <v>18</v>
      </c>
      <c r="H1457" s="349">
        <v>54</v>
      </c>
      <c r="I1457" s="349">
        <v>7</v>
      </c>
      <c r="J1457" s="349">
        <v>0</v>
      </c>
    </row>
    <row r="1458" spans="1:10">
      <c r="A1458" s="348"/>
      <c r="B1458" s="348" t="s">
        <v>896</v>
      </c>
      <c r="C1458" s="348" t="s">
        <v>3674</v>
      </c>
      <c r="D1458" s="348" t="s">
        <v>3675</v>
      </c>
      <c r="E1458" s="349">
        <v>124</v>
      </c>
      <c r="F1458" s="349">
        <v>77</v>
      </c>
      <c r="G1458" s="349">
        <v>47</v>
      </c>
      <c r="H1458" s="349">
        <v>102</v>
      </c>
      <c r="I1458" s="349">
        <v>22</v>
      </c>
      <c r="J1458" s="349">
        <v>0</v>
      </c>
    </row>
    <row r="1459" spans="1:10">
      <c r="A1459" s="348"/>
      <c r="B1459" s="348" t="s">
        <v>896</v>
      </c>
      <c r="C1459" s="348" t="s">
        <v>3676</v>
      </c>
      <c r="D1459" s="348" t="s">
        <v>3675</v>
      </c>
      <c r="E1459" s="349">
        <v>124</v>
      </c>
      <c r="F1459" s="349">
        <v>77</v>
      </c>
      <c r="G1459" s="349">
        <v>47</v>
      </c>
      <c r="H1459" s="349">
        <v>102</v>
      </c>
      <c r="I1459" s="349">
        <v>22</v>
      </c>
      <c r="J1459" s="349">
        <v>0</v>
      </c>
    </row>
    <row r="1460" spans="1:10">
      <c r="A1460" s="348"/>
      <c r="B1460" s="348" t="s">
        <v>896</v>
      </c>
      <c r="C1460" s="348" t="s">
        <v>3829</v>
      </c>
      <c r="D1460" s="348" t="s">
        <v>3830</v>
      </c>
      <c r="E1460" s="349">
        <v>44</v>
      </c>
      <c r="F1460" s="349">
        <v>33</v>
      </c>
      <c r="G1460" s="349">
        <v>11</v>
      </c>
      <c r="H1460" s="349">
        <v>34</v>
      </c>
      <c r="I1460" s="349">
        <v>10</v>
      </c>
      <c r="J1460" s="349" t="s">
        <v>2402</v>
      </c>
    </row>
    <row r="1461" spans="1:10">
      <c r="A1461" s="348"/>
      <c r="B1461" s="348" t="s">
        <v>896</v>
      </c>
      <c r="C1461" s="348" t="s">
        <v>3831</v>
      </c>
      <c r="D1461" s="348" t="s">
        <v>3832</v>
      </c>
      <c r="E1461" s="349">
        <v>32</v>
      </c>
      <c r="F1461" s="349">
        <v>20</v>
      </c>
      <c r="G1461" s="349">
        <v>12</v>
      </c>
      <c r="H1461" s="349">
        <v>28</v>
      </c>
      <c r="I1461" s="349">
        <v>4</v>
      </c>
      <c r="J1461" s="349" t="s">
        <v>2402</v>
      </c>
    </row>
    <row r="1462" spans="1:10">
      <c r="A1462" s="348"/>
      <c r="B1462" s="348" t="s">
        <v>896</v>
      </c>
      <c r="C1462" s="348" t="s">
        <v>3833</v>
      </c>
      <c r="D1462" s="348" t="s">
        <v>3834</v>
      </c>
      <c r="E1462" s="349">
        <v>12</v>
      </c>
      <c r="F1462" s="349">
        <v>8</v>
      </c>
      <c r="G1462" s="349">
        <v>4</v>
      </c>
      <c r="H1462" s="349" t="s">
        <v>2402</v>
      </c>
      <c r="I1462" s="349" t="s">
        <v>2402</v>
      </c>
      <c r="J1462" s="349" t="s">
        <v>2402</v>
      </c>
    </row>
    <row r="1463" spans="1:10">
      <c r="A1463" s="348"/>
      <c r="B1463" s="348" t="s">
        <v>896</v>
      </c>
      <c r="C1463" s="348" t="s">
        <v>3835</v>
      </c>
      <c r="D1463" s="348" t="s">
        <v>3836</v>
      </c>
      <c r="E1463" s="349">
        <v>19</v>
      </c>
      <c r="F1463" s="349">
        <v>14</v>
      </c>
      <c r="G1463" s="349">
        <v>5</v>
      </c>
      <c r="H1463" s="349" t="s">
        <v>2402</v>
      </c>
      <c r="I1463" s="349" t="s">
        <v>2402</v>
      </c>
      <c r="J1463" s="349" t="s">
        <v>2402</v>
      </c>
    </row>
    <row r="1464" spans="1:10">
      <c r="A1464" s="348"/>
      <c r="B1464" s="348" t="s">
        <v>896</v>
      </c>
      <c r="C1464" s="348" t="s">
        <v>3837</v>
      </c>
      <c r="D1464" s="348" t="s">
        <v>3838</v>
      </c>
      <c r="E1464" s="349">
        <v>18</v>
      </c>
      <c r="F1464" s="349">
        <v>15</v>
      </c>
      <c r="G1464" s="349">
        <v>3</v>
      </c>
      <c r="H1464" s="349" t="s">
        <v>2402</v>
      </c>
      <c r="I1464" s="349" t="s">
        <v>2402</v>
      </c>
      <c r="J1464" s="349">
        <v>0</v>
      </c>
    </row>
    <row r="1465" spans="1:10">
      <c r="A1465" s="348"/>
      <c r="B1465" s="348" t="s">
        <v>896</v>
      </c>
      <c r="C1465" s="348" t="s">
        <v>3839</v>
      </c>
      <c r="D1465" s="348" t="s">
        <v>3840</v>
      </c>
      <c r="E1465" s="349">
        <v>41</v>
      </c>
      <c r="F1465" s="349">
        <v>36</v>
      </c>
      <c r="G1465" s="349">
        <v>5</v>
      </c>
      <c r="H1465" s="349">
        <v>32</v>
      </c>
      <c r="I1465" s="349">
        <v>9</v>
      </c>
      <c r="J1465" s="349" t="s">
        <v>2402</v>
      </c>
    </row>
    <row r="1466" spans="1:10">
      <c r="A1466" s="348"/>
      <c r="B1466" s="348" t="s">
        <v>896</v>
      </c>
      <c r="C1466" s="348" t="s">
        <v>3841</v>
      </c>
      <c r="D1466" s="348" t="s">
        <v>3842</v>
      </c>
      <c r="E1466" s="349">
        <v>14</v>
      </c>
      <c r="F1466" s="349">
        <v>7</v>
      </c>
      <c r="G1466" s="349">
        <v>7</v>
      </c>
      <c r="H1466" s="349" t="s">
        <v>2402</v>
      </c>
      <c r="I1466" s="349" t="s">
        <v>2402</v>
      </c>
      <c r="J1466" s="349">
        <v>0</v>
      </c>
    </row>
    <row r="1467" spans="1:10">
      <c r="A1467" s="348"/>
      <c r="B1467" s="348" t="s">
        <v>896</v>
      </c>
      <c r="C1467" s="348" t="s">
        <v>3677</v>
      </c>
      <c r="D1467" s="348" t="s">
        <v>3678</v>
      </c>
      <c r="E1467" s="349">
        <v>50</v>
      </c>
      <c r="F1467" s="349">
        <v>39</v>
      </c>
      <c r="G1467" s="349">
        <v>11</v>
      </c>
      <c r="H1467" s="349">
        <v>44</v>
      </c>
      <c r="I1467" s="349">
        <v>6</v>
      </c>
      <c r="J1467" s="349">
        <v>0</v>
      </c>
    </row>
    <row r="1468" spans="1:10">
      <c r="A1468" s="348"/>
      <c r="B1468" s="348" t="s">
        <v>896</v>
      </c>
      <c r="C1468" s="348" t="s">
        <v>3679</v>
      </c>
      <c r="D1468" s="348" t="s">
        <v>3680</v>
      </c>
      <c r="E1468" s="349">
        <v>230</v>
      </c>
      <c r="F1468" s="349">
        <v>172</v>
      </c>
      <c r="G1468" s="349">
        <v>58</v>
      </c>
      <c r="H1468" s="349">
        <v>197</v>
      </c>
      <c r="I1468" s="349">
        <v>33</v>
      </c>
      <c r="J1468" s="349">
        <v>7</v>
      </c>
    </row>
    <row r="1469" spans="1:10">
      <c r="A1469" s="348"/>
      <c r="B1469" s="348" t="s">
        <v>896</v>
      </c>
      <c r="C1469" s="348" t="s">
        <v>2621</v>
      </c>
      <c r="D1469" s="348" t="s">
        <v>3680</v>
      </c>
      <c r="E1469" s="349">
        <v>230</v>
      </c>
      <c r="F1469" s="349">
        <v>172</v>
      </c>
      <c r="G1469" s="349">
        <v>58</v>
      </c>
      <c r="H1469" s="349">
        <v>197</v>
      </c>
      <c r="I1469" s="349">
        <v>33</v>
      </c>
      <c r="J1469" s="349">
        <v>7</v>
      </c>
    </row>
    <row r="1470" spans="1:10">
      <c r="A1470" s="348"/>
      <c r="B1470" s="348" t="s">
        <v>896</v>
      </c>
      <c r="C1470" s="348" t="s">
        <v>4005</v>
      </c>
      <c r="D1470" s="348" t="s">
        <v>4006</v>
      </c>
      <c r="E1470" s="349">
        <v>22</v>
      </c>
      <c r="F1470" s="349">
        <v>9</v>
      </c>
      <c r="G1470" s="349">
        <v>13</v>
      </c>
      <c r="H1470" s="349">
        <v>19</v>
      </c>
      <c r="I1470" s="349">
        <v>3</v>
      </c>
      <c r="J1470" s="349">
        <v>0</v>
      </c>
    </row>
    <row r="1471" spans="1:10">
      <c r="A1471" s="348"/>
      <c r="B1471" s="348" t="s">
        <v>896</v>
      </c>
      <c r="C1471" s="348" t="s">
        <v>3843</v>
      </c>
      <c r="D1471" s="348" t="s">
        <v>3844</v>
      </c>
      <c r="E1471" s="349">
        <v>37</v>
      </c>
      <c r="F1471" s="349">
        <v>31</v>
      </c>
      <c r="G1471" s="349">
        <v>6</v>
      </c>
      <c r="H1471" s="349">
        <v>28</v>
      </c>
      <c r="I1471" s="349">
        <v>9</v>
      </c>
      <c r="J1471" s="349" t="s">
        <v>2402</v>
      </c>
    </row>
    <row r="1472" spans="1:10">
      <c r="A1472" s="348"/>
      <c r="B1472" s="348" t="s">
        <v>896</v>
      </c>
      <c r="C1472" s="348" t="s">
        <v>3845</v>
      </c>
      <c r="D1472" s="348" t="s">
        <v>3846</v>
      </c>
      <c r="E1472" s="349">
        <v>19</v>
      </c>
      <c r="F1472" s="349" t="s">
        <v>2402</v>
      </c>
      <c r="G1472" s="349" t="s">
        <v>2402</v>
      </c>
      <c r="H1472" s="349">
        <v>14</v>
      </c>
      <c r="I1472" s="349">
        <v>5</v>
      </c>
      <c r="J1472" s="349">
        <v>0</v>
      </c>
    </row>
    <row r="1473" spans="1:10">
      <c r="A1473" s="348"/>
      <c r="B1473" s="348" t="s">
        <v>896</v>
      </c>
      <c r="C1473" s="348" t="s">
        <v>3681</v>
      </c>
      <c r="D1473" s="348" t="s">
        <v>3575</v>
      </c>
      <c r="E1473" s="349">
        <v>37</v>
      </c>
      <c r="F1473" s="349">
        <v>27</v>
      </c>
      <c r="G1473" s="349">
        <v>10</v>
      </c>
      <c r="H1473" s="349">
        <v>27</v>
      </c>
      <c r="I1473" s="349">
        <v>10</v>
      </c>
      <c r="J1473" s="349" t="s">
        <v>2402</v>
      </c>
    </row>
    <row r="1474" spans="1:10">
      <c r="A1474" s="348"/>
      <c r="B1474" s="348" t="s">
        <v>896</v>
      </c>
      <c r="C1474" s="348" t="s">
        <v>3681</v>
      </c>
      <c r="D1474" s="348" t="s">
        <v>3682</v>
      </c>
      <c r="E1474" s="349">
        <v>115</v>
      </c>
      <c r="F1474" s="349">
        <v>84</v>
      </c>
      <c r="G1474" s="349">
        <v>31</v>
      </c>
      <c r="H1474" s="349">
        <v>88</v>
      </c>
      <c r="I1474" s="349">
        <v>27</v>
      </c>
      <c r="J1474" s="349" t="s">
        <v>2402</v>
      </c>
    </row>
    <row r="1475" spans="1:10">
      <c r="A1475" s="348"/>
      <c r="B1475" s="348" t="s">
        <v>896</v>
      </c>
      <c r="C1475" s="348" t="s">
        <v>2623</v>
      </c>
      <c r="D1475" s="348" t="s">
        <v>3682</v>
      </c>
      <c r="E1475" s="349">
        <v>115</v>
      </c>
      <c r="F1475" s="349">
        <v>84</v>
      </c>
      <c r="G1475" s="349">
        <v>31</v>
      </c>
      <c r="H1475" s="349">
        <v>88</v>
      </c>
      <c r="I1475" s="349">
        <v>27</v>
      </c>
      <c r="J1475" s="349" t="s">
        <v>2402</v>
      </c>
    </row>
    <row r="1476" spans="1:10">
      <c r="A1476" s="348"/>
      <c r="B1476" s="348" t="s">
        <v>896</v>
      </c>
      <c r="C1476" s="348" t="s">
        <v>3847</v>
      </c>
      <c r="D1476" s="348" t="s">
        <v>3848</v>
      </c>
      <c r="E1476" s="349">
        <v>13</v>
      </c>
      <c r="F1476" s="349" t="s">
        <v>2402</v>
      </c>
      <c r="G1476" s="349" t="s">
        <v>2402</v>
      </c>
      <c r="H1476" s="349" t="s">
        <v>2402</v>
      </c>
      <c r="I1476" s="349" t="s">
        <v>2402</v>
      </c>
      <c r="J1476" s="349">
        <v>0</v>
      </c>
    </row>
    <row r="1477" spans="1:10">
      <c r="A1477" s="348"/>
      <c r="B1477" s="348" t="s">
        <v>896</v>
      </c>
      <c r="C1477" s="348" t="s">
        <v>3849</v>
      </c>
      <c r="D1477" s="348" t="s">
        <v>3850</v>
      </c>
      <c r="E1477" s="349">
        <v>14</v>
      </c>
      <c r="F1477" s="349">
        <v>9</v>
      </c>
      <c r="G1477" s="349">
        <v>5</v>
      </c>
      <c r="H1477" s="349">
        <v>5</v>
      </c>
      <c r="I1477" s="349">
        <v>9</v>
      </c>
      <c r="J1477" s="349">
        <v>0</v>
      </c>
    </row>
    <row r="1478" spans="1:10">
      <c r="A1478" s="348"/>
      <c r="B1478" s="348" t="s">
        <v>896</v>
      </c>
      <c r="C1478" s="348" t="s">
        <v>3683</v>
      </c>
      <c r="D1478" s="348" t="s">
        <v>3575</v>
      </c>
      <c r="E1478" s="349">
        <v>34</v>
      </c>
      <c r="F1478" s="349">
        <v>27</v>
      </c>
      <c r="G1478" s="349">
        <v>7</v>
      </c>
      <c r="H1478" s="349">
        <v>28</v>
      </c>
      <c r="I1478" s="349">
        <v>6</v>
      </c>
      <c r="J1478" s="349" t="s">
        <v>2402</v>
      </c>
    </row>
    <row r="1479" spans="1:10">
      <c r="A1479" s="348"/>
      <c r="B1479" s="348" t="s">
        <v>896</v>
      </c>
      <c r="C1479" s="348" t="s">
        <v>3683</v>
      </c>
      <c r="D1479" s="348" t="s">
        <v>3684</v>
      </c>
      <c r="E1479" s="349">
        <v>61</v>
      </c>
      <c r="F1479" s="349">
        <v>48</v>
      </c>
      <c r="G1479" s="349">
        <v>13</v>
      </c>
      <c r="H1479" s="349">
        <v>45</v>
      </c>
      <c r="I1479" s="349">
        <v>16</v>
      </c>
      <c r="J1479" s="349" t="s">
        <v>2402</v>
      </c>
    </row>
    <row r="1480" spans="1:10">
      <c r="A1480" s="348"/>
      <c r="B1480" s="348" t="s">
        <v>896</v>
      </c>
      <c r="C1480" s="348" t="s">
        <v>2625</v>
      </c>
      <c r="D1480" s="348" t="s">
        <v>3684</v>
      </c>
      <c r="E1480" s="349">
        <v>61</v>
      </c>
      <c r="F1480" s="349">
        <v>48</v>
      </c>
      <c r="G1480" s="349">
        <v>13</v>
      </c>
      <c r="H1480" s="349">
        <v>45</v>
      </c>
      <c r="I1480" s="349">
        <v>16</v>
      </c>
      <c r="J1480" s="349" t="s">
        <v>2402</v>
      </c>
    </row>
    <row r="1481" spans="1:10">
      <c r="A1481" s="348"/>
      <c r="B1481" s="348" t="s">
        <v>896</v>
      </c>
      <c r="C1481" s="348" t="s">
        <v>3685</v>
      </c>
      <c r="D1481" s="348" t="s">
        <v>3686</v>
      </c>
      <c r="E1481" s="349">
        <v>51</v>
      </c>
      <c r="F1481" s="349">
        <v>43</v>
      </c>
      <c r="G1481" s="349">
        <v>8</v>
      </c>
      <c r="H1481" s="349">
        <v>47</v>
      </c>
      <c r="I1481" s="349">
        <v>4</v>
      </c>
      <c r="J1481" s="349">
        <v>0</v>
      </c>
    </row>
    <row r="1482" spans="1:10">
      <c r="A1482" s="348"/>
      <c r="B1482" s="348" t="s">
        <v>896</v>
      </c>
      <c r="C1482" s="348" t="s">
        <v>2627</v>
      </c>
      <c r="D1482" s="348" t="s">
        <v>3686</v>
      </c>
      <c r="E1482" s="349">
        <v>51</v>
      </c>
      <c r="F1482" s="349">
        <v>43</v>
      </c>
      <c r="G1482" s="349">
        <v>8</v>
      </c>
      <c r="H1482" s="349">
        <v>47</v>
      </c>
      <c r="I1482" s="349">
        <v>4</v>
      </c>
      <c r="J1482" s="349">
        <v>0</v>
      </c>
    </row>
    <row r="1483" spans="1:10">
      <c r="A1483" s="348"/>
      <c r="B1483" s="348" t="s">
        <v>896</v>
      </c>
      <c r="C1483" s="348" t="s">
        <v>3687</v>
      </c>
      <c r="D1483" s="348" t="s">
        <v>3688</v>
      </c>
      <c r="E1483" s="349">
        <v>70989</v>
      </c>
      <c r="F1483" s="349">
        <v>40356</v>
      </c>
      <c r="G1483" s="349">
        <v>30633</v>
      </c>
      <c r="H1483" s="349">
        <v>64618</v>
      </c>
      <c r="I1483" s="349">
        <v>6371</v>
      </c>
      <c r="J1483" s="349">
        <v>2407</v>
      </c>
    </row>
    <row r="1484" spans="1:10">
      <c r="A1484" s="348"/>
      <c r="B1484" s="348" t="s">
        <v>896</v>
      </c>
      <c r="C1484" s="348" t="s">
        <v>3689</v>
      </c>
      <c r="D1484" s="348" t="s">
        <v>3690</v>
      </c>
      <c r="E1484" s="349">
        <v>70989</v>
      </c>
      <c r="F1484" s="349">
        <v>40356</v>
      </c>
      <c r="G1484" s="349">
        <v>30633</v>
      </c>
      <c r="H1484" s="349">
        <v>64618</v>
      </c>
      <c r="I1484" s="349">
        <v>6371</v>
      </c>
      <c r="J1484" s="349">
        <v>2407</v>
      </c>
    </row>
    <row r="1485" spans="1:10">
      <c r="A1485" s="348" t="s">
        <v>995</v>
      </c>
      <c r="B1485" s="348" t="s">
        <v>996</v>
      </c>
      <c r="C1485" s="348"/>
      <c r="D1485" s="348"/>
      <c r="E1485" s="349"/>
      <c r="F1485" s="349"/>
      <c r="G1485" s="349"/>
      <c r="H1485" s="349"/>
      <c r="I1485" s="349"/>
      <c r="J1485" s="349"/>
    </row>
    <row r="1486" spans="1:10">
      <c r="A1486" s="348"/>
      <c r="B1486" s="348" t="s">
        <v>996</v>
      </c>
      <c r="C1486" s="348" t="s">
        <v>2874</v>
      </c>
      <c r="D1486" s="348" t="s">
        <v>2401</v>
      </c>
      <c r="E1486" s="349">
        <v>55</v>
      </c>
      <c r="F1486" s="349">
        <v>41</v>
      </c>
      <c r="G1486" s="349">
        <v>14</v>
      </c>
      <c r="H1486" s="349" t="s">
        <v>2402</v>
      </c>
      <c r="I1486" s="349" t="s">
        <v>2402</v>
      </c>
      <c r="J1486" s="349">
        <v>5</v>
      </c>
    </row>
    <row r="1487" spans="1:10">
      <c r="A1487" s="348"/>
      <c r="B1487" s="348" t="s">
        <v>996</v>
      </c>
      <c r="C1487" s="348" t="s">
        <v>2892</v>
      </c>
      <c r="D1487" s="348" t="s">
        <v>2404</v>
      </c>
      <c r="E1487" s="349">
        <v>16625</v>
      </c>
      <c r="F1487" s="349">
        <v>8441</v>
      </c>
      <c r="G1487" s="349">
        <v>8184</v>
      </c>
      <c r="H1487" s="349">
        <v>16210</v>
      </c>
      <c r="I1487" s="349">
        <v>415</v>
      </c>
      <c r="J1487" s="349">
        <v>722</v>
      </c>
    </row>
    <row r="1488" spans="1:10">
      <c r="A1488" s="348"/>
      <c r="B1488" s="348" t="s">
        <v>996</v>
      </c>
      <c r="C1488" s="348" t="s">
        <v>2893</v>
      </c>
      <c r="D1488" s="348" t="s">
        <v>2406</v>
      </c>
      <c r="E1488" s="349">
        <v>520</v>
      </c>
      <c r="F1488" s="349">
        <v>292</v>
      </c>
      <c r="G1488" s="349">
        <v>228</v>
      </c>
      <c r="H1488" s="349">
        <v>494</v>
      </c>
      <c r="I1488" s="349">
        <v>26</v>
      </c>
      <c r="J1488" s="349">
        <v>13</v>
      </c>
    </row>
    <row r="1489" spans="1:10">
      <c r="A1489" s="348"/>
      <c r="B1489" s="348" t="s">
        <v>996</v>
      </c>
      <c r="C1489" s="348" t="s">
        <v>2894</v>
      </c>
      <c r="D1489" s="348" t="s">
        <v>2408</v>
      </c>
      <c r="E1489" s="349">
        <v>1909</v>
      </c>
      <c r="F1489" s="349">
        <v>1024</v>
      </c>
      <c r="G1489" s="349">
        <v>885</v>
      </c>
      <c r="H1489" s="349">
        <v>1872</v>
      </c>
      <c r="I1489" s="349">
        <v>37</v>
      </c>
      <c r="J1489" s="349">
        <v>66</v>
      </c>
    </row>
    <row r="1490" spans="1:10">
      <c r="A1490" s="348"/>
      <c r="B1490" s="348" t="s">
        <v>996</v>
      </c>
      <c r="C1490" s="348" t="s">
        <v>53</v>
      </c>
      <c r="D1490" s="348" t="s">
        <v>54</v>
      </c>
      <c r="E1490" s="349">
        <v>59</v>
      </c>
      <c r="F1490" s="349">
        <v>50</v>
      </c>
      <c r="G1490" s="349">
        <v>9</v>
      </c>
      <c r="H1490" s="349">
        <v>56</v>
      </c>
      <c r="I1490" s="349">
        <v>3</v>
      </c>
      <c r="J1490" s="349">
        <v>7</v>
      </c>
    </row>
    <row r="1491" spans="1:10">
      <c r="A1491" s="348"/>
      <c r="B1491" s="348" t="s">
        <v>996</v>
      </c>
      <c r="C1491" s="348" t="s">
        <v>288</v>
      </c>
      <c r="D1491" s="348" t="s">
        <v>289</v>
      </c>
      <c r="E1491" s="349">
        <v>51</v>
      </c>
      <c r="F1491" s="349">
        <v>29</v>
      </c>
      <c r="G1491" s="349">
        <v>22</v>
      </c>
      <c r="H1491" s="349" t="s">
        <v>2402</v>
      </c>
      <c r="I1491" s="349" t="s">
        <v>2402</v>
      </c>
      <c r="J1491" s="349" t="s">
        <v>2402</v>
      </c>
    </row>
    <row r="1492" spans="1:10">
      <c r="A1492" s="348"/>
      <c r="B1492" s="348" t="s">
        <v>996</v>
      </c>
      <c r="C1492" s="348" t="s">
        <v>554</v>
      </c>
      <c r="D1492" s="348" t="s">
        <v>555</v>
      </c>
      <c r="E1492" s="349">
        <v>97</v>
      </c>
      <c r="F1492" s="349">
        <v>55</v>
      </c>
      <c r="G1492" s="349">
        <v>42</v>
      </c>
      <c r="H1492" s="349">
        <v>94</v>
      </c>
      <c r="I1492" s="349">
        <v>3</v>
      </c>
      <c r="J1492" s="349">
        <v>0</v>
      </c>
    </row>
    <row r="1493" spans="1:10">
      <c r="A1493" s="348"/>
      <c r="B1493" s="348" t="s">
        <v>996</v>
      </c>
      <c r="C1493" s="348" t="s">
        <v>822</v>
      </c>
      <c r="D1493" s="348" t="s">
        <v>823</v>
      </c>
      <c r="E1493" s="349">
        <v>1986</v>
      </c>
      <c r="F1493" s="349">
        <v>913</v>
      </c>
      <c r="G1493" s="349">
        <v>1073</v>
      </c>
      <c r="H1493" s="349">
        <v>1935</v>
      </c>
      <c r="I1493" s="349">
        <v>51</v>
      </c>
      <c r="J1493" s="349">
        <v>141</v>
      </c>
    </row>
    <row r="1494" spans="1:10">
      <c r="A1494" s="348"/>
      <c r="B1494" s="348" t="s">
        <v>996</v>
      </c>
      <c r="C1494" s="348" t="s">
        <v>895</v>
      </c>
      <c r="D1494" s="348" t="s">
        <v>896</v>
      </c>
      <c r="E1494" s="349">
        <v>107</v>
      </c>
      <c r="F1494" s="349">
        <v>79</v>
      </c>
      <c r="G1494" s="349">
        <v>28</v>
      </c>
      <c r="H1494" s="349">
        <v>101</v>
      </c>
      <c r="I1494" s="349">
        <v>6</v>
      </c>
      <c r="J1494" s="349">
        <v>3</v>
      </c>
    </row>
    <row r="1495" spans="1:10">
      <c r="A1495" s="348"/>
      <c r="B1495" s="348" t="s">
        <v>996</v>
      </c>
      <c r="C1495" s="348" t="s">
        <v>1167</v>
      </c>
      <c r="D1495" s="348" t="s">
        <v>1168</v>
      </c>
      <c r="E1495" s="349">
        <v>2249</v>
      </c>
      <c r="F1495" s="349">
        <v>1364</v>
      </c>
      <c r="G1495" s="349">
        <v>885</v>
      </c>
      <c r="H1495" s="349">
        <v>2193</v>
      </c>
      <c r="I1495" s="349">
        <v>56</v>
      </c>
      <c r="J1495" s="349">
        <v>93</v>
      </c>
    </row>
    <row r="1496" spans="1:10">
      <c r="A1496" s="348"/>
      <c r="B1496" s="348" t="s">
        <v>996</v>
      </c>
      <c r="C1496" s="348" t="s">
        <v>1498</v>
      </c>
      <c r="D1496" s="348" t="s">
        <v>1499</v>
      </c>
      <c r="E1496" s="349">
        <v>140</v>
      </c>
      <c r="F1496" s="349">
        <v>98</v>
      </c>
      <c r="G1496" s="349">
        <v>42</v>
      </c>
      <c r="H1496" s="349">
        <v>135</v>
      </c>
      <c r="I1496" s="349">
        <v>5</v>
      </c>
      <c r="J1496" s="349">
        <v>3</v>
      </c>
    </row>
    <row r="1497" spans="1:10">
      <c r="A1497" s="348"/>
      <c r="B1497" s="348" t="s">
        <v>996</v>
      </c>
      <c r="C1497" s="348" t="s">
        <v>1749</v>
      </c>
      <c r="D1497" s="348" t="s">
        <v>1750</v>
      </c>
      <c r="E1497" s="349">
        <v>1301</v>
      </c>
      <c r="F1497" s="349">
        <v>694</v>
      </c>
      <c r="G1497" s="349">
        <v>607</v>
      </c>
      <c r="H1497" s="349">
        <v>1275</v>
      </c>
      <c r="I1497" s="349">
        <v>26</v>
      </c>
      <c r="J1497" s="349">
        <v>68</v>
      </c>
    </row>
    <row r="1498" spans="1:10">
      <c r="A1498" s="348"/>
      <c r="B1498" s="348" t="s">
        <v>996</v>
      </c>
      <c r="C1498" s="348" t="s">
        <v>1941</v>
      </c>
      <c r="D1498" s="348" t="s">
        <v>1942</v>
      </c>
      <c r="E1498" s="349">
        <v>99</v>
      </c>
      <c r="F1498" s="349">
        <v>45</v>
      </c>
      <c r="G1498" s="349">
        <v>54</v>
      </c>
      <c r="H1498" s="349">
        <v>96</v>
      </c>
      <c r="I1498" s="349">
        <v>3</v>
      </c>
      <c r="J1498" s="349">
        <v>5</v>
      </c>
    </row>
    <row r="1499" spans="1:10">
      <c r="A1499" s="348"/>
      <c r="B1499" s="348" t="s">
        <v>996</v>
      </c>
      <c r="C1499" s="348" t="s">
        <v>2162</v>
      </c>
      <c r="D1499" s="348" t="s">
        <v>2163</v>
      </c>
      <c r="E1499" s="349">
        <v>203</v>
      </c>
      <c r="F1499" s="349">
        <v>143</v>
      </c>
      <c r="G1499" s="349">
        <v>60</v>
      </c>
      <c r="H1499" s="349">
        <v>189</v>
      </c>
      <c r="I1499" s="349">
        <v>14</v>
      </c>
      <c r="J1499" s="349">
        <v>5</v>
      </c>
    </row>
    <row r="1500" spans="1:10">
      <c r="A1500" s="348"/>
      <c r="B1500" s="348" t="s">
        <v>996</v>
      </c>
      <c r="C1500" s="348" t="s">
        <v>3560</v>
      </c>
      <c r="D1500" s="348" t="s">
        <v>2267</v>
      </c>
      <c r="E1500" s="349">
        <v>25401</v>
      </c>
      <c r="F1500" s="349">
        <v>13268</v>
      </c>
      <c r="G1500" s="349">
        <v>12133</v>
      </c>
      <c r="H1500" s="349">
        <v>24752</v>
      </c>
      <c r="I1500" s="349">
        <v>649</v>
      </c>
      <c r="J1500" s="349">
        <v>1132</v>
      </c>
    </row>
    <row r="1501" spans="1:10">
      <c r="A1501" s="348"/>
      <c r="B1501" s="348" t="s">
        <v>996</v>
      </c>
      <c r="C1501" s="348" t="s">
        <v>2315</v>
      </c>
      <c r="D1501" s="348" t="s">
        <v>2267</v>
      </c>
      <c r="E1501" s="349">
        <v>25401</v>
      </c>
      <c r="F1501" s="349">
        <v>13268</v>
      </c>
      <c r="G1501" s="349">
        <v>12133</v>
      </c>
      <c r="H1501" s="349">
        <v>24752</v>
      </c>
      <c r="I1501" s="349">
        <v>649</v>
      </c>
      <c r="J1501" s="349">
        <v>1132</v>
      </c>
    </row>
    <row r="1502" spans="1:10">
      <c r="A1502" s="348"/>
      <c r="B1502" s="348" t="s">
        <v>996</v>
      </c>
      <c r="C1502" s="348" t="s">
        <v>3561</v>
      </c>
      <c r="D1502" s="348" t="s">
        <v>3562</v>
      </c>
      <c r="E1502" s="349">
        <v>1377</v>
      </c>
      <c r="F1502" s="349">
        <v>869</v>
      </c>
      <c r="G1502" s="349">
        <v>508</v>
      </c>
      <c r="H1502" s="349">
        <v>1324</v>
      </c>
      <c r="I1502" s="349">
        <v>53</v>
      </c>
      <c r="J1502" s="349">
        <v>26</v>
      </c>
    </row>
    <row r="1503" spans="1:10">
      <c r="A1503" s="348"/>
      <c r="B1503" s="348" t="s">
        <v>996</v>
      </c>
      <c r="C1503" s="348" t="s">
        <v>3563</v>
      </c>
      <c r="D1503" s="348" t="s">
        <v>3564</v>
      </c>
      <c r="E1503" s="349">
        <v>1377</v>
      </c>
      <c r="F1503" s="349">
        <v>869</v>
      </c>
      <c r="G1503" s="349">
        <v>508</v>
      </c>
      <c r="H1503" s="349">
        <v>1324</v>
      </c>
      <c r="I1503" s="349">
        <v>53</v>
      </c>
      <c r="J1503" s="349">
        <v>26</v>
      </c>
    </row>
    <row r="1504" spans="1:10">
      <c r="A1504" s="348"/>
      <c r="B1504" s="348" t="s">
        <v>996</v>
      </c>
      <c r="C1504" s="348" t="s">
        <v>3565</v>
      </c>
      <c r="D1504" s="348" t="s">
        <v>3564</v>
      </c>
      <c r="E1504" s="349">
        <v>1377</v>
      </c>
      <c r="F1504" s="349">
        <v>869</v>
      </c>
      <c r="G1504" s="349">
        <v>508</v>
      </c>
      <c r="H1504" s="349">
        <v>1324</v>
      </c>
      <c r="I1504" s="349">
        <v>53</v>
      </c>
      <c r="J1504" s="349">
        <v>26</v>
      </c>
    </row>
    <row r="1505" spans="1:10">
      <c r="A1505" s="348"/>
      <c r="B1505" s="348" t="s">
        <v>996</v>
      </c>
      <c r="C1505" s="348" t="s">
        <v>3566</v>
      </c>
      <c r="D1505" s="348" t="s">
        <v>3567</v>
      </c>
      <c r="E1505" s="349">
        <v>42</v>
      </c>
      <c r="F1505" s="349">
        <v>31</v>
      </c>
      <c r="G1505" s="349">
        <v>11</v>
      </c>
      <c r="H1505" s="349">
        <v>38</v>
      </c>
      <c r="I1505" s="349">
        <v>4</v>
      </c>
      <c r="J1505" s="349">
        <v>0</v>
      </c>
    </row>
    <row r="1506" spans="1:10">
      <c r="A1506" s="348"/>
      <c r="B1506" s="348" t="s">
        <v>996</v>
      </c>
      <c r="C1506" s="348" t="s">
        <v>3568</v>
      </c>
      <c r="D1506" s="348" t="s">
        <v>3569</v>
      </c>
      <c r="E1506" s="349">
        <v>106</v>
      </c>
      <c r="F1506" s="349">
        <v>64</v>
      </c>
      <c r="G1506" s="349">
        <v>42</v>
      </c>
      <c r="H1506" s="349">
        <v>102</v>
      </c>
      <c r="I1506" s="349">
        <v>4</v>
      </c>
      <c r="J1506" s="349">
        <v>5</v>
      </c>
    </row>
    <row r="1507" spans="1:10">
      <c r="A1507" s="348"/>
      <c r="B1507" s="348" t="s">
        <v>996</v>
      </c>
      <c r="C1507" s="348" t="s">
        <v>3853</v>
      </c>
      <c r="D1507" s="348" t="s">
        <v>3854</v>
      </c>
      <c r="E1507" s="349">
        <v>18</v>
      </c>
      <c r="F1507" s="349">
        <v>10</v>
      </c>
      <c r="G1507" s="349">
        <v>8</v>
      </c>
      <c r="H1507" s="349" t="s">
        <v>2402</v>
      </c>
      <c r="I1507" s="349" t="s">
        <v>2402</v>
      </c>
      <c r="J1507" s="349">
        <v>0</v>
      </c>
    </row>
    <row r="1508" spans="1:10">
      <c r="A1508" s="348"/>
      <c r="B1508" s="348" t="s">
        <v>996</v>
      </c>
      <c r="C1508" s="348" t="s">
        <v>3574</v>
      </c>
      <c r="D1508" s="348" t="s">
        <v>3575</v>
      </c>
      <c r="E1508" s="349">
        <v>16</v>
      </c>
      <c r="F1508" s="349">
        <v>11</v>
      </c>
      <c r="G1508" s="349">
        <v>5</v>
      </c>
      <c r="H1508" s="349" t="s">
        <v>2402</v>
      </c>
      <c r="I1508" s="349" t="s">
        <v>2402</v>
      </c>
      <c r="J1508" s="349">
        <v>0</v>
      </c>
    </row>
    <row r="1509" spans="1:10">
      <c r="A1509" s="348"/>
      <c r="B1509" s="348" t="s">
        <v>996</v>
      </c>
      <c r="C1509" s="348" t="s">
        <v>3574</v>
      </c>
      <c r="D1509" s="348" t="s">
        <v>3576</v>
      </c>
      <c r="E1509" s="349">
        <v>140</v>
      </c>
      <c r="F1509" s="349">
        <v>85</v>
      </c>
      <c r="G1509" s="349">
        <v>55</v>
      </c>
      <c r="H1509" s="349">
        <v>134</v>
      </c>
      <c r="I1509" s="349">
        <v>6</v>
      </c>
      <c r="J1509" s="349">
        <v>5</v>
      </c>
    </row>
    <row r="1510" spans="1:10">
      <c r="A1510" s="348"/>
      <c r="B1510" s="348" t="s">
        <v>996</v>
      </c>
      <c r="C1510" s="348" t="s">
        <v>3701</v>
      </c>
      <c r="D1510" s="348" t="s">
        <v>3702</v>
      </c>
      <c r="E1510" s="349">
        <v>10</v>
      </c>
      <c r="F1510" s="349" t="s">
        <v>2402</v>
      </c>
      <c r="G1510" s="349" t="s">
        <v>2402</v>
      </c>
      <c r="H1510" s="349" t="s">
        <v>2402</v>
      </c>
      <c r="I1510" s="349" t="s">
        <v>2402</v>
      </c>
      <c r="J1510" s="349">
        <v>0</v>
      </c>
    </row>
    <row r="1511" spans="1:10">
      <c r="A1511" s="348"/>
      <c r="B1511" s="348" t="s">
        <v>996</v>
      </c>
      <c r="C1511" s="348" t="s">
        <v>3703</v>
      </c>
      <c r="D1511" s="348" t="s">
        <v>3704</v>
      </c>
      <c r="E1511" s="349">
        <v>14</v>
      </c>
      <c r="F1511" s="349">
        <v>11</v>
      </c>
      <c r="G1511" s="349">
        <v>3</v>
      </c>
      <c r="H1511" s="349" t="s">
        <v>2402</v>
      </c>
      <c r="I1511" s="349" t="s">
        <v>2402</v>
      </c>
      <c r="J1511" s="349" t="s">
        <v>2402</v>
      </c>
    </row>
    <row r="1512" spans="1:10">
      <c r="A1512" s="348"/>
      <c r="B1512" s="348" t="s">
        <v>996</v>
      </c>
      <c r="C1512" s="348" t="s">
        <v>3577</v>
      </c>
      <c r="D1512" s="348" t="s">
        <v>3578</v>
      </c>
      <c r="E1512" s="349">
        <v>44</v>
      </c>
      <c r="F1512" s="349">
        <v>37</v>
      </c>
      <c r="G1512" s="349">
        <v>7</v>
      </c>
      <c r="H1512" s="349">
        <v>36</v>
      </c>
      <c r="I1512" s="349">
        <v>8</v>
      </c>
      <c r="J1512" s="349" t="s">
        <v>2402</v>
      </c>
    </row>
    <row r="1513" spans="1:10">
      <c r="A1513" s="348"/>
      <c r="B1513" s="348" t="s">
        <v>996</v>
      </c>
      <c r="C1513" s="348" t="s">
        <v>3705</v>
      </c>
      <c r="D1513" s="348" t="s">
        <v>3706</v>
      </c>
      <c r="E1513" s="349">
        <v>11</v>
      </c>
      <c r="F1513" s="349">
        <v>7</v>
      </c>
      <c r="G1513" s="349">
        <v>4</v>
      </c>
      <c r="H1513" s="349">
        <v>11</v>
      </c>
      <c r="I1513" s="349">
        <v>0</v>
      </c>
      <c r="J1513" s="349">
        <v>0</v>
      </c>
    </row>
    <row r="1514" spans="1:10">
      <c r="A1514" s="348"/>
      <c r="B1514" s="348" t="s">
        <v>996</v>
      </c>
      <c r="C1514" s="348" t="s">
        <v>3707</v>
      </c>
      <c r="D1514" s="348" t="s">
        <v>3708</v>
      </c>
      <c r="E1514" s="349">
        <v>11</v>
      </c>
      <c r="F1514" s="349" t="s">
        <v>2402</v>
      </c>
      <c r="G1514" s="349" t="s">
        <v>2402</v>
      </c>
      <c r="H1514" s="349" t="s">
        <v>2402</v>
      </c>
      <c r="I1514" s="349" t="s">
        <v>2402</v>
      </c>
      <c r="J1514" s="349">
        <v>0</v>
      </c>
    </row>
    <row r="1515" spans="1:10">
      <c r="A1515" s="348"/>
      <c r="B1515" s="348" t="s">
        <v>996</v>
      </c>
      <c r="C1515" s="348" t="s">
        <v>3709</v>
      </c>
      <c r="D1515" s="348" t="s">
        <v>3710</v>
      </c>
      <c r="E1515" s="349">
        <v>13</v>
      </c>
      <c r="F1515" s="349" t="s">
        <v>2402</v>
      </c>
      <c r="G1515" s="349" t="s">
        <v>2402</v>
      </c>
      <c r="H1515" s="349">
        <v>10</v>
      </c>
      <c r="I1515" s="349">
        <v>3</v>
      </c>
      <c r="J1515" s="349">
        <v>0</v>
      </c>
    </row>
    <row r="1516" spans="1:10">
      <c r="A1516" s="348"/>
      <c r="B1516" s="348" t="s">
        <v>996</v>
      </c>
      <c r="C1516" s="348" t="s">
        <v>3579</v>
      </c>
      <c r="D1516" s="348" t="s">
        <v>3580</v>
      </c>
      <c r="E1516" s="349">
        <v>12</v>
      </c>
      <c r="F1516" s="349" t="s">
        <v>2402</v>
      </c>
      <c r="G1516" s="349" t="s">
        <v>2402</v>
      </c>
      <c r="H1516" s="349" t="s">
        <v>2402</v>
      </c>
      <c r="I1516" s="349" t="s">
        <v>2402</v>
      </c>
      <c r="J1516" s="349" t="s">
        <v>2402</v>
      </c>
    </row>
    <row r="1517" spans="1:10">
      <c r="A1517" s="348"/>
      <c r="B1517" s="348" t="s">
        <v>996</v>
      </c>
      <c r="C1517" s="348" t="s">
        <v>3581</v>
      </c>
      <c r="D1517" s="348" t="s">
        <v>3575</v>
      </c>
      <c r="E1517" s="349">
        <v>17</v>
      </c>
      <c r="F1517" s="349">
        <v>11</v>
      </c>
      <c r="G1517" s="349">
        <v>6</v>
      </c>
      <c r="H1517" s="349" t="s">
        <v>2402</v>
      </c>
      <c r="I1517" s="349" t="s">
        <v>2402</v>
      </c>
      <c r="J1517" s="349" t="s">
        <v>2402</v>
      </c>
    </row>
    <row r="1518" spans="1:10">
      <c r="A1518" s="348"/>
      <c r="B1518" s="348" t="s">
        <v>996</v>
      </c>
      <c r="C1518" s="348" t="s">
        <v>3581</v>
      </c>
      <c r="D1518" s="348" t="s">
        <v>3582</v>
      </c>
      <c r="E1518" s="349">
        <v>132</v>
      </c>
      <c r="F1518" s="349">
        <v>106</v>
      </c>
      <c r="G1518" s="349">
        <v>26</v>
      </c>
      <c r="H1518" s="349">
        <v>113</v>
      </c>
      <c r="I1518" s="349">
        <v>19</v>
      </c>
      <c r="J1518" s="349">
        <v>5</v>
      </c>
    </row>
    <row r="1519" spans="1:10">
      <c r="A1519" s="348"/>
      <c r="B1519" s="348" t="s">
        <v>996</v>
      </c>
      <c r="C1519" s="348" t="s">
        <v>3583</v>
      </c>
      <c r="D1519" s="348" t="s">
        <v>3584</v>
      </c>
      <c r="E1519" s="349">
        <v>11</v>
      </c>
      <c r="F1519" s="349">
        <v>6</v>
      </c>
      <c r="G1519" s="349">
        <v>5</v>
      </c>
      <c r="H1519" s="349" t="s">
        <v>2402</v>
      </c>
      <c r="I1519" s="349" t="s">
        <v>2402</v>
      </c>
      <c r="J1519" s="349">
        <v>0</v>
      </c>
    </row>
    <row r="1520" spans="1:10">
      <c r="A1520" s="348"/>
      <c r="B1520" s="348" t="s">
        <v>996</v>
      </c>
      <c r="C1520" s="348" t="s">
        <v>3715</v>
      </c>
      <c r="D1520" s="348" t="s">
        <v>3716</v>
      </c>
      <c r="E1520" s="349">
        <v>32</v>
      </c>
      <c r="F1520" s="349">
        <v>7</v>
      </c>
      <c r="G1520" s="349">
        <v>25</v>
      </c>
      <c r="H1520" s="349">
        <v>28</v>
      </c>
      <c r="I1520" s="349">
        <v>4</v>
      </c>
      <c r="J1520" s="349">
        <v>0</v>
      </c>
    </row>
    <row r="1521" spans="1:10">
      <c r="A1521" s="348"/>
      <c r="B1521" s="348" t="s">
        <v>996</v>
      </c>
      <c r="C1521" s="348" t="s">
        <v>3717</v>
      </c>
      <c r="D1521" s="348" t="s">
        <v>3718</v>
      </c>
      <c r="E1521" s="349">
        <v>46</v>
      </c>
      <c r="F1521" s="349" t="s">
        <v>2402</v>
      </c>
      <c r="G1521" s="349" t="s">
        <v>2402</v>
      </c>
      <c r="H1521" s="349">
        <v>46</v>
      </c>
      <c r="I1521" s="349">
        <v>0</v>
      </c>
      <c r="J1521" s="349">
        <v>0</v>
      </c>
    </row>
    <row r="1522" spans="1:10">
      <c r="A1522" s="348"/>
      <c r="B1522" s="348" t="s">
        <v>996</v>
      </c>
      <c r="C1522" s="348" t="s">
        <v>3725</v>
      </c>
      <c r="D1522" s="348" t="s">
        <v>3726</v>
      </c>
      <c r="E1522" s="349">
        <v>10</v>
      </c>
      <c r="F1522" s="349">
        <v>7</v>
      </c>
      <c r="G1522" s="349">
        <v>3</v>
      </c>
      <c r="H1522" s="349">
        <v>10</v>
      </c>
      <c r="I1522" s="349">
        <v>0</v>
      </c>
      <c r="J1522" s="349">
        <v>0</v>
      </c>
    </row>
    <row r="1523" spans="1:10">
      <c r="A1523" s="348"/>
      <c r="B1523" s="348" t="s">
        <v>996</v>
      </c>
      <c r="C1523" s="348" t="s">
        <v>3591</v>
      </c>
      <c r="D1523" s="348" t="s">
        <v>3575</v>
      </c>
      <c r="E1523" s="349">
        <v>52</v>
      </c>
      <c r="F1523" s="349">
        <v>46</v>
      </c>
      <c r="G1523" s="349">
        <v>6</v>
      </c>
      <c r="H1523" s="349">
        <v>46</v>
      </c>
      <c r="I1523" s="349">
        <v>6</v>
      </c>
      <c r="J1523" s="349">
        <v>0</v>
      </c>
    </row>
    <row r="1524" spans="1:10">
      <c r="A1524" s="348"/>
      <c r="B1524" s="348" t="s">
        <v>996</v>
      </c>
      <c r="C1524" s="348" t="s">
        <v>3591</v>
      </c>
      <c r="D1524" s="348" t="s">
        <v>3592</v>
      </c>
      <c r="E1524" s="349">
        <v>151</v>
      </c>
      <c r="F1524" s="349">
        <v>111</v>
      </c>
      <c r="G1524" s="349">
        <v>40</v>
      </c>
      <c r="H1524" s="349">
        <v>139</v>
      </c>
      <c r="I1524" s="349">
        <v>12</v>
      </c>
      <c r="J1524" s="349">
        <v>0</v>
      </c>
    </row>
    <row r="1525" spans="1:10">
      <c r="A1525" s="348"/>
      <c r="B1525" s="348" t="s">
        <v>996</v>
      </c>
      <c r="C1525" s="348" t="s">
        <v>3593</v>
      </c>
      <c r="D1525" s="348" t="s">
        <v>3594</v>
      </c>
      <c r="E1525" s="349">
        <v>465</v>
      </c>
      <c r="F1525" s="349">
        <v>333</v>
      </c>
      <c r="G1525" s="349">
        <v>132</v>
      </c>
      <c r="H1525" s="349">
        <v>424</v>
      </c>
      <c r="I1525" s="349">
        <v>41</v>
      </c>
      <c r="J1525" s="349">
        <v>10</v>
      </c>
    </row>
    <row r="1526" spans="1:10">
      <c r="A1526" s="348"/>
      <c r="B1526" s="348" t="s">
        <v>996</v>
      </c>
      <c r="C1526" s="348" t="s">
        <v>3595</v>
      </c>
      <c r="D1526" s="348" t="s">
        <v>3596</v>
      </c>
      <c r="E1526" s="349">
        <v>79</v>
      </c>
      <c r="F1526" s="349">
        <v>52</v>
      </c>
      <c r="G1526" s="349">
        <v>27</v>
      </c>
      <c r="H1526" s="349">
        <v>75</v>
      </c>
      <c r="I1526" s="349">
        <v>4</v>
      </c>
      <c r="J1526" s="349" t="s">
        <v>2402</v>
      </c>
    </row>
    <row r="1527" spans="1:10">
      <c r="A1527" s="348"/>
      <c r="B1527" s="348" t="s">
        <v>996</v>
      </c>
      <c r="C1527" s="348" t="s">
        <v>3597</v>
      </c>
      <c r="D1527" s="348" t="s">
        <v>3575</v>
      </c>
      <c r="E1527" s="349">
        <v>7</v>
      </c>
      <c r="F1527" s="349" t="s">
        <v>2402</v>
      </c>
      <c r="G1527" s="349" t="s">
        <v>2402</v>
      </c>
      <c r="H1527" s="349">
        <v>7</v>
      </c>
      <c r="I1527" s="349">
        <v>0</v>
      </c>
      <c r="J1527" s="349">
        <v>0</v>
      </c>
    </row>
    <row r="1528" spans="1:10">
      <c r="A1528" s="348"/>
      <c r="B1528" s="348" t="s">
        <v>996</v>
      </c>
      <c r="C1528" s="348" t="s">
        <v>3597</v>
      </c>
      <c r="D1528" s="348" t="s">
        <v>3598</v>
      </c>
      <c r="E1528" s="349">
        <v>86</v>
      </c>
      <c r="F1528" s="349">
        <v>57</v>
      </c>
      <c r="G1528" s="349">
        <v>29</v>
      </c>
      <c r="H1528" s="349">
        <v>82</v>
      </c>
      <c r="I1528" s="349">
        <v>4</v>
      </c>
      <c r="J1528" s="349" t="s">
        <v>2402</v>
      </c>
    </row>
    <row r="1529" spans="1:10">
      <c r="A1529" s="348"/>
      <c r="B1529" s="348" t="s">
        <v>996</v>
      </c>
      <c r="C1529" s="348" t="s">
        <v>3599</v>
      </c>
      <c r="D1529" s="348" t="s">
        <v>3598</v>
      </c>
      <c r="E1529" s="349">
        <v>86</v>
      </c>
      <c r="F1529" s="349">
        <v>57</v>
      </c>
      <c r="G1529" s="349">
        <v>29</v>
      </c>
      <c r="H1529" s="349">
        <v>82</v>
      </c>
      <c r="I1529" s="349">
        <v>4</v>
      </c>
      <c r="J1529" s="349" t="s">
        <v>2402</v>
      </c>
    </row>
    <row r="1530" spans="1:10">
      <c r="A1530" s="348"/>
      <c r="B1530" s="348" t="s">
        <v>996</v>
      </c>
      <c r="C1530" s="348" t="s">
        <v>3600</v>
      </c>
      <c r="D1530" s="348" t="s">
        <v>3601</v>
      </c>
      <c r="E1530" s="349">
        <v>37</v>
      </c>
      <c r="F1530" s="349">
        <v>24</v>
      </c>
      <c r="G1530" s="349">
        <v>13</v>
      </c>
      <c r="H1530" s="349">
        <v>33</v>
      </c>
      <c r="I1530" s="349">
        <v>4</v>
      </c>
      <c r="J1530" s="349" t="s">
        <v>2402</v>
      </c>
    </row>
    <row r="1531" spans="1:10">
      <c r="A1531" s="348"/>
      <c r="B1531" s="348" t="s">
        <v>996</v>
      </c>
      <c r="C1531" s="348" t="s">
        <v>3602</v>
      </c>
      <c r="D1531" s="348" t="s">
        <v>3603</v>
      </c>
      <c r="E1531" s="349">
        <v>25</v>
      </c>
      <c r="F1531" s="349">
        <v>20</v>
      </c>
      <c r="G1531" s="349">
        <v>5</v>
      </c>
      <c r="H1531" s="349">
        <v>25</v>
      </c>
      <c r="I1531" s="349">
        <v>0</v>
      </c>
      <c r="J1531" s="349" t="s">
        <v>2402</v>
      </c>
    </row>
    <row r="1532" spans="1:10">
      <c r="A1532" s="348"/>
      <c r="B1532" s="348" t="s">
        <v>996</v>
      </c>
      <c r="C1532" s="348" t="s">
        <v>3739</v>
      </c>
      <c r="D1532" s="348" t="s">
        <v>3740</v>
      </c>
      <c r="E1532" s="349">
        <v>19</v>
      </c>
      <c r="F1532" s="349">
        <v>16</v>
      </c>
      <c r="G1532" s="349">
        <v>3</v>
      </c>
      <c r="H1532" s="349">
        <v>19</v>
      </c>
      <c r="I1532" s="349">
        <v>0</v>
      </c>
      <c r="J1532" s="349">
        <v>0</v>
      </c>
    </row>
    <row r="1533" spans="1:10">
      <c r="A1533" s="348"/>
      <c r="B1533" s="348" t="s">
        <v>996</v>
      </c>
      <c r="C1533" s="348" t="s">
        <v>3604</v>
      </c>
      <c r="D1533" s="348" t="s">
        <v>3575</v>
      </c>
      <c r="E1533" s="349">
        <v>57</v>
      </c>
      <c r="F1533" s="349">
        <v>42</v>
      </c>
      <c r="G1533" s="349">
        <v>15</v>
      </c>
      <c r="H1533" s="349">
        <v>51</v>
      </c>
      <c r="I1533" s="349">
        <v>6</v>
      </c>
      <c r="J1533" s="349">
        <v>0</v>
      </c>
    </row>
    <row r="1534" spans="1:10">
      <c r="A1534" s="348"/>
      <c r="B1534" s="348" t="s">
        <v>996</v>
      </c>
      <c r="C1534" s="348" t="s">
        <v>3604</v>
      </c>
      <c r="D1534" s="348" t="s">
        <v>3605</v>
      </c>
      <c r="E1534" s="349">
        <v>138</v>
      </c>
      <c r="F1534" s="349">
        <v>102</v>
      </c>
      <c r="G1534" s="349">
        <v>36</v>
      </c>
      <c r="H1534" s="349">
        <v>128</v>
      </c>
      <c r="I1534" s="349">
        <v>10</v>
      </c>
      <c r="J1534" s="349" t="s">
        <v>2402</v>
      </c>
    </row>
    <row r="1535" spans="1:10">
      <c r="A1535" s="348"/>
      <c r="B1535" s="348" t="s">
        <v>996</v>
      </c>
      <c r="C1535" s="348" t="s">
        <v>3743</v>
      </c>
      <c r="D1535" s="348" t="s">
        <v>3744</v>
      </c>
      <c r="E1535" s="349">
        <v>16</v>
      </c>
      <c r="F1535" s="349">
        <v>6</v>
      </c>
      <c r="G1535" s="349">
        <v>10</v>
      </c>
      <c r="H1535" s="349">
        <v>16</v>
      </c>
      <c r="I1535" s="349">
        <v>0</v>
      </c>
      <c r="J1535" s="349">
        <v>0</v>
      </c>
    </row>
    <row r="1536" spans="1:10">
      <c r="A1536" s="348"/>
      <c r="B1536" s="348" t="s">
        <v>996</v>
      </c>
      <c r="C1536" s="348" t="s">
        <v>3606</v>
      </c>
      <c r="D1536" s="348" t="s">
        <v>3607</v>
      </c>
      <c r="E1536" s="349">
        <v>53</v>
      </c>
      <c r="F1536" s="349">
        <v>32</v>
      </c>
      <c r="G1536" s="349">
        <v>21</v>
      </c>
      <c r="H1536" s="349">
        <v>48</v>
      </c>
      <c r="I1536" s="349">
        <v>5</v>
      </c>
      <c r="J1536" s="349">
        <v>0</v>
      </c>
    </row>
    <row r="1537" spans="1:10">
      <c r="A1537" s="348"/>
      <c r="B1537" s="348" t="s">
        <v>996</v>
      </c>
      <c r="C1537" s="348" t="s">
        <v>3608</v>
      </c>
      <c r="D1537" s="348" t="s">
        <v>3609</v>
      </c>
      <c r="E1537" s="349">
        <v>18</v>
      </c>
      <c r="F1537" s="349">
        <v>13</v>
      </c>
      <c r="G1537" s="349">
        <v>5</v>
      </c>
      <c r="H1537" s="349">
        <v>18</v>
      </c>
      <c r="I1537" s="349">
        <v>0</v>
      </c>
      <c r="J1537" s="349">
        <v>0</v>
      </c>
    </row>
    <row r="1538" spans="1:10">
      <c r="A1538" s="348"/>
      <c r="B1538" s="348" t="s">
        <v>996</v>
      </c>
      <c r="C1538" s="348" t="s">
        <v>3610</v>
      </c>
      <c r="D1538" s="348" t="s">
        <v>3575</v>
      </c>
      <c r="E1538" s="349">
        <v>26</v>
      </c>
      <c r="F1538" s="349">
        <v>16</v>
      </c>
      <c r="G1538" s="349">
        <v>10</v>
      </c>
      <c r="H1538" s="349" t="s">
        <v>2402</v>
      </c>
      <c r="I1538" s="349" t="s">
        <v>2402</v>
      </c>
      <c r="J1538" s="349" t="s">
        <v>2402</v>
      </c>
    </row>
    <row r="1539" spans="1:10">
      <c r="A1539" s="348"/>
      <c r="B1539" s="348" t="s">
        <v>996</v>
      </c>
      <c r="C1539" s="348" t="s">
        <v>3610</v>
      </c>
      <c r="D1539" s="348" t="s">
        <v>3611</v>
      </c>
      <c r="E1539" s="349">
        <v>113</v>
      </c>
      <c r="F1539" s="349">
        <v>67</v>
      </c>
      <c r="G1539" s="349">
        <v>46</v>
      </c>
      <c r="H1539" s="349">
        <v>107</v>
      </c>
      <c r="I1539" s="349">
        <v>6</v>
      </c>
      <c r="J1539" s="349" t="s">
        <v>2402</v>
      </c>
    </row>
    <row r="1540" spans="1:10">
      <c r="A1540" s="348"/>
      <c r="B1540" s="348" t="s">
        <v>996</v>
      </c>
      <c r="C1540" s="348" t="s">
        <v>3751</v>
      </c>
      <c r="D1540" s="348" t="s">
        <v>3752</v>
      </c>
      <c r="E1540" s="349">
        <v>15</v>
      </c>
      <c r="F1540" s="349">
        <v>11</v>
      </c>
      <c r="G1540" s="349">
        <v>4</v>
      </c>
      <c r="H1540" s="349" t="s">
        <v>2402</v>
      </c>
      <c r="I1540" s="349" t="s">
        <v>2402</v>
      </c>
      <c r="J1540" s="349" t="s">
        <v>2402</v>
      </c>
    </row>
    <row r="1541" spans="1:10">
      <c r="A1541" s="348"/>
      <c r="B1541" s="348" t="s">
        <v>996</v>
      </c>
      <c r="C1541" s="348" t="s">
        <v>3965</v>
      </c>
      <c r="D1541" s="348" t="s">
        <v>3966</v>
      </c>
      <c r="E1541" s="349">
        <v>13</v>
      </c>
      <c r="F1541" s="349" t="s">
        <v>2402</v>
      </c>
      <c r="G1541" s="349" t="s">
        <v>2402</v>
      </c>
      <c r="H1541" s="349" t="s">
        <v>2402</v>
      </c>
      <c r="I1541" s="349" t="s">
        <v>2402</v>
      </c>
      <c r="J1541" s="349">
        <v>0</v>
      </c>
    </row>
    <row r="1542" spans="1:10">
      <c r="A1542" s="348"/>
      <c r="B1542" s="348" t="s">
        <v>996</v>
      </c>
      <c r="C1542" s="348" t="s">
        <v>3612</v>
      </c>
      <c r="D1542" s="348" t="s">
        <v>3575</v>
      </c>
      <c r="E1542" s="349">
        <v>23</v>
      </c>
      <c r="F1542" s="349" t="s">
        <v>2402</v>
      </c>
      <c r="G1542" s="349" t="s">
        <v>2402</v>
      </c>
      <c r="H1542" s="349" t="s">
        <v>2402</v>
      </c>
      <c r="I1542" s="349" t="s">
        <v>2402</v>
      </c>
      <c r="J1542" s="349">
        <v>0</v>
      </c>
    </row>
    <row r="1543" spans="1:10">
      <c r="A1543" s="348"/>
      <c r="B1543" s="348" t="s">
        <v>996</v>
      </c>
      <c r="C1543" s="348" t="s">
        <v>3612</v>
      </c>
      <c r="D1543" s="348" t="s">
        <v>3613</v>
      </c>
      <c r="E1543" s="349">
        <v>51</v>
      </c>
      <c r="F1543" s="349">
        <v>44</v>
      </c>
      <c r="G1543" s="349">
        <v>7</v>
      </c>
      <c r="H1543" s="349">
        <v>48</v>
      </c>
      <c r="I1543" s="349">
        <v>3</v>
      </c>
      <c r="J1543" s="349" t="s">
        <v>2402</v>
      </c>
    </row>
    <row r="1544" spans="1:10">
      <c r="A1544" s="348"/>
      <c r="B1544" s="348" t="s">
        <v>996</v>
      </c>
      <c r="C1544" s="348" t="s">
        <v>3755</v>
      </c>
      <c r="D1544" s="348" t="s">
        <v>3756</v>
      </c>
      <c r="E1544" s="349">
        <v>13</v>
      </c>
      <c r="F1544" s="349" t="s">
        <v>2402</v>
      </c>
      <c r="G1544" s="349" t="s">
        <v>2402</v>
      </c>
      <c r="H1544" s="349">
        <v>9</v>
      </c>
      <c r="I1544" s="349">
        <v>4</v>
      </c>
      <c r="J1544" s="349">
        <v>0</v>
      </c>
    </row>
    <row r="1545" spans="1:10">
      <c r="A1545" s="348"/>
      <c r="B1545" s="348" t="s">
        <v>996</v>
      </c>
      <c r="C1545" s="348" t="s">
        <v>3614</v>
      </c>
      <c r="D1545" s="348" t="s">
        <v>3615</v>
      </c>
      <c r="E1545" s="349">
        <v>11</v>
      </c>
      <c r="F1545" s="349" t="s">
        <v>2402</v>
      </c>
      <c r="G1545" s="349" t="s">
        <v>2402</v>
      </c>
      <c r="H1545" s="349" t="s">
        <v>2402</v>
      </c>
      <c r="I1545" s="349" t="s">
        <v>2402</v>
      </c>
      <c r="J1545" s="349">
        <v>0</v>
      </c>
    </row>
    <row r="1546" spans="1:10">
      <c r="A1546" s="348"/>
      <c r="B1546" s="348" t="s">
        <v>996</v>
      </c>
      <c r="C1546" s="348" t="s">
        <v>3757</v>
      </c>
      <c r="D1546" s="348" t="s">
        <v>3758</v>
      </c>
      <c r="E1546" s="349">
        <v>18</v>
      </c>
      <c r="F1546" s="349">
        <v>5</v>
      </c>
      <c r="G1546" s="349">
        <v>13</v>
      </c>
      <c r="H1546" s="349">
        <v>18</v>
      </c>
      <c r="I1546" s="349">
        <v>0</v>
      </c>
      <c r="J1546" s="349">
        <v>0</v>
      </c>
    </row>
    <row r="1547" spans="1:10">
      <c r="A1547" s="348"/>
      <c r="B1547" s="348" t="s">
        <v>996</v>
      </c>
      <c r="C1547" s="348" t="s">
        <v>3616</v>
      </c>
      <c r="D1547" s="348" t="s">
        <v>3575</v>
      </c>
      <c r="E1547" s="349">
        <v>15</v>
      </c>
      <c r="F1547" s="349">
        <v>9</v>
      </c>
      <c r="G1547" s="349">
        <v>6</v>
      </c>
      <c r="H1547" s="349" t="s">
        <v>2402</v>
      </c>
      <c r="I1547" s="349" t="s">
        <v>2402</v>
      </c>
      <c r="J1547" s="349" t="s">
        <v>2402</v>
      </c>
    </row>
    <row r="1548" spans="1:10">
      <c r="A1548" s="348"/>
      <c r="B1548" s="348" t="s">
        <v>996</v>
      </c>
      <c r="C1548" s="348" t="s">
        <v>3616</v>
      </c>
      <c r="D1548" s="348" t="s">
        <v>3617</v>
      </c>
      <c r="E1548" s="349">
        <v>57</v>
      </c>
      <c r="F1548" s="349">
        <v>35</v>
      </c>
      <c r="G1548" s="349">
        <v>22</v>
      </c>
      <c r="H1548" s="349">
        <v>50</v>
      </c>
      <c r="I1548" s="349">
        <v>7</v>
      </c>
      <c r="J1548" s="349" t="s">
        <v>2402</v>
      </c>
    </row>
    <row r="1549" spans="1:10">
      <c r="A1549" s="348"/>
      <c r="B1549" s="348" t="s">
        <v>996</v>
      </c>
      <c r="C1549" s="348" t="s">
        <v>3765</v>
      </c>
      <c r="D1549" s="348" t="s">
        <v>3766</v>
      </c>
      <c r="E1549" s="349">
        <v>10</v>
      </c>
      <c r="F1549" s="349" t="s">
        <v>2402</v>
      </c>
      <c r="G1549" s="349" t="s">
        <v>2402</v>
      </c>
      <c r="H1549" s="349">
        <v>10</v>
      </c>
      <c r="I1549" s="349">
        <v>0</v>
      </c>
      <c r="J1549" s="349">
        <v>0</v>
      </c>
    </row>
    <row r="1550" spans="1:10">
      <c r="A1550" s="348"/>
      <c r="B1550" s="348" t="s">
        <v>996</v>
      </c>
      <c r="C1550" s="348" t="s">
        <v>3618</v>
      </c>
      <c r="D1550" s="348" t="s">
        <v>3619</v>
      </c>
      <c r="E1550" s="349">
        <v>12</v>
      </c>
      <c r="F1550" s="349">
        <v>7</v>
      </c>
      <c r="G1550" s="349">
        <v>5</v>
      </c>
      <c r="H1550" s="349">
        <v>12</v>
      </c>
      <c r="I1550" s="349">
        <v>0</v>
      </c>
      <c r="J1550" s="349">
        <v>0</v>
      </c>
    </row>
    <row r="1551" spans="1:10">
      <c r="A1551" s="348"/>
      <c r="B1551" s="348" t="s">
        <v>996</v>
      </c>
      <c r="C1551" s="348" t="s">
        <v>3620</v>
      </c>
      <c r="D1551" s="348" t="s">
        <v>3575</v>
      </c>
      <c r="E1551" s="349">
        <v>32</v>
      </c>
      <c r="F1551" s="349">
        <v>27</v>
      </c>
      <c r="G1551" s="349">
        <v>5</v>
      </c>
      <c r="H1551" s="349">
        <v>29</v>
      </c>
      <c r="I1551" s="349">
        <v>3</v>
      </c>
      <c r="J1551" s="349">
        <v>0</v>
      </c>
    </row>
    <row r="1552" spans="1:10">
      <c r="A1552" s="348"/>
      <c r="B1552" s="348" t="s">
        <v>996</v>
      </c>
      <c r="C1552" s="348" t="s">
        <v>3620</v>
      </c>
      <c r="D1552" s="348" t="s">
        <v>3621</v>
      </c>
      <c r="E1552" s="349">
        <v>54</v>
      </c>
      <c r="F1552" s="349">
        <v>43</v>
      </c>
      <c r="G1552" s="349">
        <v>11</v>
      </c>
      <c r="H1552" s="349">
        <v>51</v>
      </c>
      <c r="I1552" s="349">
        <v>3</v>
      </c>
      <c r="J1552" s="349">
        <v>0</v>
      </c>
    </row>
    <row r="1553" spans="1:10">
      <c r="A1553" s="348"/>
      <c r="B1553" s="348" t="s">
        <v>996</v>
      </c>
      <c r="C1553" s="348" t="s">
        <v>3622</v>
      </c>
      <c r="D1553" s="348" t="s">
        <v>3623</v>
      </c>
      <c r="E1553" s="349">
        <v>413</v>
      </c>
      <c r="F1553" s="349">
        <v>291</v>
      </c>
      <c r="G1553" s="349">
        <v>122</v>
      </c>
      <c r="H1553" s="349">
        <v>384</v>
      </c>
      <c r="I1553" s="349">
        <v>29</v>
      </c>
      <c r="J1553" s="349">
        <v>5</v>
      </c>
    </row>
    <row r="1554" spans="1:10">
      <c r="A1554" s="348"/>
      <c r="B1554" s="348" t="s">
        <v>996</v>
      </c>
      <c r="C1554" s="348" t="s">
        <v>3624</v>
      </c>
      <c r="D1554" s="348" t="s">
        <v>3625</v>
      </c>
      <c r="E1554" s="349">
        <v>49</v>
      </c>
      <c r="F1554" s="349">
        <v>31</v>
      </c>
      <c r="G1554" s="349">
        <v>18</v>
      </c>
      <c r="H1554" s="349" t="s">
        <v>2402</v>
      </c>
      <c r="I1554" s="349" t="s">
        <v>2402</v>
      </c>
      <c r="J1554" s="349">
        <v>0</v>
      </c>
    </row>
    <row r="1555" spans="1:10">
      <c r="A1555" s="348"/>
      <c r="B1555" s="348" t="s">
        <v>996</v>
      </c>
      <c r="C1555" s="348" t="s">
        <v>3771</v>
      </c>
      <c r="D1555" s="348" t="s">
        <v>3772</v>
      </c>
      <c r="E1555" s="349">
        <v>13</v>
      </c>
      <c r="F1555" s="349">
        <v>8</v>
      </c>
      <c r="G1555" s="349">
        <v>5</v>
      </c>
      <c r="H1555" s="349">
        <v>13</v>
      </c>
      <c r="I1555" s="349">
        <v>0</v>
      </c>
      <c r="J1555" s="349">
        <v>0</v>
      </c>
    </row>
    <row r="1556" spans="1:10">
      <c r="A1556" s="348"/>
      <c r="B1556" s="348" t="s">
        <v>996</v>
      </c>
      <c r="C1556" s="348" t="s">
        <v>3773</v>
      </c>
      <c r="D1556" s="348" t="s">
        <v>3774</v>
      </c>
      <c r="E1556" s="349">
        <v>20</v>
      </c>
      <c r="F1556" s="349">
        <v>16</v>
      </c>
      <c r="G1556" s="349">
        <v>4</v>
      </c>
      <c r="H1556" s="349" t="s">
        <v>2402</v>
      </c>
      <c r="I1556" s="349" t="s">
        <v>2402</v>
      </c>
      <c r="J1556" s="349">
        <v>0</v>
      </c>
    </row>
    <row r="1557" spans="1:10">
      <c r="A1557" s="348"/>
      <c r="B1557" s="348" t="s">
        <v>996</v>
      </c>
      <c r="C1557" s="348" t="s">
        <v>3626</v>
      </c>
      <c r="D1557" s="348" t="s">
        <v>3627</v>
      </c>
      <c r="E1557" s="349">
        <v>13</v>
      </c>
      <c r="F1557" s="349" t="s">
        <v>2402</v>
      </c>
      <c r="G1557" s="349" t="s">
        <v>2402</v>
      </c>
      <c r="H1557" s="349" t="s">
        <v>2402</v>
      </c>
      <c r="I1557" s="349" t="s">
        <v>2402</v>
      </c>
      <c r="J1557" s="349">
        <v>0</v>
      </c>
    </row>
    <row r="1558" spans="1:10">
      <c r="A1558" s="348"/>
      <c r="B1558" s="348" t="s">
        <v>996</v>
      </c>
      <c r="C1558" s="348" t="s">
        <v>3628</v>
      </c>
      <c r="D1558" s="348" t="s">
        <v>3575</v>
      </c>
      <c r="E1558" s="349">
        <v>40</v>
      </c>
      <c r="F1558" s="349">
        <v>33</v>
      </c>
      <c r="G1558" s="349">
        <v>7</v>
      </c>
      <c r="H1558" s="349">
        <v>40</v>
      </c>
      <c r="I1558" s="349">
        <v>0</v>
      </c>
      <c r="J1558" s="349">
        <v>0</v>
      </c>
    </row>
    <row r="1559" spans="1:10">
      <c r="A1559" s="348"/>
      <c r="B1559" s="348" t="s">
        <v>996</v>
      </c>
      <c r="C1559" s="348" t="s">
        <v>3628</v>
      </c>
      <c r="D1559" s="348" t="s">
        <v>3629</v>
      </c>
      <c r="E1559" s="349">
        <v>135</v>
      </c>
      <c r="F1559" s="349">
        <v>99</v>
      </c>
      <c r="G1559" s="349">
        <v>36</v>
      </c>
      <c r="H1559" s="349">
        <v>130</v>
      </c>
      <c r="I1559" s="349">
        <v>5</v>
      </c>
      <c r="J1559" s="349">
        <v>0</v>
      </c>
    </row>
    <row r="1560" spans="1:10">
      <c r="A1560" s="348"/>
      <c r="B1560" s="348" t="s">
        <v>996</v>
      </c>
      <c r="C1560" s="348" t="s">
        <v>3775</v>
      </c>
      <c r="D1560" s="348" t="s">
        <v>3776</v>
      </c>
      <c r="E1560" s="349">
        <v>14</v>
      </c>
      <c r="F1560" s="349">
        <v>7</v>
      </c>
      <c r="G1560" s="349">
        <v>7</v>
      </c>
      <c r="H1560" s="349">
        <v>14</v>
      </c>
      <c r="I1560" s="349">
        <v>0</v>
      </c>
      <c r="J1560" s="349">
        <v>0</v>
      </c>
    </row>
    <row r="1561" spans="1:10">
      <c r="A1561" s="348"/>
      <c r="B1561" s="348" t="s">
        <v>996</v>
      </c>
      <c r="C1561" s="348" t="s">
        <v>3777</v>
      </c>
      <c r="D1561" s="348" t="s">
        <v>3778</v>
      </c>
      <c r="E1561" s="349">
        <v>10</v>
      </c>
      <c r="F1561" s="349" t="s">
        <v>2402</v>
      </c>
      <c r="G1561" s="349" t="s">
        <v>2402</v>
      </c>
      <c r="H1561" s="349" t="s">
        <v>2402</v>
      </c>
      <c r="I1561" s="349" t="s">
        <v>2402</v>
      </c>
      <c r="J1561" s="349">
        <v>0</v>
      </c>
    </row>
    <row r="1562" spans="1:10">
      <c r="A1562" s="348"/>
      <c r="B1562" s="348" t="s">
        <v>996</v>
      </c>
      <c r="C1562" s="348" t="s">
        <v>3779</v>
      </c>
      <c r="D1562" s="348" t="s">
        <v>3575</v>
      </c>
      <c r="E1562" s="349">
        <v>14</v>
      </c>
      <c r="F1562" s="349">
        <v>10</v>
      </c>
      <c r="G1562" s="349">
        <v>4</v>
      </c>
      <c r="H1562" s="349">
        <v>14</v>
      </c>
      <c r="I1562" s="349">
        <v>0</v>
      </c>
      <c r="J1562" s="349">
        <v>0</v>
      </c>
    </row>
    <row r="1563" spans="1:10">
      <c r="A1563" s="348"/>
      <c r="B1563" s="348" t="s">
        <v>996</v>
      </c>
      <c r="C1563" s="348" t="s">
        <v>3779</v>
      </c>
      <c r="D1563" s="348" t="s">
        <v>3780</v>
      </c>
      <c r="E1563" s="349">
        <v>24</v>
      </c>
      <c r="F1563" s="349">
        <v>18</v>
      </c>
      <c r="G1563" s="349">
        <v>6</v>
      </c>
      <c r="H1563" s="349" t="s">
        <v>2402</v>
      </c>
      <c r="I1563" s="349" t="s">
        <v>2402</v>
      </c>
      <c r="J1563" s="349">
        <v>0</v>
      </c>
    </row>
    <row r="1564" spans="1:10">
      <c r="A1564" s="348"/>
      <c r="B1564" s="348" t="s">
        <v>996</v>
      </c>
      <c r="C1564" s="348" t="s">
        <v>3630</v>
      </c>
      <c r="D1564" s="348" t="s">
        <v>3632</v>
      </c>
      <c r="E1564" s="349">
        <v>173</v>
      </c>
      <c r="F1564" s="349">
        <v>124</v>
      </c>
      <c r="G1564" s="349">
        <v>49</v>
      </c>
      <c r="H1564" s="349">
        <v>167</v>
      </c>
      <c r="I1564" s="349">
        <v>6</v>
      </c>
      <c r="J1564" s="349">
        <v>0</v>
      </c>
    </row>
    <row r="1565" spans="1:10">
      <c r="A1565" s="348"/>
      <c r="B1565" s="348" t="s">
        <v>996</v>
      </c>
      <c r="C1565" s="348" t="s">
        <v>3781</v>
      </c>
      <c r="D1565" s="348" t="s">
        <v>3782</v>
      </c>
      <c r="E1565" s="349">
        <v>13</v>
      </c>
      <c r="F1565" s="349" t="s">
        <v>2402</v>
      </c>
      <c r="G1565" s="349" t="s">
        <v>2402</v>
      </c>
      <c r="H1565" s="349">
        <v>13</v>
      </c>
      <c r="I1565" s="349">
        <v>0</v>
      </c>
      <c r="J1565" s="349">
        <v>0</v>
      </c>
    </row>
    <row r="1566" spans="1:10">
      <c r="A1566" s="348"/>
      <c r="B1566" s="348" t="s">
        <v>996</v>
      </c>
      <c r="C1566" s="348" t="s">
        <v>3633</v>
      </c>
      <c r="D1566" s="348" t="s">
        <v>3575</v>
      </c>
      <c r="E1566" s="349">
        <v>54</v>
      </c>
      <c r="F1566" s="349">
        <v>40</v>
      </c>
      <c r="G1566" s="349">
        <v>14</v>
      </c>
      <c r="H1566" s="349">
        <v>51</v>
      </c>
      <c r="I1566" s="349">
        <v>3</v>
      </c>
      <c r="J1566" s="349" t="s">
        <v>2402</v>
      </c>
    </row>
    <row r="1567" spans="1:10">
      <c r="A1567" s="348"/>
      <c r="B1567" s="348" t="s">
        <v>996</v>
      </c>
      <c r="C1567" s="348" t="s">
        <v>3633</v>
      </c>
      <c r="D1567" s="348" t="s">
        <v>3634</v>
      </c>
      <c r="E1567" s="349">
        <v>67</v>
      </c>
      <c r="F1567" s="349">
        <v>52</v>
      </c>
      <c r="G1567" s="349">
        <v>15</v>
      </c>
      <c r="H1567" s="349">
        <v>64</v>
      </c>
      <c r="I1567" s="349">
        <v>3</v>
      </c>
      <c r="J1567" s="349" t="s">
        <v>2402</v>
      </c>
    </row>
    <row r="1568" spans="1:10">
      <c r="A1568" s="348"/>
      <c r="B1568" s="348" t="s">
        <v>996</v>
      </c>
      <c r="C1568" s="348" t="s">
        <v>3635</v>
      </c>
      <c r="D1568" s="348" t="s">
        <v>3634</v>
      </c>
      <c r="E1568" s="349">
        <v>67</v>
      </c>
      <c r="F1568" s="349">
        <v>52</v>
      </c>
      <c r="G1568" s="349">
        <v>15</v>
      </c>
      <c r="H1568" s="349">
        <v>64</v>
      </c>
      <c r="I1568" s="349">
        <v>3</v>
      </c>
      <c r="J1568" s="349" t="s">
        <v>2402</v>
      </c>
    </row>
    <row r="1569" spans="1:10">
      <c r="A1569" s="348"/>
      <c r="B1569" s="348" t="s">
        <v>996</v>
      </c>
      <c r="C1569" s="348" t="s">
        <v>3636</v>
      </c>
      <c r="D1569" s="348" t="s">
        <v>3637</v>
      </c>
      <c r="E1569" s="349">
        <v>31</v>
      </c>
      <c r="F1569" s="349">
        <v>18</v>
      </c>
      <c r="G1569" s="349">
        <v>13</v>
      </c>
      <c r="H1569" s="349" t="s">
        <v>2402</v>
      </c>
      <c r="I1569" s="349" t="s">
        <v>2402</v>
      </c>
      <c r="J1569" s="349" t="s">
        <v>2402</v>
      </c>
    </row>
    <row r="1570" spans="1:10">
      <c r="A1570" s="348"/>
      <c r="B1570" s="348" t="s">
        <v>996</v>
      </c>
      <c r="C1570" s="348" t="s">
        <v>3877</v>
      </c>
      <c r="D1570" s="348" t="s">
        <v>3878</v>
      </c>
      <c r="E1570" s="349">
        <v>14</v>
      </c>
      <c r="F1570" s="349">
        <v>14</v>
      </c>
      <c r="G1570" s="349">
        <v>0</v>
      </c>
      <c r="H1570" s="349">
        <v>14</v>
      </c>
      <c r="I1570" s="349">
        <v>0</v>
      </c>
      <c r="J1570" s="349">
        <v>0</v>
      </c>
    </row>
    <row r="1571" spans="1:10">
      <c r="A1571" s="348"/>
      <c r="B1571" s="348" t="s">
        <v>996</v>
      </c>
      <c r="C1571" s="348" t="s">
        <v>3638</v>
      </c>
      <c r="D1571" s="348" t="s">
        <v>3575</v>
      </c>
      <c r="E1571" s="349">
        <v>34</v>
      </c>
      <c r="F1571" s="349">
        <v>29</v>
      </c>
      <c r="G1571" s="349">
        <v>5</v>
      </c>
      <c r="H1571" s="349" t="s">
        <v>2402</v>
      </c>
      <c r="I1571" s="349" t="s">
        <v>2402</v>
      </c>
      <c r="J1571" s="349" t="s">
        <v>2402</v>
      </c>
    </row>
    <row r="1572" spans="1:10">
      <c r="A1572" s="348"/>
      <c r="B1572" s="348" t="s">
        <v>996</v>
      </c>
      <c r="C1572" s="348" t="s">
        <v>3638</v>
      </c>
      <c r="D1572" s="348" t="s">
        <v>3639</v>
      </c>
      <c r="E1572" s="349">
        <v>79</v>
      </c>
      <c r="F1572" s="349">
        <v>61</v>
      </c>
      <c r="G1572" s="349">
        <v>18</v>
      </c>
      <c r="H1572" s="349">
        <v>76</v>
      </c>
      <c r="I1572" s="349">
        <v>3</v>
      </c>
      <c r="J1572" s="349" t="s">
        <v>2402</v>
      </c>
    </row>
    <row r="1573" spans="1:10">
      <c r="A1573" s="348"/>
      <c r="B1573" s="348" t="s">
        <v>996</v>
      </c>
      <c r="C1573" s="348" t="s">
        <v>3793</v>
      </c>
      <c r="D1573" s="348" t="s">
        <v>3794</v>
      </c>
      <c r="E1573" s="349">
        <v>14</v>
      </c>
      <c r="F1573" s="349">
        <v>7</v>
      </c>
      <c r="G1573" s="349">
        <v>7</v>
      </c>
      <c r="H1573" s="349" t="s">
        <v>2402</v>
      </c>
      <c r="I1573" s="349" t="s">
        <v>2402</v>
      </c>
      <c r="J1573" s="349">
        <v>0</v>
      </c>
    </row>
    <row r="1574" spans="1:10">
      <c r="A1574" s="348"/>
      <c r="B1574" s="348" t="s">
        <v>996</v>
      </c>
      <c r="C1574" s="348" t="s">
        <v>3797</v>
      </c>
      <c r="D1574" s="348" t="s">
        <v>3798</v>
      </c>
      <c r="E1574" s="349">
        <v>28</v>
      </c>
      <c r="F1574" s="349">
        <v>23</v>
      </c>
      <c r="G1574" s="349">
        <v>5</v>
      </c>
      <c r="H1574" s="349" t="s">
        <v>2402</v>
      </c>
      <c r="I1574" s="349" t="s">
        <v>2402</v>
      </c>
      <c r="J1574" s="349">
        <v>0</v>
      </c>
    </row>
    <row r="1575" spans="1:10">
      <c r="A1575" s="348"/>
      <c r="B1575" s="348" t="s">
        <v>996</v>
      </c>
      <c r="C1575" s="348" t="s">
        <v>3799</v>
      </c>
      <c r="D1575" s="348" t="s">
        <v>3800</v>
      </c>
      <c r="E1575" s="349">
        <v>10</v>
      </c>
      <c r="F1575" s="349">
        <v>5</v>
      </c>
      <c r="G1575" s="349">
        <v>5</v>
      </c>
      <c r="H1575" s="349">
        <v>10</v>
      </c>
      <c r="I1575" s="349">
        <v>0</v>
      </c>
      <c r="J1575" s="349">
        <v>0</v>
      </c>
    </row>
    <row r="1576" spans="1:10">
      <c r="A1576" s="348"/>
      <c r="B1576" s="348" t="s">
        <v>996</v>
      </c>
      <c r="C1576" s="348" t="s">
        <v>3640</v>
      </c>
      <c r="D1576" s="348" t="s">
        <v>3575</v>
      </c>
      <c r="E1576" s="349">
        <v>16</v>
      </c>
      <c r="F1576" s="349" t="s">
        <v>2402</v>
      </c>
      <c r="G1576" s="349" t="s">
        <v>2402</v>
      </c>
      <c r="H1576" s="349" t="s">
        <v>2402</v>
      </c>
      <c r="I1576" s="349" t="s">
        <v>2402</v>
      </c>
      <c r="J1576" s="349">
        <v>0</v>
      </c>
    </row>
    <row r="1577" spans="1:10">
      <c r="A1577" s="348"/>
      <c r="B1577" s="348" t="s">
        <v>996</v>
      </c>
      <c r="C1577" s="348" t="s">
        <v>3640</v>
      </c>
      <c r="D1577" s="348" t="s">
        <v>3641</v>
      </c>
      <c r="E1577" s="349">
        <v>68</v>
      </c>
      <c r="F1577" s="349">
        <v>49</v>
      </c>
      <c r="G1577" s="349">
        <v>19</v>
      </c>
      <c r="H1577" s="349">
        <v>65</v>
      </c>
      <c r="I1577" s="349">
        <v>3</v>
      </c>
      <c r="J1577" s="349">
        <v>0</v>
      </c>
    </row>
    <row r="1578" spans="1:10">
      <c r="A1578" s="348"/>
      <c r="B1578" s="348" t="s">
        <v>996</v>
      </c>
      <c r="C1578" s="348" t="s">
        <v>3642</v>
      </c>
      <c r="D1578" s="348" t="s">
        <v>3643</v>
      </c>
      <c r="E1578" s="349">
        <v>30</v>
      </c>
      <c r="F1578" s="349">
        <v>16</v>
      </c>
      <c r="G1578" s="349">
        <v>14</v>
      </c>
      <c r="H1578" s="349" t="s">
        <v>2402</v>
      </c>
      <c r="I1578" s="349" t="s">
        <v>2402</v>
      </c>
      <c r="J1578" s="349">
        <v>0</v>
      </c>
    </row>
    <row r="1579" spans="1:10">
      <c r="A1579" s="348"/>
      <c r="B1579" s="348" t="s">
        <v>996</v>
      </c>
      <c r="C1579" s="348" t="s">
        <v>3807</v>
      </c>
      <c r="D1579" s="348" t="s">
        <v>3808</v>
      </c>
      <c r="E1579" s="349">
        <v>12</v>
      </c>
      <c r="F1579" s="349" t="s">
        <v>2402</v>
      </c>
      <c r="G1579" s="349" t="s">
        <v>2402</v>
      </c>
      <c r="H1579" s="349">
        <v>12</v>
      </c>
      <c r="I1579" s="349">
        <v>0</v>
      </c>
      <c r="J1579" s="349">
        <v>0</v>
      </c>
    </row>
    <row r="1580" spans="1:10">
      <c r="A1580" s="348"/>
      <c r="B1580" s="348" t="s">
        <v>996</v>
      </c>
      <c r="C1580" s="348" t="s">
        <v>3644</v>
      </c>
      <c r="D1580" s="348" t="s">
        <v>3645</v>
      </c>
      <c r="E1580" s="349">
        <v>189</v>
      </c>
      <c r="F1580" s="349">
        <v>136</v>
      </c>
      <c r="G1580" s="349">
        <v>53</v>
      </c>
      <c r="H1580" s="349">
        <v>182</v>
      </c>
      <c r="I1580" s="349">
        <v>7</v>
      </c>
      <c r="J1580" s="349" t="s">
        <v>2402</v>
      </c>
    </row>
    <row r="1581" spans="1:10">
      <c r="A1581" s="348"/>
      <c r="B1581" s="348" t="s">
        <v>996</v>
      </c>
      <c r="C1581" s="348" t="s">
        <v>3646</v>
      </c>
      <c r="D1581" s="348" t="s">
        <v>3647</v>
      </c>
      <c r="E1581" s="349">
        <v>53</v>
      </c>
      <c r="F1581" s="349">
        <v>31</v>
      </c>
      <c r="G1581" s="349">
        <v>22</v>
      </c>
      <c r="H1581" s="349">
        <v>50</v>
      </c>
      <c r="I1581" s="349">
        <v>3</v>
      </c>
      <c r="J1581" s="349" t="s">
        <v>2402</v>
      </c>
    </row>
    <row r="1582" spans="1:10">
      <c r="A1582" s="348"/>
      <c r="B1582" s="348" t="s">
        <v>996</v>
      </c>
      <c r="C1582" s="348" t="s">
        <v>3648</v>
      </c>
      <c r="D1582" s="348" t="s">
        <v>3649</v>
      </c>
      <c r="E1582" s="349">
        <v>21</v>
      </c>
      <c r="F1582" s="349">
        <v>14</v>
      </c>
      <c r="G1582" s="349">
        <v>7</v>
      </c>
      <c r="H1582" s="349" t="s">
        <v>2402</v>
      </c>
      <c r="I1582" s="349" t="s">
        <v>2402</v>
      </c>
      <c r="J1582" s="349">
        <v>0</v>
      </c>
    </row>
    <row r="1583" spans="1:10">
      <c r="A1583" s="348"/>
      <c r="B1583" s="348" t="s">
        <v>996</v>
      </c>
      <c r="C1583" s="348" t="s">
        <v>3650</v>
      </c>
      <c r="D1583" s="348" t="s">
        <v>3575</v>
      </c>
      <c r="E1583" s="349">
        <v>43</v>
      </c>
      <c r="F1583" s="349">
        <v>27</v>
      </c>
      <c r="G1583" s="349">
        <v>16</v>
      </c>
      <c r="H1583" s="349">
        <v>39</v>
      </c>
      <c r="I1583" s="349">
        <v>4</v>
      </c>
      <c r="J1583" s="349" t="s">
        <v>2402</v>
      </c>
    </row>
    <row r="1584" spans="1:10">
      <c r="A1584" s="348"/>
      <c r="B1584" s="348" t="s">
        <v>996</v>
      </c>
      <c r="C1584" s="348" t="s">
        <v>3650</v>
      </c>
      <c r="D1584" s="348" t="s">
        <v>3651</v>
      </c>
      <c r="E1584" s="349">
        <v>117</v>
      </c>
      <c r="F1584" s="349">
        <v>72</v>
      </c>
      <c r="G1584" s="349">
        <v>45</v>
      </c>
      <c r="H1584" s="349">
        <v>109</v>
      </c>
      <c r="I1584" s="349">
        <v>8</v>
      </c>
      <c r="J1584" s="349" t="s">
        <v>2402</v>
      </c>
    </row>
    <row r="1585" spans="1:10">
      <c r="A1585" s="348"/>
      <c r="B1585" s="348" t="s">
        <v>996</v>
      </c>
      <c r="C1585" s="348" t="s">
        <v>3819</v>
      </c>
      <c r="D1585" s="348" t="s">
        <v>3820</v>
      </c>
      <c r="E1585" s="349">
        <v>11</v>
      </c>
      <c r="F1585" s="349">
        <v>7</v>
      </c>
      <c r="G1585" s="349">
        <v>4</v>
      </c>
      <c r="H1585" s="349" t="s">
        <v>2402</v>
      </c>
      <c r="I1585" s="349" t="s">
        <v>2402</v>
      </c>
      <c r="J1585" s="349">
        <v>0</v>
      </c>
    </row>
    <row r="1586" spans="1:10">
      <c r="A1586" s="348"/>
      <c r="B1586" s="348" t="s">
        <v>996</v>
      </c>
      <c r="C1586" s="348" t="s">
        <v>3654</v>
      </c>
      <c r="D1586" s="348" t="s">
        <v>3655</v>
      </c>
      <c r="E1586" s="349">
        <v>12</v>
      </c>
      <c r="F1586" s="349" t="s">
        <v>2402</v>
      </c>
      <c r="G1586" s="349" t="s">
        <v>2402</v>
      </c>
      <c r="H1586" s="349">
        <v>12</v>
      </c>
      <c r="I1586" s="349">
        <v>0</v>
      </c>
      <c r="J1586" s="349">
        <v>0</v>
      </c>
    </row>
    <row r="1587" spans="1:10">
      <c r="A1587" s="348"/>
      <c r="B1587" s="348" t="s">
        <v>996</v>
      </c>
      <c r="C1587" s="348" t="s">
        <v>3656</v>
      </c>
      <c r="D1587" s="348" t="s">
        <v>3575</v>
      </c>
      <c r="E1587" s="349">
        <v>11</v>
      </c>
      <c r="F1587" s="349" t="s">
        <v>2402</v>
      </c>
      <c r="G1587" s="349" t="s">
        <v>2402</v>
      </c>
      <c r="H1587" s="349">
        <v>11</v>
      </c>
      <c r="I1587" s="349">
        <v>0</v>
      </c>
      <c r="J1587" s="349">
        <v>0</v>
      </c>
    </row>
    <row r="1588" spans="1:10">
      <c r="A1588" s="348"/>
      <c r="B1588" s="348" t="s">
        <v>996</v>
      </c>
      <c r="C1588" s="348" t="s">
        <v>3656</v>
      </c>
      <c r="D1588" s="348" t="s">
        <v>3657</v>
      </c>
      <c r="E1588" s="349">
        <v>23</v>
      </c>
      <c r="F1588" s="349">
        <v>19</v>
      </c>
      <c r="G1588" s="349">
        <v>4</v>
      </c>
      <c r="H1588" s="349">
        <v>23</v>
      </c>
      <c r="I1588" s="349">
        <v>0</v>
      </c>
      <c r="J1588" s="349">
        <v>0</v>
      </c>
    </row>
    <row r="1589" spans="1:10">
      <c r="A1589" s="348"/>
      <c r="B1589" s="348" t="s">
        <v>996</v>
      </c>
      <c r="C1589" s="348" t="s">
        <v>3658</v>
      </c>
      <c r="D1589" s="348" t="s">
        <v>3659</v>
      </c>
      <c r="E1589" s="349">
        <v>19</v>
      </c>
      <c r="F1589" s="349">
        <v>16</v>
      </c>
      <c r="G1589" s="349">
        <v>3</v>
      </c>
      <c r="H1589" s="349">
        <v>19</v>
      </c>
      <c r="I1589" s="349">
        <v>0</v>
      </c>
      <c r="J1589" s="349">
        <v>0</v>
      </c>
    </row>
    <row r="1590" spans="1:10">
      <c r="A1590" s="348"/>
      <c r="B1590" s="348" t="s">
        <v>996</v>
      </c>
      <c r="C1590" s="348" t="s">
        <v>3660</v>
      </c>
      <c r="D1590" s="348" t="s">
        <v>3661</v>
      </c>
      <c r="E1590" s="349">
        <v>12</v>
      </c>
      <c r="F1590" s="349">
        <v>8</v>
      </c>
      <c r="G1590" s="349">
        <v>4</v>
      </c>
      <c r="H1590" s="349" t="s">
        <v>2402</v>
      </c>
      <c r="I1590" s="349" t="s">
        <v>2402</v>
      </c>
      <c r="J1590" s="349">
        <v>0</v>
      </c>
    </row>
    <row r="1591" spans="1:10">
      <c r="A1591" s="348"/>
      <c r="B1591" s="348" t="s">
        <v>996</v>
      </c>
      <c r="C1591" s="348" t="s">
        <v>3662</v>
      </c>
      <c r="D1591" s="348" t="s">
        <v>3631</v>
      </c>
      <c r="E1591" s="349">
        <v>13</v>
      </c>
      <c r="F1591" s="349" t="s">
        <v>2402</v>
      </c>
      <c r="G1591" s="349" t="s">
        <v>2402</v>
      </c>
      <c r="H1591" s="349" t="s">
        <v>2402</v>
      </c>
      <c r="I1591" s="349" t="s">
        <v>2402</v>
      </c>
      <c r="J1591" s="349">
        <v>0</v>
      </c>
    </row>
    <row r="1592" spans="1:10">
      <c r="A1592" s="348"/>
      <c r="B1592" s="348" t="s">
        <v>996</v>
      </c>
      <c r="C1592" s="348" t="s">
        <v>3662</v>
      </c>
      <c r="D1592" s="348" t="s">
        <v>3663</v>
      </c>
      <c r="E1592" s="349">
        <v>195</v>
      </c>
      <c r="F1592" s="349">
        <v>133</v>
      </c>
      <c r="G1592" s="349">
        <v>62</v>
      </c>
      <c r="H1592" s="349">
        <v>184</v>
      </c>
      <c r="I1592" s="349">
        <v>11</v>
      </c>
      <c r="J1592" s="349" t="s">
        <v>2402</v>
      </c>
    </row>
    <row r="1593" spans="1:10">
      <c r="A1593" s="348"/>
      <c r="B1593" s="348" t="s">
        <v>996</v>
      </c>
      <c r="C1593" s="348" t="s">
        <v>3669</v>
      </c>
      <c r="D1593" s="348" t="s">
        <v>3670</v>
      </c>
      <c r="E1593" s="349">
        <v>175</v>
      </c>
      <c r="F1593" s="349">
        <v>92</v>
      </c>
      <c r="G1593" s="349">
        <v>83</v>
      </c>
      <c r="H1593" s="349">
        <v>163</v>
      </c>
      <c r="I1593" s="349">
        <v>12</v>
      </c>
      <c r="J1593" s="349">
        <v>3</v>
      </c>
    </row>
    <row r="1594" spans="1:10">
      <c r="A1594" s="348"/>
      <c r="B1594" s="348" t="s">
        <v>996</v>
      </c>
      <c r="C1594" s="348" t="s">
        <v>3671</v>
      </c>
      <c r="D1594" s="348" t="s">
        <v>3672</v>
      </c>
      <c r="E1594" s="349">
        <v>175</v>
      </c>
      <c r="F1594" s="349">
        <v>92</v>
      </c>
      <c r="G1594" s="349">
        <v>83</v>
      </c>
      <c r="H1594" s="349">
        <v>163</v>
      </c>
      <c r="I1594" s="349">
        <v>12</v>
      </c>
      <c r="J1594" s="349">
        <v>3</v>
      </c>
    </row>
    <row r="1595" spans="1:10">
      <c r="A1595" s="348"/>
      <c r="B1595" s="348" t="s">
        <v>996</v>
      </c>
      <c r="C1595" s="348" t="s">
        <v>3673</v>
      </c>
      <c r="D1595" s="348" t="s">
        <v>3672</v>
      </c>
      <c r="E1595" s="349">
        <v>175</v>
      </c>
      <c r="F1595" s="349">
        <v>92</v>
      </c>
      <c r="G1595" s="349">
        <v>83</v>
      </c>
      <c r="H1595" s="349">
        <v>163</v>
      </c>
      <c r="I1595" s="349">
        <v>12</v>
      </c>
      <c r="J1595" s="349">
        <v>3</v>
      </c>
    </row>
    <row r="1596" spans="1:10">
      <c r="A1596" s="348"/>
      <c r="B1596" s="348" t="s">
        <v>996</v>
      </c>
      <c r="C1596" s="348" t="s">
        <v>3827</v>
      </c>
      <c r="D1596" s="348" t="s">
        <v>3828</v>
      </c>
      <c r="E1596" s="349">
        <v>14</v>
      </c>
      <c r="F1596" s="349">
        <v>8</v>
      </c>
      <c r="G1596" s="349">
        <v>6</v>
      </c>
      <c r="H1596" s="349">
        <v>9</v>
      </c>
      <c r="I1596" s="349">
        <v>5</v>
      </c>
      <c r="J1596" s="349">
        <v>0</v>
      </c>
    </row>
    <row r="1597" spans="1:10">
      <c r="A1597" s="348"/>
      <c r="B1597" s="348" t="s">
        <v>996</v>
      </c>
      <c r="C1597" s="348" t="s">
        <v>3674</v>
      </c>
      <c r="D1597" s="348" t="s">
        <v>3575</v>
      </c>
      <c r="E1597" s="349">
        <v>26</v>
      </c>
      <c r="F1597" s="349">
        <v>18</v>
      </c>
      <c r="G1597" s="349">
        <v>8</v>
      </c>
      <c r="H1597" s="349" t="s">
        <v>2402</v>
      </c>
      <c r="I1597" s="349" t="s">
        <v>2402</v>
      </c>
      <c r="J1597" s="349">
        <v>0</v>
      </c>
    </row>
    <row r="1598" spans="1:10">
      <c r="A1598" s="348"/>
      <c r="B1598" s="348" t="s">
        <v>996</v>
      </c>
      <c r="C1598" s="348" t="s">
        <v>3674</v>
      </c>
      <c r="D1598" s="348" t="s">
        <v>3675</v>
      </c>
      <c r="E1598" s="349">
        <v>40</v>
      </c>
      <c r="F1598" s="349">
        <v>26</v>
      </c>
      <c r="G1598" s="349">
        <v>14</v>
      </c>
      <c r="H1598" s="349">
        <v>33</v>
      </c>
      <c r="I1598" s="349">
        <v>7</v>
      </c>
      <c r="J1598" s="349">
        <v>0</v>
      </c>
    </row>
    <row r="1599" spans="1:10">
      <c r="A1599" s="348"/>
      <c r="B1599" s="348" t="s">
        <v>996</v>
      </c>
      <c r="C1599" s="348" t="s">
        <v>3676</v>
      </c>
      <c r="D1599" s="348" t="s">
        <v>3675</v>
      </c>
      <c r="E1599" s="349">
        <v>40</v>
      </c>
      <c r="F1599" s="349">
        <v>26</v>
      </c>
      <c r="G1599" s="349">
        <v>14</v>
      </c>
      <c r="H1599" s="349">
        <v>33</v>
      </c>
      <c r="I1599" s="349">
        <v>7</v>
      </c>
      <c r="J1599" s="349">
        <v>0</v>
      </c>
    </row>
    <row r="1600" spans="1:10">
      <c r="A1600" s="348"/>
      <c r="B1600" s="348" t="s">
        <v>996</v>
      </c>
      <c r="C1600" s="348" t="s">
        <v>3829</v>
      </c>
      <c r="D1600" s="348" t="s">
        <v>3830</v>
      </c>
      <c r="E1600" s="349">
        <v>13</v>
      </c>
      <c r="F1600" s="349">
        <v>8</v>
      </c>
      <c r="G1600" s="349">
        <v>5</v>
      </c>
      <c r="H1600" s="349">
        <v>13</v>
      </c>
      <c r="I1600" s="349">
        <v>0</v>
      </c>
      <c r="J1600" s="349">
        <v>0</v>
      </c>
    </row>
    <row r="1601" spans="1:10">
      <c r="A1601" s="348"/>
      <c r="B1601" s="348" t="s">
        <v>996</v>
      </c>
      <c r="C1601" s="348" t="s">
        <v>3833</v>
      </c>
      <c r="D1601" s="348" t="s">
        <v>3834</v>
      </c>
      <c r="E1601" s="349">
        <v>13</v>
      </c>
      <c r="F1601" s="349">
        <v>8</v>
      </c>
      <c r="G1601" s="349">
        <v>5</v>
      </c>
      <c r="H1601" s="349" t="s">
        <v>2402</v>
      </c>
      <c r="I1601" s="349" t="s">
        <v>2402</v>
      </c>
      <c r="J1601" s="349">
        <v>0</v>
      </c>
    </row>
    <row r="1602" spans="1:10">
      <c r="A1602" s="348"/>
      <c r="B1602" s="348" t="s">
        <v>996</v>
      </c>
      <c r="C1602" s="348" t="s">
        <v>3837</v>
      </c>
      <c r="D1602" s="348" t="s">
        <v>3838</v>
      </c>
      <c r="E1602" s="349">
        <v>16</v>
      </c>
      <c r="F1602" s="349">
        <v>11</v>
      </c>
      <c r="G1602" s="349">
        <v>5</v>
      </c>
      <c r="H1602" s="349" t="s">
        <v>2402</v>
      </c>
      <c r="I1602" s="349" t="s">
        <v>2402</v>
      </c>
      <c r="J1602" s="349">
        <v>0</v>
      </c>
    </row>
    <row r="1603" spans="1:10">
      <c r="A1603" s="348"/>
      <c r="B1603" s="348" t="s">
        <v>996</v>
      </c>
      <c r="C1603" s="348" t="s">
        <v>3839</v>
      </c>
      <c r="D1603" s="348" t="s">
        <v>3840</v>
      </c>
      <c r="E1603" s="349">
        <v>18</v>
      </c>
      <c r="F1603" s="349">
        <v>14</v>
      </c>
      <c r="G1603" s="349">
        <v>4</v>
      </c>
      <c r="H1603" s="349">
        <v>18</v>
      </c>
      <c r="I1603" s="349">
        <v>0</v>
      </c>
      <c r="J1603" s="349" t="s">
        <v>2402</v>
      </c>
    </row>
    <row r="1604" spans="1:10">
      <c r="A1604" s="348"/>
      <c r="B1604" s="348" t="s">
        <v>996</v>
      </c>
      <c r="C1604" s="348" t="s">
        <v>3677</v>
      </c>
      <c r="D1604" s="348" t="s">
        <v>3678</v>
      </c>
      <c r="E1604" s="349">
        <v>16</v>
      </c>
      <c r="F1604" s="349">
        <v>13</v>
      </c>
      <c r="G1604" s="349">
        <v>3</v>
      </c>
      <c r="H1604" s="349" t="s">
        <v>2402</v>
      </c>
      <c r="I1604" s="349" t="s">
        <v>2402</v>
      </c>
      <c r="J1604" s="349">
        <v>0</v>
      </c>
    </row>
    <row r="1605" spans="1:10">
      <c r="A1605" s="348"/>
      <c r="B1605" s="348" t="s">
        <v>996</v>
      </c>
      <c r="C1605" s="348" t="s">
        <v>3679</v>
      </c>
      <c r="D1605" s="348" t="s">
        <v>3575</v>
      </c>
      <c r="E1605" s="349">
        <v>20</v>
      </c>
      <c r="F1605" s="349">
        <v>14</v>
      </c>
      <c r="G1605" s="349">
        <v>6</v>
      </c>
      <c r="H1605" s="349" t="s">
        <v>2402</v>
      </c>
      <c r="I1605" s="349" t="s">
        <v>2402</v>
      </c>
      <c r="J1605" s="349">
        <v>0</v>
      </c>
    </row>
    <row r="1606" spans="1:10">
      <c r="A1606" s="348"/>
      <c r="B1606" s="348" t="s">
        <v>996</v>
      </c>
      <c r="C1606" s="348" t="s">
        <v>3679</v>
      </c>
      <c r="D1606" s="348" t="s">
        <v>3680</v>
      </c>
      <c r="E1606" s="349">
        <v>96</v>
      </c>
      <c r="F1606" s="349">
        <v>68</v>
      </c>
      <c r="G1606" s="349">
        <v>28</v>
      </c>
      <c r="H1606" s="349">
        <v>91</v>
      </c>
      <c r="I1606" s="349">
        <v>5</v>
      </c>
      <c r="J1606" s="349" t="s">
        <v>2402</v>
      </c>
    </row>
    <row r="1607" spans="1:10">
      <c r="A1607" s="348"/>
      <c r="B1607" s="348" t="s">
        <v>996</v>
      </c>
      <c r="C1607" s="348" t="s">
        <v>2621</v>
      </c>
      <c r="D1607" s="348" t="s">
        <v>3680</v>
      </c>
      <c r="E1607" s="349">
        <v>96</v>
      </c>
      <c r="F1607" s="349">
        <v>68</v>
      </c>
      <c r="G1607" s="349">
        <v>28</v>
      </c>
      <c r="H1607" s="349">
        <v>91</v>
      </c>
      <c r="I1607" s="349">
        <v>5</v>
      </c>
      <c r="J1607" s="349" t="s">
        <v>2402</v>
      </c>
    </row>
    <row r="1608" spans="1:10">
      <c r="A1608" s="348"/>
      <c r="B1608" s="348" t="s">
        <v>996</v>
      </c>
      <c r="C1608" s="348" t="s">
        <v>3843</v>
      </c>
      <c r="D1608" s="348" t="s">
        <v>3844</v>
      </c>
      <c r="E1608" s="349">
        <v>11</v>
      </c>
      <c r="F1608" s="349" t="s">
        <v>2402</v>
      </c>
      <c r="G1608" s="349" t="s">
        <v>2402</v>
      </c>
      <c r="H1608" s="349">
        <v>6</v>
      </c>
      <c r="I1608" s="349">
        <v>5</v>
      </c>
      <c r="J1608" s="349">
        <v>0</v>
      </c>
    </row>
    <row r="1609" spans="1:10">
      <c r="A1609" s="348"/>
      <c r="B1609" s="348" t="s">
        <v>996</v>
      </c>
      <c r="C1609" s="348" t="s">
        <v>3681</v>
      </c>
      <c r="D1609" s="348" t="s">
        <v>3575</v>
      </c>
      <c r="E1609" s="349">
        <v>25</v>
      </c>
      <c r="F1609" s="349">
        <v>16</v>
      </c>
      <c r="G1609" s="349">
        <v>9</v>
      </c>
      <c r="H1609" s="349" t="s">
        <v>2402</v>
      </c>
      <c r="I1609" s="349" t="s">
        <v>2402</v>
      </c>
      <c r="J1609" s="349" t="s">
        <v>2402</v>
      </c>
    </row>
    <row r="1610" spans="1:10">
      <c r="A1610" s="348"/>
      <c r="B1610" s="348" t="s">
        <v>996</v>
      </c>
      <c r="C1610" s="348" t="s">
        <v>3681</v>
      </c>
      <c r="D1610" s="348" t="s">
        <v>3682</v>
      </c>
      <c r="E1610" s="349">
        <v>36</v>
      </c>
      <c r="F1610" s="349">
        <v>25</v>
      </c>
      <c r="G1610" s="349">
        <v>11</v>
      </c>
      <c r="H1610" s="349">
        <v>29</v>
      </c>
      <c r="I1610" s="349">
        <v>7</v>
      </c>
      <c r="J1610" s="349" t="s">
        <v>2402</v>
      </c>
    </row>
    <row r="1611" spans="1:10">
      <c r="A1611" s="348"/>
      <c r="B1611" s="348" t="s">
        <v>996</v>
      </c>
      <c r="C1611" s="348" t="s">
        <v>2623</v>
      </c>
      <c r="D1611" s="348" t="s">
        <v>3682</v>
      </c>
      <c r="E1611" s="349">
        <v>36</v>
      </c>
      <c r="F1611" s="349">
        <v>25</v>
      </c>
      <c r="G1611" s="349">
        <v>11</v>
      </c>
      <c r="H1611" s="349">
        <v>29</v>
      </c>
      <c r="I1611" s="349">
        <v>7</v>
      </c>
      <c r="J1611" s="349" t="s">
        <v>2402</v>
      </c>
    </row>
    <row r="1612" spans="1:10">
      <c r="A1612" s="348"/>
      <c r="B1612" s="348" t="s">
        <v>996</v>
      </c>
      <c r="C1612" s="348" t="s">
        <v>3683</v>
      </c>
      <c r="D1612" s="348" t="s">
        <v>3684</v>
      </c>
      <c r="E1612" s="349">
        <v>22</v>
      </c>
      <c r="F1612" s="349">
        <v>15</v>
      </c>
      <c r="G1612" s="349">
        <v>7</v>
      </c>
      <c r="H1612" s="349" t="s">
        <v>2402</v>
      </c>
      <c r="I1612" s="349" t="s">
        <v>2402</v>
      </c>
      <c r="J1612" s="349">
        <v>0</v>
      </c>
    </row>
    <row r="1613" spans="1:10">
      <c r="A1613" s="348"/>
      <c r="B1613" s="348" t="s">
        <v>996</v>
      </c>
      <c r="C1613" s="348" t="s">
        <v>2625</v>
      </c>
      <c r="D1613" s="348" t="s">
        <v>3684</v>
      </c>
      <c r="E1613" s="349">
        <v>22</v>
      </c>
      <c r="F1613" s="349">
        <v>15</v>
      </c>
      <c r="G1613" s="349">
        <v>7</v>
      </c>
      <c r="H1613" s="349" t="s">
        <v>2402</v>
      </c>
      <c r="I1613" s="349" t="s">
        <v>2402</v>
      </c>
      <c r="J1613" s="349">
        <v>0</v>
      </c>
    </row>
    <row r="1614" spans="1:10">
      <c r="A1614" s="348"/>
      <c r="B1614" s="348" t="s">
        <v>996</v>
      </c>
      <c r="C1614" s="348" t="s">
        <v>3685</v>
      </c>
      <c r="D1614" s="348" t="s">
        <v>3686</v>
      </c>
      <c r="E1614" s="349">
        <v>22</v>
      </c>
      <c r="F1614" s="349">
        <v>16</v>
      </c>
      <c r="G1614" s="349">
        <v>6</v>
      </c>
      <c r="H1614" s="349" t="s">
        <v>2402</v>
      </c>
      <c r="I1614" s="349" t="s">
        <v>2402</v>
      </c>
      <c r="J1614" s="349">
        <v>0</v>
      </c>
    </row>
    <row r="1615" spans="1:10">
      <c r="A1615" s="348"/>
      <c r="B1615" s="348" t="s">
        <v>996</v>
      </c>
      <c r="C1615" s="348" t="s">
        <v>2627</v>
      </c>
      <c r="D1615" s="348" t="s">
        <v>3686</v>
      </c>
      <c r="E1615" s="349">
        <v>22</v>
      </c>
      <c r="F1615" s="349">
        <v>16</v>
      </c>
      <c r="G1615" s="349">
        <v>6</v>
      </c>
      <c r="H1615" s="349" t="s">
        <v>2402</v>
      </c>
      <c r="I1615" s="349" t="s">
        <v>2402</v>
      </c>
      <c r="J1615" s="349">
        <v>0</v>
      </c>
    </row>
    <row r="1616" spans="1:10">
      <c r="A1616" s="348"/>
      <c r="B1616" s="348" t="s">
        <v>996</v>
      </c>
      <c r="C1616" s="348" t="s">
        <v>3687</v>
      </c>
      <c r="D1616" s="348" t="s">
        <v>3907</v>
      </c>
      <c r="E1616" s="349">
        <v>7</v>
      </c>
      <c r="F1616" s="349">
        <v>4</v>
      </c>
      <c r="G1616" s="349">
        <v>3</v>
      </c>
      <c r="H1616" s="349">
        <v>7</v>
      </c>
      <c r="I1616" s="349">
        <v>0</v>
      </c>
      <c r="J1616" s="349">
        <v>0</v>
      </c>
    </row>
    <row r="1617" spans="1:10">
      <c r="A1617" s="348"/>
      <c r="B1617" s="348" t="s">
        <v>996</v>
      </c>
      <c r="C1617" s="348" t="s">
        <v>3687</v>
      </c>
      <c r="D1617" s="348" t="s">
        <v>3688</v>
      </c>
      <c r="E1617" s="349">
        <v>28764</v>
      </c>
      <c r="F1617" s="349">
        <v>15509</v>
      </c>
      <c r="G1617" s="349">
        <v>13255</v>
      </c>
      <c r="H1617" s="349">
        <v>27926</v>
      </c>
      <c r="I1617" s="349">
        <v>838</v>
      </c>
      <c r="J1617" s="349">
        <v>1184</v>
      </c>
    </row>
    <row r="1618" spans="1:10">
      <c r="A1618" s="348"/>
      <c r="B1618" s="348" t="s">
        <v>996</v>
      </c>
      <c r="C1618" s="348" t="s">
        <v>3689</v>
      </c>
      <c r="D1618" s="348" t="s">
        <v>3690</v>
      </c>
      <c r="E1618" s="349">
        <v>28764</v>
      </c>
      <c r="F1618" s="349">
        <v>15509</v>
      </c>
      <c r="G1618" s="349">
        <v>13255</v>
      </c>
      <c r="H1618" s="349">
        <v>27926</v>
      </c>
      <c r="I1618" s="349">
        <v>838</v>
      </c>
      <c r="J1618" s="349">
        <v>1184</v>
      </c>
    </row>
    <row r="1619" spans="1:10">
      <c r="A1619" s="348" t="s">
        <v>1167</v>
      </c>
      <c r="B1619" s="348" t="s">
        <v>1168</v>
      </c>
      <c r="C1619" s="348"/>
      <c r="D1619" s="348"/>
      <c r="E1619" s="349"/>
      <c r="F1619" s="349"/>
      <c r="G1619" s="349"/>
      <c r="H1619" s="349"/>
      <c r="I1619" s="349"/>
      <c r="J1619" s="349"/>
    </row>
    <row r="1620" spans="1:10">
      <c r="A1620" s="348"/>
      <c r="B1620" s="348" t="s">
        <v>1168</v>
      </c>
      <c r="C1620" s="348" t="s">
        <v>2874</v>
      </c>
      <c r="D1620" s="348" t="s">
        <v>2401</v>
      </c>
      <c r="E1620" s="349">
        <v>854</v>
      </c>
      <c r="F1620" s="349">
        <v>437</v>
      </c>
      <c r="G1620" s="349">
        <v>417</v>
      </c>
      <c r="H1620" s="349">
        <v>830</v>
      </c>
      <c r="I1620" s="349">
        <v>24</v>
      </c>
      <c r="J1620" s="349">
        <v>42</v>
      </c>
    </row>
    <row r="1621" spans="1:10">
      <c r="A1621" s="348"/>
      <c r="B1621" s="348" t="s">
        <v>1168</v>
      </c>
      <c r="C1621" s="348" t="s">
        <v>2892</v>
      </c>
      <c r="D1621" s="348" t="s">
        <v>2404</v>
      </c>
      <c r="E1621" s="349">
        <v>24028</v>
      </c>
      <c r="F1621" s="349">
        <v>11902</v>
      </c>
      <c r="G1621" s="349">
        <v>12126</v>
      </c>
      <c r="H1621" s="349">
        <v>23486</v>
      </c>
      <c r="I1621" s="349">
        <v>542</v>
      </c>
      <c r="J1621" s="349">
        <v>907</v>
      </c>
    </row>
    <row r="1622" spans="1:10">
      <c r="A1622" s="348"/>
      <c r="B1622" s="348" t="s">
        <v>1168</v>
      </c>
      <c r="C1622" s="348" t="s">
        <v>2893</v>
      </c>
      <c r="D1622" s="348" t="s">
        <v>2406</v>
      </c>
      <c r="E1622" s="349">
        <v>384</v>
      </c>
      <c r="F1622" s="349">
        <v>239</v>
      </c>
      <c r="G1622" s="349">
        <v>145</v>
      </c>
      <c r="H1622" s="349">
        <v>345</v>
      </c>
      <c r="I1622" s="349">
        <v>39</v>
      </c>
      <c r="J1622" s="349">
        <v>8</v>
      </c>
    </row>
    <row r="1623" spans="1:10">
      <c r="A1623" s="348"/>
      <c r="B1623" s="348" t="s">
        <v>1168</v>
      </c>
      <c r="C1623" s="348" t="s">
        <v>2894</v>
      </c>
      <c r="D1623" s="348" t="s">
        <v>2408</v>
      </c>
      <c r="E1623" s="349">
        <v>5705</v>
      </c>
      <c r="F1623" s="349">
        <v>3016</v>
      </c>
      <c r="G1623" s="349">
        <v>2689</v>
      </c>
      <c r="H1623" s="349">
        <v>5548</v>
      </c>
      <c r="I1623" s="349">
        <v>157</v>
      </c>
      <c r="J1623" s="349">
        <v>258</v>
      </c>
    </row>
    <row r="1624" spans="1:10">
      <c r="A1624" s="348"/>
      <c r="B1624" s="348" t="s">
        <v>1168</v>
      </c>
      <c r="C1624" s="348" t="s">
        <v>53</v>
      </c>
      <c r="D1624" s="348" t="s">
        <v>54</v>
      </c>
      <c r="E1624" s="349">
        <v>835</v>
      </c>
      <c r="F1624" s="349">
        <v>507</v>
      </c>
      <c r="G1624" s="349">
        <v>328</v>
      </c>
      <c r="H1624" s="349">
        <v>822</v>
      </c>
      <c r="I1624" s="349">
        <v>13</v>
      </c>
      <c r="J1624" s="349">
        <v>45</v>
      </c>
    </row>
    <row r="1625" spans="1:10">
      <c r="A1625" s="348"/>
      <c r="B1625" s="348" t="s">
        <v>1168</v>
      </c>
      <c r="C1625" s="348" t="s">
        <v>288</v>
      </c>
      <c r="D1625" s="348" t="s">
        <v>289</v>
      </c>
      <c r="E1625" s="349">
        <v>76</v>
      </c>
      <c r="F1625" s="349">
        <v>50</v>
      </c>
      <c r="G1625" s="349">
        <v>26</v>
      </c>
      <c r="H1625" s="349" t="s">
        <v>2402</v>
      </c>
      <c r="I1625" s="349" t="s">
        <v>2402</v>
      </c>
      <c r="J1625" s="349" t="s">
        <v>2402</v>
      </c>
    </row>
    <row r="1626" spans="1:10">
      <c r="A1626" s="348"/>
      <c r="B1626" s="348" t="s">
        <v>1168</v>
      </c>
      <c r="C1626" s="348" t="s">
        <v>554</v>
      </c>
      <c r="D1626" s="348" t="s">
        <v>555</v>
      </c>
      <c r="E1626" s="349">
        <v>425</v>
      </c>
      <c r="F1626" s="349">
        <v>284</v>
      </c>
      <c r="G1626" s="349">
        <v>141</v>
      </c>
      <c r="H1626" s="349">
        <v>409</v>
      </c>
      <c r="I1626" s="349">
        <v>16</v>
      </c>
      <c r="J1626" s="349">
        <v>18</v>
      </c>
    </row>
    <row r="1627" spans="1:10">
      <c r="A1627" s="348"/>
      <c r="B1627" s="348" t="s">
        <v>1168</v>
      </c>
      <c r="C1627" s="348" t="s">
        <v>822</v>
      </c>
      <c r="D1627" s="348" t="s">
        <v>823</v>
      </c>
      <c r="E1627" s="349">
        <v>225</v>
      </c>
      <c r="F1627" s="349">
        <v>139</v>
      </c>
      <c r="G1627" s="349">
        <v>86</v>
      </c>
      <c r="H1627" s="349">
        <v>212</v>
      </c>
      <c r="I1627" s="349">
        <v>13</v>
      </c>
      <c r="J1627" s="349">
        <v>7</v>
      </c>
    </row>
    <row r="1628" spans="1:10">
      <c r="A1628" s="348"/>
      <c r="B1628" s="348" t="s">
        <v>1168</v>
      </c>
      <c r="C1628" s="348" t="s">
        <v>895</v>
      </c>
      <c r="D1628" s="348" t="s">
        <v>896</v>
      </c>
      <c r="E1628" s="349">
        <v>520</v>
      </c>
      <c r="F1628" s="349">
        <v>354</v>
      </c>
      <c r="G1628" s="349">
        <v>166</v>
      </c>
      <c r="H1628" s="349">
        <v>480</v>
      </c>
      <c r="I1628" s="349">
        <v>40</v>
      </c>
      <c r="J1628" s="349">
        <v>12</v>
      </c>
    </row>
    <row r="1629" spans="1:10">
      <c r="A1629" s="348"/>
      <c r="B1629" s="348" t="s">
        <v>1168</v>
      </c>
      <c r="C1629" s="348" t="s">
        <v>995</v>
      </c>
      <c r="D1629" s="348" t="s">
        <v>996</v>
      </c>
      <c r="E1629" s="349">
        <v>1507</v>
      </c>
      <c r="F1629" s="349">
        <v>923</v>
      </c>
      <c r="G1629" s="349">
        <v>584</v>
      </c>
      <c r="H1629" s="349">
        <v>1458</v>
      </c>
      <c r="I1629" s="349">
        <v>49</v>
      </c>
      <c r="J1629" s="349">
        <v>64</v>
      </c>
    </row>
    <row r="1630" spans="1:10">
      <c r="A1630" s="348"/>
      <c r="B1630" s="348" t="s">
        <v>1168</v>
      </c>
      <c r="C1630" s="348" t="s">
        <v>1498</v>
      </c>
      <c r="D1630" s="348" t="s">
        <v>1499</v>
      </c>
      <c r="E1630" s="349">
        <v>3582</v>
      </c>
      <c r="F1630" s="349">
        <v>1804</v>
      </c>
      <c r="G1630" s="349">
        <v>1778</v>
      </c>
      <c r="H1630" s="349">
        <v>3504</v>
      </c>
      <c r="I1630" s="349">
        <v>78</v>
      </c>
      <c r="J1630" s="349">
        <v>183</v>
      </c>
    </row>
    <row r="1631" spans="1:10">
      <c r="A1631" s="348"/>
      <c r="B1631" s="348" t="s">
        <v>1168</v>
      </c>
      <c r="C1631" s="348" t="s">
        <v>1749</v>
      </c>
      <c r="D1631" s="348" t="s">
        <v>1750</v>
      </c>
      <c r="E1631" s="349">
        <v>1254</v>
      </c>
      <c r="F1631" s="349">
        <v>760</v>
      </c>
      <c r="G1631" s="349">
        <v>494</v>
      </c>
      <c r="H1631" s="349">
        <v>1188</v>
      </c>
      <c r="I1631" s="349">
        <v>66</v>
      </c>
      <c r="J1631" s="349">
        <v>54</v>
      </c>
    </row>
    <row r="1632" spans="1:10">
      <c r="A1632" s="348"/>
      <c r="B1632" s="348" t="s">
        <v>1168</v>
      </c>
      <c r="C1632" s="348" t="s">
        <v>1941</v>
      </c>
      <c r="D1632" s="348" t="s">
        <v>1942</v>
      </c>
      <c r="E1632" s="349">
        <v>1433</v>
      </c>
      <c r="F1632" s="349">
        <v>756</v>
      </c>
      <c r="G1632" s="349">
        <v>677</v>
      </c>
      <c r="H1632" s="349">
        <v>1402</v>
      </c>
      <c r="I1632" s="349">
        <v>31</v>
      </c>
      <c r="J1632" s="349">
        <v>65</v>
      </c>
    </row>
    <row r="1633" spans="1:10">
      <c r="A1633" s="348"/>
      <c r="B1633" s="348" t="s">
        <v>1168</v>
      </c>
      <c r="C1633" s="348" t="s">
        <v>2162</v>
      </c>
      <c r="D1633" s="348" t="s">
        <v>2163</v>
      </c>
      <c r="E1633" s="349">
        <v>354</v>
      </c>
      <c r="F1633" s="349">
        <v>245</v>
      </c>
      <c r="G1633" s="349">
        <v>109</v>
      </c>
      <c r="H1633" s="349">
        <v>336</v>
      </c>
      <c r="I1633" s="349">
        <v>18</v>
      </c>
      <c r="J1633" s="349">
        <v>38</v>
      </c>
    </row>
    <row r="1634" spans="1:10">
      <c r="A1634" s="348"/>
      <c r="B1634" s="348" t="s">
        <v>1168</v>
      </c>
      <c r="C1634" s="348" t="s">
        <v>3560</v>
      </c>
      <c r="D1634" s="348" t="s">
        <v>2267</v>
      </c>
      <c r="E1634" s="349">
        <v>41182</v>
      </c>
      <c r="F1634" s="349">
        <v>21416</v>
      </c>
      <c r="G1634" s="349">
        <v>19766</v>
      </c>
      <c r="H1634" s="349">
        <v>40094</v>
      </c>
      <c r="I1634" s="349">
        <v>1088</v>
      </c>
      <c r="J1634" s="349">
        <v>1702</v>
      </c>
    </row>
    <row r="1635" spans="1:10">
      <c r="A1635" s="348"/>
      <c r="B1635" s="348" t="s">
        <v>1168</v>
      </c>
      <c r="C1635" s="348" t="s">
        <v>2315</v>
      </c>
      <c r="D1635" s="348" t="s">
        <v>2267</v>
      </c>
      <c r="E1635" s="349">
        <v>41182</v>
      </c>
      <c r="F1635" s="349">
        <v>21416</v>
      </c>
      <c r="G1635" s="349">
        <v>19766</v>
      </c>
      <c r="H1635" s="349">
        <v>40094</v>
      </c>
      <c r="I1635" s="349">
        <v>1088</v>
      </c>
      <c r="J1635" s="349">
        <v>1702</v>
      </c>
    </row>
    <row r="1636" spans="1:10">
      <c r="A1636" s="348"/>
      <c r="B1636" s="348" t="s">
        <v>1168</v>
      </c>
      <c r="C1636" s="348" t="s">
        <v>3561</v>
      </c>
      <c r="D1636" s="348" t="s">
        <v>3562</v>
      </c>
      <c r="E1636" s="349">
        <v>3084</v>
      </c>
      <c r="F1636" s="349">
        <v>2085</v>
      </c>
      <c r="G1636" s="349">
        <v>999</v>
      </c>
      <c r="H1636" s="349">
        <v>2935</v>
      </c>
      <c r="I1636" s="349">
        <v>149</v>
      </c>
      <c r="J1636" s="349">
        <v>66</v>
      </c>
    </row>
    <row r="1637" spans="1:10">
      <c r="A1637" s="348"/>
      <c r="B1637" s="348" t="s">
        <v>1168</v>
      </c>
      <c r="C1637" s="348" t="s">
        <v>3563</v>
      </c>
      <c r="D1637" s="348" t="s">
        <v>3564</v>
      </c>
      <c r="E1637" s="349">
        <v>3084</v>
      </c>
      <c r="F1637" s="349">
        <v>2085</v>
      </c>
      <c r="G1637" s="349">
        <v>999</v>
      </c>
      <c r="H1637" s="349">
        <v>2935</v>
      </c>
      <c r="I1637" s="349">
        <v>149</v>
      </c>
      <c r="J1637" s="349">
        <v>66</v>
      </c>
    </row>
    <row r="1638" spans="1:10">
      <c r="A1638" s="348"/>
      <c r="B1638" s="348" t="s">
        <v>1168</v>
      </c>
      <c r="C1638" s="348" t="s">
        <v>3565</v>
      </c>
      <c r="D1638" s="348" t="s">
        <v>3564</v>
      </c>
      <c r="E1638" s="349">
        <v>3084</v>
      </c>
      <c r="F1638" s="349">
        <v>2085</v>
      </c>
      <c r="G1638" s="349">
        <v>999</v>
      </c>
      <c r="H1638" s="349">
        <v>2935</v>
      </c>
      <c r="I1638" s="349">
        <v>149</v>
      </c>
      <c r="J1638" s="349">
        <v>66</v>
      </c>
    </row>
    <row r="1639" spans="1:10">
      <c r="A1639" s="348"/>
      <c r="B1639" s="348" t="s">
        <v>1168</v>
      </c>
      <c r="C1639" s="348" t="s">
        <v>3691</v>
      </c>
      <c r="D1639" s="348" t="s">
        <v>3692</v>
      </c>
      <c r="E1639" s="349">
        <v>19</v>
      </c>
      <c r="F1639" s="349">
        <v>15</v>
      </c>
      <c r="G1639" s="349">
        <v>4</v>
      </c>
      <c r="H1639" s="349" t="s">
        <v>2402</v>
      </c>
      <c r="I1639" s="349" t="s">
        <v>2402</v>
      </c>
      <c r="J1639" s="349">
        <v>0</v>
      </c>
    </row>
    <row r="1640" spans="1:10">
      <c r="A1640" s="348"/>
      <c r="B1640" s="348" t="s">
        <v>1168</v>
      </c>
      <c r="C1640" s="348" t="s">
        <v>3695</v>
      </c>
      <c r="D1640" s="348" t="s">
        <v>3696</v>
      </c>
      <c r="E1640" s="349">
        <v>11</v>
      </c>
      <c r="F1640" s="349">
        <v>11</v>
      </c>
      <c r="G1640" s="349">
        <v>0</v>
      </c>
      <c r="H1640" s="349">
        <v>11</v>
      </c>
      <c r="I1640" s="349">
        <v>0</v>
      </c>
      <c r="J1640" s="349">
        <v>0</v>
      </c>
    </row>
    <row r="1641" spans="1:10">
      <c r="A1641" s="348"/>
      <c r="B1641" s="348" t="s">
        <v>1168</v>
      </c>
      <c r="C1641" s="348" t="s">
        <v>3699</v>
      </c>
      <c r="D1641" s="348" t="s">
        <v>3700</v>
      </c>
      <c r="E1641" s="349">
        <v>11</v>
      </c>
      <c r="F1641" s="349">
        <v>7</v>
      </c>
      <c r="G1641" s="349">
        <v>4</v>
      </c>
      <c r="H1641" s="349" t="s">
        <v>2402</v>
      </c>
      <c r="I1641" s="349" t="s">
        <v>2402</v>
      </c>
      <c r="J1641" s="349">
        <v>0</v>
      </c>
    </row>
    <row r="1642" spans="1:10">
      <c r="A1642" s="348"/>
      <c r="B1642" s="348" t="s">
        <v>1168</v>
      </c>
      <c r="C1642" s="348" t="s">
        <v>3566</v>
      </c>
      <c r="D1642" s="348" t="s">
        <v>3575</v>
      </c>
      <c r="E1642" s="349">
        <v>29</v>
      </c>
      <c r="F1642" s="349">
        <v>17</v>
      </c>
      <c r="G1642" s="349">
        <v>12</v>
      </c>
      <c r="H1642" s="349" t="s">
        <v>2402</v>
      </c>
      <c r="I1642" s="349" t="s">
        <v>2402</v>
      </c>
      <c r="J1642" s="349" t="s">
        <v>2402</v>
      </c>
    </row>
    <row r="1643" spans="1:10">
      <c r="A1643" s="348"/>
      <c r="B1643" s="348" t="s">
        <v>1168</v>
      </c>
      <c r="C1643" s="348" t="s">
        <v>3566</v>
      </c>
      <c r="D1643" s="348" t="s">
        <v>3567</v>
      </c>
      <c r="E1643" s="349">
        <v>70</v>
      </c>
      <c r="F1643" s="349">
        <v>50</v>
      </c>
      <c r="G1643" s="349">
        <v>20</v>
      </c>
      <c r="H1643" s="349">
        <v>67</v>
      </c>
      <c r="I1643" s="349">
        <v>3</v>
      </c>
      <c r="J1643" s="349" t="s">
        <v>2402</v>
      </c>
    </row>
    <row r="1644" spans="1:10">
      <c r="A1644" s="348"/>
      <c r="B1644" s="348" t="s">
        <v>1168</v>
      </c>
      <c r="C1644" s="348" t="s">
        <v>3568</v>
      </c>
      <c r="D1644" s="348" t="s">
        <v>3569</v>
      </c>
      <c r="E1644" s="349">
        <v>212</v>
      </c>
      <c r="F1644" s="349">
        <v>139</v>
      </c>
      <c r="G1644" s="349">
        <v>73</v>
      </c>
      <c r="H1644" s="349">
        <v>194</v>
      </c>
      <c r="I1644" s="349">
        <v>18</v>
      </c>
      <c r="J1644" s="349">
        <v>5</v>
      </c>
    </row>
    <row r="1645" spans="1:10">
      <c r="A1645" s="348"/>
      <c r="B1645" s="348" t="s">
        <v>1168</v>
      </c>
      <c r="C1645" s="348" t="s">
        <v>3570</v>
      </c>
      <c r="D1645" s="348" t="s">
        <v>3571</v>
      </c>
      <c r="E1645" s="349">
        <v>12</v>
      </c>
      <c r="F1645" s="349">
        <v>7</v>
      </c>
      <c r="G1645" s="349">
        <v>5</v>
      </c>
      <c r="H1645" s="349" t="s">
        <v>2402</v>
      </c>
      <c r="I1645" s="349" t="s">
        <v>2402</v>
      </c>
      <c r="J1645" s="349">
        <v>0</v>
      </c>
    </row>
    <row r="1646" spans="1:10">
      <c r="A1646" s="348"/>
      <c r="B1646" s="348" t="s">
        <v>1168</v>
      </c>
      <c r="C1646" s="348" t="s">
        <v>3572</v>
      </c>
      <c r="D1646" s="348" t="s">
        <v>3573</v>
      </c>
      <c r="E1646" s="349">
        <v>10</v>
      </c>
      <c r="F1646" s="349">
        <v>7</v>
      </c>
      <c r="G1646" s="349">
        <v>3</v>
      </c>
      <c r="H1646" s="349" t="s">
        <v>2402</v>
      </c>
      <c r="I1646" s="349" t="s">
        <v>2402</v>
      </c>
      <c r="J1646" s="349" t="s">
        <v>2402</v>
      </c>
    </row>
    <row r="1647" spans="1:10">
      <c r="A1647" s="348"/>
      <c r="B1647" s="348" t="s">
        <v>1168</v>
      </c>
      <c r="C1647" s="348" t="s">
        <v>3853</v>
      </c>
      <c r="D1647" s="348" t="s">
        <v>3854</v>
      </c>
      <c r="E1647" s="349">
        <v>10</v>
      </c>
      <c r="F1647" s="349">
        <v>6</v>
      </c>
      <c r="G1647" s="349">
        <v>4</v>
      </c>
      <c r="H1647" s="349">
        <v>6</v>
      </c>
      <c r="I1647" s="349">
        <v>4</v>
      </c>
      <c r="J1647" s="349">
        <v>0</v>
      </c>
    </row>
    <row r="1648" spans="1:10">
      <c r="A1648" s="348"/>
      <c r="B1648" s="348" t="s">
        <v>1168</v>
      </c>
      <c r="C1648" s="348" t="s">
        <v>3574</v>
      </c>
      <c r="D1648" s="348" t="s">
        <v>3575</v>
      </c>
      <c r="E1648" s="349">
        <v>16</v>
      </c>
      <c r="F1648" s="349" t="s">
        <v>2402</v>
      </c>
      <c r="G1648" s="349" t="s">
        <v>2402</v>
      </c>
      <c r="H1648" s="349">
        <v>16</v>
      </c>
      <c r="I1648" s="349">
        <v>0</v>
      </c>
      <c r="J1648" s="349" t="s">
        <v>2402</v>
      </c>
    </row>
    <row r="1649" spans="1:10">
      <c r="A1649" s="348"/>
      <c r="B1649" s="348" t="s">
        <v>1168</v>
      </c>
      <c r="C1649" s="348" t="s">
        <v>3574</v>
      </c>
      <c r="D1649" s="348" t="s">
        <v>3576</v>
      </c>
      <c r="E1649" s="349">
        <v>260</v>
      </c>
      <c r="F1649" s="349">
        <v>174</v>
      </c>
      <c r="G1649" s="349">
        <v>86</v>
      </c>
      <c r="H1649" s="349">
        <v>235</v>
      </c>
      <c r="I1649" s="349">
        <v>25</v>
      </c>
      <c r="J1649" s="349">
        <v>7</v>
      </c>
    </row>
    <row r="1650" spans="1:10">
      <c r="A1650" s="348"/>
      <c r="B1650" s="348" t="s">
        <v>1168</v>
      </c>
      <c r="C1650" s="348" t="s">
        <v>3701</v>
      </c>
      <c r="D1650" s="348" t="s">
        <v>3702</v>
      </c>
      <c r="E1650" s="349">
        <v>32</v>
      </c>
      <c r="F1650" s="349">
        <v>26</v>
      </c>
      <c r="G1650" s="349">
        <v>6</v>
      </c>
      <c r="H1650" s="349">
        <v>32</v>
      </c>
      <c r="I1650" s="349">
        <v>0</v>
      </c>
      <c r="J1650" s="349" t="s">
        <v>2402</v>
      </c>
    </row>
    <row r="1651" spans="1:10">
      <c r="A1651" s="348"/>
      <c r="B1651" s="348" t="s">
        <v>1168</v>
      </c>
      <c r="C1651" s="348" t="s">
        <v>3703</v>
      </c>
      <c r="D1651" s="348" t="s">
        <v>3704</v>
      </c>
      <c r="E1651" s="349">
        <v>23</v>
      </c>
      <c r="F1651" s="349" t="s">
        <v>2402</v>
      </c>
      <c r="G1651" s="349" t="s">
        <v>2402</v>
      </c>
      <c r="H1651" s="349" t="s">
        <v>2402</v>
      </c>
      <c r="I1651" s="349" t="s">
        <v>2402</v>
      </c>
      <c r="J1651" s="349" t="s">
        <v>2402</v>
      </c>
    </row>
    <row r="1652" spans="1:10">
      <c r="A1652" s="348"/>
      <c r="B1652" s="348" t="s">
        <v>1168</v>
      </c>
      <c r="C1652" s="348" t="s">
        <v>3577</v>
      </c>
      <c r="D1652" s="348" t="s">
        <v>3578</v>
      </c>
      <c r="E1652" s="349">
        <v>107</v>
      </c>
      <c r="F1652" s="349">
        <v>83</v>
      </c>
      <c r="G1652" s="349">
        <v>24</v>
      </c>
      <c r="H1652" s="349">
        <v>101</v>
      </c>
      <c r="I1652" s="349">
        <v>6</v>
      </c>
      <c r="J1652" s="349">
        <v>6</v>
      </c>
    </row>
    <row r="1653" spans="1:10">
      <c r="A1653" s="348"/>
      <c r="B1653" s="348" t="s">
        <v>1168</v>
      </c>
      <c r="C1653" s="348" t="s">
        <v>3705</v>
      </c>
      <c r="D1653" s="348" t="s">
        <v>3706</v>
      </c>
      <c r="E1653" s="349">
        <v>25</v>
      </c>
      <c r="F1653" s="349">
        <v>13</v>
      </c>
      <c r="G1653" s="349">
        <v>12</v>
      </c>
      <c r="H1653" s="349" t="s">
        <v>2402</v>
      </c>
      <c r="I1653" s="349" t="s">
        <v>2402</v>
      </c>
      <c r="J1653" s="349" t="s">
        <v>2402</v>
      </c>
    </row>
    <row r="1654" spans="1:10">
      <c r="A1654" s="348"/>
      <c r="B1654" s="348" t="s">
        <v>1168</v>
      </c>
      <c r="C1654" s="348" t="s">
        <v>3707</v>
      </c>
      <c r="D1654" s="348" t="s">
        <v>3708</v>
      </c>
      <c r="E1654" s="349">
        <v>38</v>
      </c>
      <c r="F1654" s="349">
        <v>32</v>
      </c>
      <c r="G1654" s="349">
        <v>6</v>
      </c>
      <c r="H1654" s="349" t="s">
        <v>2402</v>
      </c>
      <c r="I1654" s="349" t="s">
        <v>2402</v>
      </c>
      <c r="J1654" s="349" t="s">
        <v>2402</v>
      </c>
    </row>
    <row r="1655" spans="1:10">
      <c r="A1655" s="348"/>
      <c r="B1655" s="348" t="s">
        <v>1168</v>
      </c>
      <c r="C1655" s="348" t="s">
        <v>3709</v>
      </c>
      <c r="D1655" s="348" t="s">
        <v>3710</v>
      </c>
      <c r="E1655" s="349">
        <v>21</v>
      </c>
      <c r="F1655" s="349">
        <v>14</v>
      </c>
      <c r="G1655" s="349">
        <v>7</v>
      </c>
      <c r="H1655" s="349" t="s">
        <v>2402</v>
      </c>
      <c r="I1655" s="349" t="s">
        <v>2402</v>
      </c>
      <c r="J1655" s="349">
        <v>0</v>
      </c>
    </row>
    <row r="1656" spans="1:10">
      <c r="A1656" s="348"/>
      <c r="B1656" s="348" t="s">
        <v>1168</v>
      </c>
      <c r="C1656" s="348" t="s">
        <v>3579</v>
      </c>
      <c r="D1656" s="348" t="s">
        <v>3580</v>
      </c>
      <c r="E1656" s="349">
        <v>38</v>
      </c>
      <c r="F1656" s="349">
        <v>33</v>
      </c>
      <c r="G1656" s="349">
        <v>5</v>
      </c>
      <c r="H1656" s="349">
        <v>34</v>
      </c>
      <c r="I1656" s="349">
        <v>4</v>
      </c>
      <c r="J1656" s="349">
        <v>4</v>
      </c>
    </row>
    <row r="1657" spans="1:10">
      <c r="A1657" s="348"/>
      <c r="B1657" s="348" t="s">
        <v>1168</v>
      </c>
      <c r="C1657" s="348" t="s">
        <v>3908</v>
      </c>
      <c r="D1657" s="348" t="s">
        <v>3909</v>
      </c>
      <c r="E1657" s="349">
        <v>15</v>
      </c>
      <c r="F1657" s="349">
        <v>11</v>
      </c>
      <c r="G1657" s="349">
        <v>4</v>
      </c>
      <c r="H1657" s="349">
        <v>10</v>
      </c>
      <c r="I1657" s="349">
        <v>5</v>
      </c>
      <c r="J1657" s="349">
        <v>0</v>
      </c>
    </row>
    <row r="1658" spans="1:10">
      <c r="A1658" s="348"/>
      <c r="B1658" s="348" t="s">
        <v>1168</v>
      </c>
      <c r="C1658" s="348" t="s">
        <v>3711</v>
      </c>
      <c r="D1658" s="348" t="s">
        <v>3712</v>
      </c>
      <c r="E1658" s="349">
        <v>24</v>
      </c>
      <c r="F1658" s="349">
        <v>17</v>
      </c>
      <c r="G1658" s="349">
        <v>7</v>
      </c>
      <c r="H1658" s="349" t="s">
        <v>2402</v>
      </c>
      <c r="I1658" s="349" t="s">
        <v>2402</v>
      </c>
      <c r="J1658" s="349">
        <v>0</v>
      </c>
    </row>
    <row r="1659" spans="1:10">
      <c r="A1659" s="348"/>
      <c r="B1659" s="348" t="s">
        <v>1168</v>
      </c>
      <c r="C1659" s="348" t="s">
        <v>3581</v>
      </c>
      <c r="D1659" s="348" t="s">
        <v>3575</v>
      </c>
      <c r="E1659" s="349">
        <v>8</v>
      </c>
      <c r="F1659" s="349">
        <v>5</v>
      </c>
      <c r="G1659" s="349">
        <v>3</v>
      </c>
      <c r="H1659" s="349" t="s">
        <v>2402</v>
      </c>
      <c r="I1659" s="349" t="s">
        <v>2402</v>
      </c>
      <c r="J1659" s="349">
        <v>0</v>
      </c>
    </row>
    <row r="1660" spans="1:10">
      <c r="A1660" s="348"/>
      <c r="B1660" s="348" t="s">
        <v>1168</v>
      </c>
      <c r="C1660" s="348" t="s">
        <v>3581</v>
      </c>
      <c r="D1660" s="348" t="s">
        <v>3582</v>
      </c>
      <c r="E1660" s="349">
        <v>331</v>
      </c>
      <c r="F1660" s="349">
        <v>256</v>
      </c>
      <c r="G1660" s="349">
        <v>75</v>
      </c>
      <c r="H1660" s="349">
        <v>309</v>
      </c>
      <c r="I1660" s="349">
        <v>22</v>
      </c>
      <c r="J1660" s="349">
        <v>16</v>
      </c>
    </row>
    <row r="1661" spans="1:10">
      <c r="A1661" s="348"/>
      <c r="B1661" s="348" t="s">
        <v>1168</v>
      </c>
      <c r="C1661" s="348" t="s">
        <v>3583</v>
      </c>
      <c r="D1661" s="348" t="s">
        <v>3584</v>
      </c>
      <c r="E1661" s="349">
        <v>16</v>
      </c>
      <c r="F1661" s="349">
        <v>12</v>
      </c>
      <c r="G1661" s="349">
        <v>4</v>
      </c>
      <c r="H1661" s="349">
        <v>16</v>
      </c>
      <c r="I1661" s="349">
        <v>0</v>
      </c>
      <c r="J1661" s="349">
        <v>0</v>
      </c>
    </row>
    <row r="1662" spans="1:10">
      <c r="A1662" s="348"/>
      <c r="B1662" s="348" t="s">
        <v>1168</v>
      </c>
      <c r="C1662" s="348" t="s">
        <v>3715</v>
      </c>
      <c r="D1662" s="348" t="s">
        <v>3716</v>
      </c>
      <c r="E1662" s="349">
        <v>19</v>
      </c>
      <c r="F1662" s="349">
        <v>14</v>
      </c>
      <c r="G1662" s="349">
        <v>5</v>
      </c>
      <c r="H1662" s="349" t="s">
        <v>2402</v>
      </c>
      <c r="I1662" s="349" t="s">
        <v>2402</v>
      </c>
      <c r="J1662" s="349">
        <v>0</v>
      </c>
    </row>
    <row r="1663" spans="1:10">
      <c r="A1663" s="348"/>
      <c r="B1663" s="348" t="s">
        <v>1168</v>
      </c>
      <c r="C1663" s="348" t="s">
        <v>3717</v>
      </c>
      <c r="D1663" s="348" t="s">
        <v>3718</v>
      </c>
      <c r="E1663" s="349">
        <v>31</v>
      </c>
      <c r="F1663" s="349" t="s">
        <v>2402</v>
      </c>
      <c r="G1663" s="349" t="s">
        <v>2402</v>
      </c>
      <c r="H1663" s="349">
        <v>31</v>
      </c>
      <c r="I1663" s="349">
        <v>0</v>
      </c>
      <c r="J1663" s="349">
        <v>0</v>
      </c>
    </row>
    <row r="1664" spans="1:10">
      <c r="A1664" s="348"/>
      <c r="B1664" s="348" t="s">
        <v>1168</v>
      </c>
      <c r="C1664" s="348" t="s">
        <v>3725</v>
      </c>
      <c r="D1664" s="348" t="s">
        <v>3726</v>
      </c>
      <c r="E1664" s="349">
        <v>18</v>
      </c>
      <c r="F1664" s="349">
        <v>13</v>
      </c>
      <c r="G1664" s="349">
        <v>5</v>
      </c>
      <c r="H1664" s="349" t="s">
        <v>2402</v>
      </c>
      <c r="I1664" s="349" t="s">
        <v>2402</v>
      </c>
      <c r="J1664" s="349">
        <v>0</v>
      </c>
    </row>
    <row r="1665" spans="1:10">
      <c r="A1665" s="348"/>
      <c r="B1665" s="348" t="s">
        <v>1168</v>
      </c>
      <c r="C1665" s="348" t="s">
        <v>3585</v>
      </c>
      <c r="D1665" s="348" t="s">
        <v>3586</v>
      </c>
      <c r="E1665" s="349">
        <v>19</v>
      </c>
      <c r="F1665" s="349" t="s">
        <v>2402</v>
      </c>
      <c r="G1665" s="349" t="s">
        <v>2402</v>
      </c>
      <c r="H1665" s="349">
        <v>19</v>
      </c>
      <c r="I1665" s="349">
        <v>0</v>
      </c>
      <c r="J1665" s="349" t="s">
        <v>2402</v>
      </c>
    </row>
    <row r="1666" spans="1:10">
      <c r="A1666" s="348"/>
      <c r="B1666" s="348" t="s">
        <v>1168</v>
      </c>
      <c r="C1666" s="348" t="s">
        <v>3587</v>
      </c>
      <c r="D1666" s="348" t="s">
        <v>3588</v>
      </c>
      <c r="E1666" s="349">
        <v>17</v>
      </c>
      <c r="F1666" s="349">
        <v>13</v>
      </c>
      <c r="G1666" s="349">
        <v>4</v>
      </c>
      <c r="H1666" s="349" t="s">
        <v>2402</v>
      </c>
      <c r="I1666" s="349" t="s">
        <v>2402</v>
      </c>
      <c r="J1666" s="349">
        <v>0</v>
      </c>
    </row>
    <row r="1667" spans="1:10">
      <c r="A1667" s="348"/>
      <c r="B1667" s="348" t="s">
        <v>1168</v>
      </c>
      <c r="C1667" s="348" t="s">
        <v>3591</v>
      </c>
      <c r="D1667" s="348" t="s">
        <v>3575</v>
      </c>
      <c r="E1667" s="349">
        <v>62</v>
      </c>
      <c r="F1667" s="349">
        <v>48</v>
      </c>
      <c r="G1667" s="349">
        <v>14</v>
      </c>
      <c r="H1667" s="349">
        <v>53</v>
      </c>
      <c r="I1667" s="349">
        <v>9</v>
      </c>
      <c r="J1667" s="349">
        <v>0</v>
      </c>
    </row>
    <row r="1668" spans="1:10">
      <c r="A1668" s="348"/>
      <c r="B1668" s="348" t="s">
        <v>1168</v>
      </c>
      <c r="C1668" s="348" t="s">
        <v>3591</v>
      </c>
      <c r="D1668" s="348" t="s">
        <v>3592</v>
      </c>
      <c r="E1668" s="349">
        <v>182</v>
      </c>
      <c r="F1668" s="349">
        <v>147</v>
      </c>
      <c r="G1668" s="349">
        <v>35</v>
      </c>
      <c r="H1668" s="349">
        <v>170</v>
      </c>
      <c r="I1668" s="349">
        <v>12</v>
      </c>
      <c r="J1668" s="349" t="s">
        <v>2402</v>
      </c>
    </row>
    <row r="1669" spans="1:10">
      <c r="A1669" s="348"/>
      <c r="B1669" s="348" t="s">
        <v>1168</v>
      </c>
      <c r="C1669" s="348" t="s">
        <v>3593</v>
      </c>
      <c r="D1669" s="348" t="s">
        <v>3594</v>
      </c>
      <c r="E1669" s="349">
        <v>843</v>
      </c>
      <c r="F1669" s="349">
        <v>627</v>
      </c>
      <c r="G1669" s="349">
        <v>216</v>
      </c>
      <c r="H1669" s="349">
        <v>781</v>
      </c>
      <c r="I1669" s="349">
        <v>62</v>
      </c>
      <c r="J1669" s="349">
        <v>25</v>
      </c>
    </row>
    <row r="1670" spans="1:10">
      <c r="A1670" s="348"/>
      <c r="B1670" s="348" t="s">
        <v>1168</v>
      </c>
      <c r="C1670" s="348" t="s">
        <v>3595</v>
      </c>
      <c r="D1670" s="348" t="s">
        <v>3596</v>
      </c>
      <c r="E1670" s="349">
        <v>101</v>
      </c>
      <c r="F1670" s="349">
        <v>72</v>
      </c>
      <c r="G1670" s="349">
        <v>29</v>
      </c>
      <c r="H1670" s="349">
        <v>93</v>
      </c>
      <c r="I1670" s="349">
        <v>8</v>
      </c>
      <c r="J1670" s="349">
        <v>0</v>
      </c>
    </row>
    <row r="1671" spans="1:10">
      <c r="A1671" s="348"/>
      <c r="B1671" s="348" t="s">
        <v>1168</v>
      </c>
      <c r="C1671" s="348" t="s">
        <v>3729</v>
      </c>
      <c r="D1671" s="348" t="s">
        <v>3730</v>
      </c>
      <c r="E1671" s="349">
        <v>17</v>
      </c>
      <c r="F1671" s="349" t="s">
        <v>2402</v>
      </c>
      <c r="G1671" s="349" t="s">
        <v>2402</v>
      </c>
      <c r="H1671" s="349" t="s">
        <v>2402</v>
      </c>
      <c r="I1671" s="349" t="s">
        <v>2402</v>
      </c>
      <c r="J1671" s="349">
        <v>0</v>
      </c>
    </row>
    <row r="1672" spans="1:10">
      <c r="A1672" s="348"/>
      <c r="B1672" s="348" t="s">
        <v>1168</v>
      </c>
      <c r="C1672" s="348" t="s">
        <v>3597</v>
      </c>
      <c r="D1672" s="348" t="s">
        <v>3598</v>
      </c>
      <c r="E1672" s="349">
        <v>118</v>
      </c>
      <c r="F1672" s="349">
        <v>87</v>
      </c>
      <c r="G1672" s="349">
        <v>31</v>
      </c>
      <c r="H1672" s="349">
        <v>108</v>
      </c>
      <c r="I1672" s="349">
        <v>10</v>
      </c>
      <c r="J1672" s="349">
        <v>0</v>
      </c>
    </row>
    <row r="1673" spans="1:10">
      <c r="A1673" s="348"/>
      <c r="B1673" s="348" t="s">
        <v>1168</v>
      </c>
      <c r="C1673" s="348" t="s">
        <v>3599</v>
      </c>
      <c r="D1673" s="348" t="s">
        <v>3598</v>
      </c>
      <c r="E1673" s="349">
        <v>118</v>
      </c>
      <c r="F1673" s="349">
        <v>87</v>
      </c>
      <c r="G1673" s="349">
        <v>31</v>
      </c>
      <c r="H1673" s="349">
        <v>108</v>
      </c>
      <c r="I1673" s="349">
        <v>10</v>
      </c>
      <c r="J1673" s="349">
        <v>0</v>
      </c>
    </row>
    <row r="1674" spans="1:10">
      <c r="A1674" s="348"/>
      <c r="B1674" s="348" t="s">
        <v>1168</v>
      </c>
      <c r="C1674" s="348" t="s">
        <v>3600</v>
      </c>
      <c r="D1674" s="348" t="s">
        <v>3601</v>
      </c>
      <c r="E1674" s="349">
        <v>72</v>
      </c>
      <c r="F1674" s="349">
        <v>49</v>
      </c>
      <c r="G1674" s="349">
        <v>23</v>
      </c>
      <c r="H1674" s="349">
        <v>65</v>
      </c>
      <c r="I1674" s="349">
        <v>7</v>
      </c>
      <c r="J1674" s="349">
        <v>0</v>
      </c>
    </row>
    <row r="1675" spans="1:10">
      <c r="A1675" s="348"/>
      <c r="B1675" s="348" t="s">
        <v>1168</v>
      </c>
      <c r="C1675" s="348" t="s">
        <v>3731</v>
      </c>
      <c r="D1675" s="348" t="s">
        <v>3732</v>
      </c>
      <c r="E1675" s="349">
        <v>11</v>
      </c>
      <c r="F1675" s="349" t="s">
        <v>2402</v>
      </c>
      <c r="G1675" s="349" t="s">
        <v>2402</v>
      </c>
      <c r="H1675" s="349">
        <v>11</v>
      </c>
      <c r="I1675" s="349">
        <v>0</v>
      </c>
      <c r="J1675" s="349">
        <v>0</v>
      </c>
    </row>
    <row r="1676" spans="1:10">
      <c r="A1676" s="348"/>
      <c r="B1676" s="348" t="s">
        <v>1168</v>
      </c>
      <c r="C1676" s="348" t="s">
        <v>3602</v>
      </c>
      <c r="D1676" s="348" t="s">
        <v>3603</v>
      </c>
      <c r="E1676" s="349">
        <v>48</v>
      </c>
      <c r="F1676" s="349">
        <v>33</v>
      </c>
      <c r="G1676" s="349">
        <v>15</v>
      </c>
      <c r="H1676" s="349">
        <v>45</v>
      </c>
      <c r="I1676" s="349">
        <v>3</v>
      </c>
      <c r="J1676" s="349" t="s">
        <v>2402</v>
      </c>
    </row>
    <row r="1677" spans="1:10">
      <c r="A1677" s="348"/>
      <c r="B1677" s="348" t="s">
        <v>1168</v>
      </c>
      <c r="C1677" s="348" t="s">
        <v>3735</v>
      </c>
      <c r="D1677" s="348" t="s">
        <v>3736</v>
      </c>
      <c r="E1677" s="349">
        <v>13</v>
      </c>
      <c r="F1677" s="349">
        <v>9</v>
      </c>
      <c r="G1677" s="349">
        <v>4</v>
      </c>
      <c r="H1677" s="349">
        <v>13</v>
      </c>
      <c r="I1677" s="349">
        <v>0</v>
      </c>
      <c r="J1677" s="349">
        <v>0</v>
      </c>
    </row>
    <row r="1678" spans="1:10">
      <c r="A1678" s="348"/>
      <c r="B1678" s="348" t="s">
        <v>1168</v>
      </c>
      <c r="C1678" s="348" t="s">
        <v>3739</v>
      </c>
      <c r="D1678" s="348" t="s">
        <v>3740</v>
      </c>
      <c r="E1678" s="349">
        <v>22</v>
      </c>
      <c r="F1678" s="349">
        <v>15</v>
      </c>
      <c r="G1678" s="349">
        <v>7</v>
      </c>
      <c r="H1678" s="349" t="s">
        <v>2402</v>
      </c>
      <c r="I1678" s="349" t="s">
        <v>2402</v>
      </c>
      <c r="J1678" s="349">
        <v>0</v>
      </c>
    </row>
    <row r="1679" spans="1:10">
      <c r="A1679" s="348"/>
      <c r="B1679" s="348" t="s">
        <v>1168</v>
      </c>
      <c r="C1679" s="348" t="s">
        <v>3855</v>
      </c>
      <c r="D1679" s="348" t="s">
        <v>3856</v>
      </c>
      <c r="E1679" s="349">
        <v>26</v>
      </c>
      <c r="F1679" s="349" t="s">
        <v>2402</v>
      </c>
      <c r="G1679" s="349" t="s">
        <v>2402</v>
      </c>
      <c r="H1679" s="349">
        <v>17</v>
      </c>
      <c r="I1679" s="349">
        <v>9</v>
      </c>
      <c r="J1679" s="349">
        <v>0</v>
      </c>
    </row>
    <row r="1680" spans="1:10">
      <c r="A1680" s="348"/>
      <c r="B1680" s="348" t="s">
        <v>1168</v>
      </c>
      <c r="C1680" s="348" t="s">
        <v>3741</v>
      </c>
      <c r="D1680" s="348" t="s">
        <v>3742</v>
      </c>
      <c r="E1680" s="349">
        <v>15</v>
      </c>
      <c r="F1680" s="349">
        <v>8</v>
      </c>
      <c r="G1680" s="349">
        <v>7</v>
      </c>
      <c r="H1680" s="349" t="s">
        <v>2402</v>
      </c>
      <c r="I1680" s="349" t="s">
        <v>2402</v>
      </c>
      <c r="J1680" s="349">
        <v>0</v>
      </c>
    </row>
    <row r="1681" spans="1:10">
      <c r="A1681" s="348"/>
      <c r="B1681" s="348" t="s">
        <v>1168</v>
      </c>
      <c r="C1681" s="348" t="s">
        <v>3912</v>
      </c>
      <c r="D1681" s="348" t="s">
        <v>3913</v>
      </c>
      <c r="E1681" s="349">
        <v>15</v>
      </c>
      <c r="F1681" s="349">
        <v>12</v>
      </c>
      <c r="G1681" s="349">
        <v>3</v>
      </c>
      <c r="H1681" s="349">
        <v>15</v>
      </c>
      <c r="I1681" s="349">
        <v>0</v>
      </c>
      <c r="J1681" s="349">
        <v>0</v>
      </c>
    </row>
    <row r="1682" spans="1:10">
      <c r="A1682" s="348"/>
      <c r="B1682" s="348" t="s">
        <v>1168</v>
      </c>
      <c r="C1682" s="348" t="s">
        <v>3604</v>
      </c>
      <c r="D1682" s="348" t="s">
        <v>3575</v>
      </c>
      <c r="E1682" s="349">
        <v>44</v>
      </c>
      <c r="F1682" s="349">
        <v>36</v>
      </c>
      <c r="G1682" s="349">
        <v>8</v>
      </c>
      <c r="H1682" s="349" t="s">
        <v>2402</v>
      </c>
      <c r="I1682" s="349" t="s">
        <v>2402</v>
      </c>
      <c r="J1682" s="349" t="s">
        <v>2402</v>
      </c>
    </row>
    <row r="1683" spans="1:10">
      <c r="A1683" s="348"/>
      <c r="B1683" s="348" t="s">
        <v>1168</v>
      </c>
      <c r="C1683" s="348" t="s">
        <v>3604</v>
      </c>
      <c r="D1683" s="348" t="s">
        <v>3605</v>
      </c>
      <c r="E1683" s="349">
        <v>266</v>
      </c>
      <c r="F1683" s="349">
        <v>195</v>
      </c>
      <c r="G1683" s="349">
        <v>71</v>
      </c>
      <c r="H1683" s="349">
        <v>243</v>
      </c>
      <c r="I1683" s="349">
        <v>23</v>
      </c>
      <c r="J1683" s="349">
        <v>3</v>
      </c>
    </row>
    <row r="1684" spans="1:10">
      <c r="A1684" s="348"/>
      <c r="B1684" s="348" t="s">
        <v>1168</v>
      </c>
      <c r="C1684" s="348" t="s">
        <v>3743</v>
      </c>
      <c r="D1684" s="348" t="s">
        <v>3744</v>
      </c>
      <c r="E1684" s="349">
        <v>50</v>
      </c>
      <c r="F1684" s="349">
        <v>27</v>
      </c>
      <c r="G1684" s="349">
        <v>23</v>
      </c>
      <c r="H1684" s="349" t="s">
        <v>2402</v>
      </c>
      <c r="I1684" s="349" t="s">
        <v>2402</v>
      </c>
      <c r="J1684" s="349">
        <v>3</v>
      </c>
    </row>
    <row r="1685" spans="1:10">
      <c r="A1685" s="348"/>
      <c r="B1685" s="348" t="s">
        <v>1168</v>
      </c>
      <c r="C1685" s="348" t="s">
        <v>3606</v>
      </c>
      <c r="D1685" s="348" t="s">
        <v>3607</v>
      </c>
      <c r="E1685" s="349">
        <v>147</v>
      </c>
      <c r="F1685" s="349">
        <v>97</v>
      </c>
      <c r="G1685" s="349">
        <v>50</v>
      </c>
      <c r="H1685" s="349">
        <v>136</v>
      </c>
      <c r="I1685" s="349">
        <v>11</v>
      </c>
      <c r="J1685" s="349" t="s">
        <v>2402</v>
      </c>
    </row>
    <row r="1686" spans="1:10">
      <c r="A1686" s="348"/>
      <c r="B1686" s="348" t="s">
        <v>1168</v>
      </c>
      <c r="C1686" s="348" t="s">
        <v>3914</v>
      </c>
      <c r="D1686" s="348" t="s">
        <v>3915</v>
      </c>
      <c r="E1686" s="349">
        <v>10</v>
      </c>
      <c r="F1686" s="349">
        <v>7</v>
      </c>
      <c r="G1686" s="349">
        <v>3</v>
      </c>
      <c r="H1686" s="349">
        <v>10</v>
      </c>
      <c r="I1686" s="349">
        <v>0</v>
      </c>
      <c r="J1686" s="349" t="s">
        <v>2402</v>
      </c>
    </row>
    <row r="1687" spans="1:10">
      <c r="A1687" s="348"/>
      <c r="B1687" s="348" t="s">
        <v>1168</v>
      </c>
      <c r="C1687" s="348" t="s">
        <v>3745</v>
      </c>
      <c r="D1687" s="348" t="s">
        <v>3746</v>
      </c>
      <c r="E1687" s="349">
        <v>18</v>
      </c>
      <c r="F1687" s="349">
        <v>12</v>
      </c>
      <c r="G1687" s="349">
        <v>6</v>
      </c>
      <c r="H1687" s="349" t="s">
        <v>2402</v>
      </c>
      <c r="I1687" s="349" t="s">
        <v>2402</v>
      </c>
      <c r="J1687" s="349">
        <v>0</v>
      </c>
    </row>
    <row r="1688" spans="1:10">
      <c r="A1688" s="348"/>
      <c r="B1688" s="348" t="s">
        <v>1168</v>
      </c>
      <c r="C1688" s="348" t="s">
        <v>3857</v>
      </c>
      <c r="D1688" s="348" t="s">
        <v>3858</v>
      </c>
      <c r="E1688" s="349">
        <v>20</v>
      </c>
      <c r="F1688" s="349">
        <v>17</v>
      </c>
      <c r="G1688" s="349">
        <v>3</v>
      </c>
      <c r="H1688" s="349" t="s">
        <v>2402</v>
      </c>
      <c r="I1688" s="349" t="s">
        <v>2402</v>
      </c>
      <c r="J1688" s="349">
        <v>0</v>
      </c>
    </row>
    <row r="1689" spans="1:10">
      <c r="A1689" s="348"/>
      <c r="B1689" s="348" t="s">
        <v>1168</v>
      </c>
      <c r="C1689" s="348" t="s">
        <v>3608</v>
      </c>
      <c r="D1689" s="348" t="s">
        <v>3609</v>
      </c>
      <c r="E1689" s="349">
        <v>39</v>
      </c>
      <c r="F1689" s="349">
        <v>34</v>
      </c>
      <c r="G1689" s="349">
        <v>5</v>
      </c>
      <c r="H1689" s="349">
        <v>39</v>
      </c>
      <c r="I1689" s="349">
        <v>0</v>
      </c>
      <c r="J1689" s="349">
        <v>0</v>
      </c>
    </row>
    <row r="1690" spans="1:10">
      <c r="A1690" s="348"/>
      <c r="B1690" s="348" t="s">
        <v>1168</v>
      </c>
      <c r="C1690" s="348" t="s">
        <v>3749</v>
      </c>
      <c r="D1690" s="348" t="s">
        <v>3750</v>
      </c>
      <c r="E1690" s="349">
        <v>17</v>
      </c>
      <c r="F1690" s="349">
        <v>12</v>
      </c>
      <c r="G1690" s="349">
        <v>5</v>
      </c>
      <c r="H1690" s="349" t="s">
        <v>2402</v>
      </c>
      <c r="I1690" s="349" t="s">
        <v>2402</v>
      </c>
      <c r="J1690" s="349">
        <v>0</v>
      </c>
    </row>
    <row r="1691" spans="1:10">
      <c r="A1691" s="348"/>
      <c r="B1691" s="348" t="s">
        <v>1168</v>
      </c>
      <c r="C1691" s="348" t="s">
        <v>3610</v>
      </c>
      <c r="D1691" s="348" t="s">
        <v>3575</v>
      </c>
      <c r="E1691" s="349">
        <v>17</v>
      </c>
      <c r="F1691" s="349">
        <v>10</v>
      </c>
      <c r="G1691" s="349">
        <v>7</v>
      </c>
      <c r="H1691" s="349" t="s">
        <v>2402</v>
      </c>
      <c r="I1691" s="349" t="s">
        <v>2402</v>
      </c>
      <c r="J1691" s="349">
        <v>0</v>
      </c>
    </row>
    <row r="1692" spans="1:10">
      <c r="A1692" s="348"/>
      <c r="B1692" s="348" t="s">
        <v>1168</v>
      </c>
      <c r="C1692" s="348" t="s">
        <v>3610</v>
      </c>
      <c r="D1692" s="348" t="s">
        <v>3611</v>
      </c>
      <c r="E1692" s="349">
        <v>318</v>
      </c>
      <c r="F1692" s="349">
        <v>216</v>
      </c>
      <c r="G1692" s="349">
        <v>102</v>
      </c>
      <c r="H1692" s="349">
        <v>300</v>
      </c>
      <c r="I1692" s="349">
        <v>18</v>
      </c>
      <c r="J1692" s="349">
        <v>6</v>
      </c>
    </row>
    <row r="1693" spans="1:10">
      <c r="A1693" s="348"/>
      <c r="B1693" s="348" t="s">
        <v>1168</v>
      </c>
      <c r="C1693" s="348" t="s">
        <v>3751</v>
      </c>
      <c r="D1693" s="348" t="s">
        <v>3752</v>
      </c>
      <c r="E1693" s="349">
        <v>18</v>
      </c>
      <c r="F1693" s="349">
        <v>9</v>
      </c>
      <c r="G1693" s="349">
        <v>9</v>
      </c>
      <c r="H1693" s="349">
        <v>18</v>
      </c>
      <c r="I1693" s="349">
        <v>0</v>
      </c>
      <c r="J1693" s="349">
        <v>0</v>
      </c>
    </row>
    <row r="1694" spans="1:10">
      <c r="A1694" s="348"/>
      <c r="B1694" s="348" t="s">
        <v>1168</v>
      </c>
      <c r="C1694" s="348" t="s">
        <v>3859</v>
      </c>
      <c r="D1694" s="348" t="s">
        <v>3860</v>
      </c>
      <c r="E1694" s="349">
        <v>11</v>
      </c>
      <c r="F1694" s="349">
        <v>6</v>
      </c>
      <c r="G1694" s="349">
        <v>5</v>
      </c>
      <c r="H1694" s="349">
        <v>11</v>
      </c>
      <c r="I1694" s="349">
        <v>0</v>
      </c>
      <c r="J1694" s="349" t="s">
        <v>2402</v>
      </c>
    </row>
    <row r="1695" spans="1:10">
      <c r="A1695" s="348"/>
      <c r="B1695" s="348" t="s">
        <v>1168</v>
      </c>
      <c r="C1695" s="348" t="s">
        <v>3753</v>
      </c>
      <c r="D1695" s="348" t="s">
        <v>3754</v>
      </c>
      <c r="E1695" s="349">
        <v>16</v>
      </c>
      <c r="F1695" s="349" t="s">
        <v>2402</v>
      </c>
      <c r="G1695" s="349" t="s">
        <v>2402</v>
      </c>
      <c r="H1695" s="349">
        <v>16</v>
      </c>
      <c r="I1695" s="349">
        <v>0</v>
      </c>
      <c r="J1695" s="349">
        <v>0</v>
      </c>
    </row>
    <row r="1696" spans="1:10">
      <c r="A1696" s="348"/>
      <c r="B1696" s="348" t="s">
        <v>1168</v>
      </c>
      <c r="C1696" s="348" t="s">
        <v>3612</v>
      </c>
      <c r="D1696" s="348" t="s">
        <v>3575</v>
      </c>
      <c r="E1696" s="349">
        <v>19</v>
      </c>
      <c r="F1696" s="349">
        <v>13</v>
      </c>
      <c r="G1696" s="349">
        <v>6</v>
      </c>
      <c r="H1696" s="349">
        <v>19</v>
      </c>
      <c r="I1696" s="349">
        <v>0</v>
      </c>
      <c r="J1696" s="349" t="s">
        <v>2402</v>
      </c>
    </row>
    <row r="1697" spans="1:10">
      <c r="A1697" s="348"/>
      <c r="B1697" s="348" t="s">
        <v>1168</v>
      </c>
      <c r="C1697" s="348" t="s">
        <v>3612</v>
      </c>
      <c r="D1697" s="348" t="s">
        <v>3613</v>
      </c>
      <c r="E1697" s="349">
        <v>64</v>
      </c>
      <c r="F1697" s="349">
        <v>43</v>
      </c>
      <c r="G1697" s="349">
        <v>21</v>
      </c>
      <c r="H1697" s="349">
        <v>64</v>
      </c>
      <c r="I1697" s="349">
        <v>0</v>
      </c>
      <c r="J1697" s="349">
        <v>3</v>
      </c>
    </row>
    <row r="1698" spans="1:10">
      <c r="A1698" s="348"/>
      <c r="B1698" s="348" t="s">
        <v>1168</v>
      </c>
      <c r="C1698" s="348" t="s">
        <v>3755</v>
      </c>
      <c r="D1698" s="348" t="s">
        <v>3756</v>
      </c>
      <c r="E1698" s="349">
        <v>24</v>
      </c>
      <c r="F1698" s="349">
        <v>14</v>
      </c>
      <c r="G1698" s="349">
        <v>10</v>
      </c>
      <c r="H1698" s="349">
        <v>20</v>
      </c>
      <c r="I1698" s="349">
        <v>4</v>
      </c>
      <c r="J1698" s="349">
        <v>0</v>
      </c>
    </row>
    <row r="1699" spans="1:10">
      <c r="A1699" s="348"/>
      <c r="B1699" s="348" t="s">
        <v>1168</v>
      </c>
      <c r="C1699" s="348" t="s">
        <v>3614</v>
      </c>
      <c r="D1699" s="348" t="s">
        <v>3615</v>
      </c>
      <c r="E1699" s="349">
        <v>39</v>
      </c>
      <c r="F1699" s="349">
        <v>35</v>
      </c>
      <c r="G1699" s="349">
        <v>4</v>
      </c>
      <c r="H1699" s="349">
        <v>31</v>
      </c>
      <c r="I1699" s="349">
        <v>8</v>
      </c>
      <c r="J1699" s="349">
        <v>0</v>
      </c>
    </row>
    <row r="1700" spans="1:10">
      <c r="A1700" s="348"/>
      <c r="B1700" s="348" t="s">
        <v>1168</v>
      </c>
      <c r="C1700" s="348" t="s">
        <v>3757</v>
      </c>
      <c r="D1700" s="348" t="s">
        <v>3758</v>
      </c>
      <c r="E1700" s="349">
        <v>43</v>
      </c>
      <c r="F1700" s="349">
        <v>13</v>
      </c>
      <c r="G1700" s="349">
        <v>30</v>
      </c>
      <c r="H1700" s="349" t="s">
        <v>2402</v>
      </c>
      <c r="I1700" s="349" t="s">
        <v>2402</v>
      </c>
      <c r="J1700" s="349">
        <v>3</v>
      </c>
    </row>
    <row r="1701" spans="1:10">
      <c r="A1701" s="348"/>
      <c r="B1701" s="348" t="s">
        <v>1168</v>
      </c>
      <c r="C1701" s="348" t="s">
        <v>3761</v>
      </c>
      <c r="D1701" s="348" t="s">
        <v>3762</v>
      </c>
      <c r="E1701" s="349">
        <v>23</v>
      </c>
      <c r="F1701" s="349" t="s">
        <v>2402</v>
      </c>
      <c r="G1701" s="349" t="s">
        <v>2402</v>
      </c>
      <c r="H1701" s="349" t="s">
        <v>2402</v>
      </c>
      <c r="I1701" s="349" t="s">
        <v>2402</v>
      </c>
      <c r="J1701" s="349">
        <v>0</v>
      </c>
    </row>
    <row r="1702" spans="1:10">
      <c r="A1702" s="348"/>
      <c r="B1702" s="348" t="s">
        <v>1168</v>
      </c>
      <c r="C1702" s="348" t="s">
        <v>3861</v>
      </c>
      <c r="D1702" s="348" t="s">
        <v>3862</v>
      </c>
      <c r="E1702" s="349">
        <v>10</v>
      </c>
      <c r="F1702" s="349" t="s">
        <v>2402</v>
      </c>
      <c r="G1702" s="349" t="s">
        <v>2402</v>
      </c>
      <c r="H1702" s="349">
        <v>10</v>
      </c>
      <c r="I1702" s="349">
        <v>0</v>
      </c>
      <c r="J1702" s="349">
        <v>0</v>
      </c>
    </row>
    <row r="1703" spans="1:10">
      <c r="A1703" s="348"/>
      <c r="B1703" s="348" t="s">
        <v>1168</v>
      </c>
      <c r="C1703" s="348" t="s">
        <v>3616</v>
      </c>
      <c r="D1703" s="348" t="s">
        <v>3575</v>
      </c>
      <c r="E1703" s="349">
        <v>8</v>
      </c>
      <c r="F1703" s="349" t="s">
        <v>2402</v>
      </c>
      <c r="G1703" s="349" t="s">
        <v>2402</v>
      </c>
      <c r="H1703" s="349">
        <v>8</v>
      </c>
      <c r="I1703" s="349">
        <v>0</v>
      </c>
      <c r="J1703" s="349" t="s">
        <v>2402</v>
      </c>
    </row>
    <row r="1704" spans="1:10">
      <c r="A1704" s="348"/>
      <c r="B1704" s="348" t="s">
        <v>1168</v>
      </c>
      <c r="C1704" s="348" t="s">
        <v>3616</v>
      </c>
      <c r="D1704" s="348" t="s">
        <v>3617</v>
      </c>
      <c r="E1704" s="349">
        <v>147</v>
      </c>
      <c r="F1704" s="349">
        <v>98</v>
      </c>
      <c r="G1704" s="349">
        <v>49</v>
      </c>
      <c r="H1704" s="349">
        <v>133</v>
      </c>
      <c r="I1704" s="349">
        <v>14</v>
      </c>
      <c r="J1704" s="349">
        <v>5</v>
      </c>
    </row>
    <row r="1705" spans="1:10">
      <c r="A1705" s="348"/>
      <c r="B1705" s="348" t="s">
        <v>1168</v>
      </c>
      <c r="C1705" s="348" t="s">
        <v>3763</v>
      </c>
      <c r="D1705" s="348" t="s">
        <v>3764</v>
      </c>
      <c r="E1705" s="349">
        <v>14</v>
      </c>
      <c r="F1705" s="349">
        <v>8</v>
      </c>
      <c r="G1705" s="349">
        <v>6</v>
      </c>
      <c r="H1705" s="349" t="s">
        <v>2402</v>
      </c>
      <c r="I1705" s="349" t="s">
        <v>2402</v>
      </c>
      <c r="J1705" s="349" t="s">
        <v>2402</v>
      </c>
    </row>
    <row r="1706" spans="1:10">
      <c r="A1706" s="348"/>
      <c r="B1706" s="348" t="s">
        <v>1168</v>
      </c>
      <c r="C1706" s="348" t="s">
        <v>3765</v>
      </c>
      <c r="D1706" s="348" t="s">
        <v>3766</v>
      </c>
      <c r="E1706" s="349">
        <v>18</v>
      </c>
      <c r="F1706" s="349">
        <v>15</v>
      </c>
      <c r="G1706" s="349">
        <v>3</v>
      </c>
      <c r="H1706" s="349">
        <v>18</v>
      </c>
      <c r="I1706" s="349">
        <v>0</v>
      </c>
      <c r="J1706" s="349">
        <v>0</v>
      </c>
    </row>
    <row r="1707" spans="1:10">
      <c r="A1707" s="348"/>
      <c r="B1707" s="348" t="s">
        <v>1168</v>
      </c>
      <c r="C1707" s="348" t="s">
        <v>3865</v>
      </c>
      <c r="D1707" s="348" t="s">
        <v>3866</v>
      </c>
      <c r="E1707" s="349">
        <v>14</v>
      </c>
      <c r="F1707" s="349">
        <v>8</v>
      </c>
      <c r="G1707" s="349">
        <v>6</v>
      </c>
      <c r="H1707" s="349">
        <v>14</v>
      </c>
      <c r="I1707" s="349">
        <v>0</v>
      </c>
      <c r="J1707" s="349" t="s">
        <v>2402</v>
      </c>
    </row>
    <row r="1708" spans="1:10">
      <c r="A1708" s="348"/>
      <c r="B1708" s="348" t="s">
        <v>1168</v>
      </c>
      <c r="C1708" s="348" t="s">
        <v>3618</v>
      </c>
      <c r="D1708" s="348" t="s">
        <v>3619</v>
      </c>
      <c r="E1708" s="349">
        <v>17</v>
      </c>
      <c r="F1708" s="349" t="s">
        <v>2402</v>
      </c>
      <c r="G1708" s="349" t="s">
        <v>2402</v>
      </c>
      <c r="H1708" s="349" t="s">
        <v>2402</v>
      </c>
      <c r="I1708" s="349" t="s">
        <v>2402</v>
      </c>
      <c r="J1708" s="349">
        <v>0</v>
      </c>
    </row>
    <row r="1709" spans="1:10">
      <c r="A1709" s="348"/>
      <c r="B1709" s="348" t="s">
        <v>1168</v>
      </c>
      <c r="C1709" s="348" t="s">
        <v>3620</v>
      </c>
      <c r="D1709" s="348" t="s">
        <v>3575</v>
      </c>
      <c r="E1709" s="349">
        <v>46</v>
      </c>
      <c r="F1709" s="349">
        <v>29</v>
      </c>
      <c r="G1709" s="349">
        <v>17</v>
      </c>
      <c r="H1709" s="349">
        <v>43</v>
      </c>
      <c r="I1709" s="349">
        <v>3</v>
      </c>
      <c r="J1709" s="349" t="s">
        <v>2402</v>
      </c>
    </row>
    <row r="1710" spans="1:10">
      <c r="A1710" s="348"/>
      <c r="B1710" s="348" t="s">
        <v>1168</v>
      </c>
      <c r="C1710" s="348" t="s">
        <v>3620</v>
      </c>
      <c r="D1710" s="348" t="s">
        <v>3621</v>
      </c>
      <c r="E1710" s="349">
        <v>109</v>
      </c>
      <c r="F1710" s="349">
        <v>75</v>
      </c>
      <c r="G1710" s="349">
        <v>34</v>
      </c>
      <c r="H1710" s="349">
        <v>104</v>
      </c>
      <c r="I1710" s="349">
        <v>5</v>
      </c>
      <c r="J1710" s="349">
        <v>3</v>
      </c>
    </row>
    <row r="1711" spans="1:10">
      <c r="A1711" s="348"/>
      <c r="B1711" s="348" t="s">
        <v>1168</v>
      </c>
      <c r="C1711" s="348" t="s">
        <v>3622</v>
      </c>
      <c r="D1711" s="348" t="s">
        <v>3623</v>
      </c>
      <c r="E1711" s="349">
        <v>904</v>
      </c>
      <c r="F1711" s="349">
        <v>627</v>
      </c>
      <c r="G1711" s="349">
        <v>277</v>
      </c>
      <c r="H1711" s="349">
        <v>844</v>
      </c>
      <c r="I1711" s="349">
        <v>60</v>
      </c>
      <c r="J1711" s="349">
        <v>20</v>
      </c>
    </row>
    <row r="1712" spans="1:10">
      <c r="A1712" s="348"/>
      <c r="B1712" s="348" t="s">
        <v>1168</v>
      </c>
      <c r="C1712" s="348" t="s">
        <v>3624</v>
      </c>
      <c r="D1712" s="348" t="s">
        <v>3625</v>
      </c>
      <c r="E1712" s="349">
        <v>98</v>
      </c>
      <c r="F1712" s="349">
        <v>64</v>
      </c>
      <c r="G1712" s="349">
        <v>34</v>
      </c>
      <c r="H1712" s="349">
        <v>93</v>
      </c>
      <c r="I1712" s="349">
        <v>5</v>
      </c>
      <c r="J1712" s="349">
        <v>4</v>
      </c>
    </row>
    <row r="1713" spans="1:10">
      <c r="A1713" s="348"/>
      <c r="B1713" s="348" t="s">
        <v>1168</v>
      </c>
      <c r="C1713" s="348" t="s">
        <v>3769</v>
      </c>
      <c r="D1713" s="348" t="s">
        <v>3770</v>
      </c>
      <c r="E1713" s="349">
        <v>26</v>
      </c>
      <c r="F1713" s="349">
        <v>19</v>
      </c>
      <c r="G1713" s="349">
        <v>7</v>
      </c>
      <c r="H1713" s="349">
        <v>23</v>
      </c>
      <c r="I1713" s="349">
        <v>3</v>
      </c>
      <c r="J1713" s="349">
        <v>0</v>
      </c>
    </row>
    <row r="1714" spans="1:10">
      <c r="A1714" s="348"/>
      <c r="B1714" s="348" t="s">
        <v>1168</v>
      </c>
      <c r="C1714" s="348" t="s">
        <v>3771</v>
      </c>
      <c r="D1714" s="348" t="s">
        <v>3772</v>
      </c>
      <c r="E1714" s="349">
        <v>27</v>
      </c>
      <c r="F1714" s="349">
        <v>18</v>
      </c>
      <c r="G1714" s="349">
        <v>9</v>
      </c>
      <c r="H1714" s="349" t="s">
        <v>2402</v>
      </c>
      <c r="I1714" s="349" t="s">
        <v>2402</v>
      </c>
      <c r="J1714" s="349" t="s">
        <v>2402</v>
      </c>
    </row>
    <row r="1715" spans="1:10">
      <c r="A1715" s="348"/>
      <c r="B1715" s="348" t="s">
        <v>1168</v>
      </c>
      <c r="C1715" s="348" t="s">
        <v>3916</v>
      </c>
      <c r="D1715" s="348" t="s">
        <v>3917</v>
      </c>
      <c r="E1715" s="349">
        <v>10</v>
      </c>
      <c r="F1715" s="349">
        <v>6</v>
      </c>
      <c r="G1715" s="349">
        <v>4</v>
      </c>
      <c r="H1715" s="349" t="s">
        <v>2402</v>
      </c>
      <c r="I1715" s="349" t="s">
        <v>2402</v>
      </c>
      <c r="J1715" s="349">
        <v>0</v>
      </c>
    </row>
    <row r="1716" spans="1:10">
      <c r="A1716" s="348"/>
      <c r="B1716" s="348" t="s">
        <v>1168</v>
      </c>
      <c r="C1716" s="348" t="s">
        <v>3773</v>
      </c>
      <c r="D1716" s="348" t="s">
        <v>3774</v>
      </c>
      <c r="E1716" s="349">
        <v>27</v>
      </c>
      <c r="F1716" s="349">
        <v>17</v>
      </c>
      <c r="G1716" s="349">
        <v>10</v>
      </c>
      <c r="H1716" s="349">
        <v>27</v>
      </c>
      <c r="I1716" s="349">
        <v>0</v>
      </c>
      <c r="J1716" s="349">
        <v>0</v>
      </c>
    </row>
    <row r="1717" spans="1:10">
      <c r="A1717" s="348"/>
      <c r="B1717" s="348" t="s">
        <v>1168</v>
      </c>
      <c r="C1717" s="348" t="s">
        <v>3626</v>
      </c>
      <c r="D1717" s="348" t="s">
        <v>3627</v>
      </c>
      <c r="E1717" s="349">
        <v>23</v>
      </c>
      <c r="F1717" s="349">
        <v>18</v>
      </c>
      <c r="G1717" s="349">
        <v>5</v>
      </c>
      <c r="H1717" s="349">
        <v>23</v>
      </c>
      <c r="I1717" s="349">
        <v>0</v>
      </c>
      <c r="J1717" s="349">
        <v>0</v>
      </c>
    </row>
    <row r="1718" spans="1:10">
      <c r="A1718" s="348"/>
      <c r="B1718" s="348" t="s">
        <v>1168</v>
      </c>
      <c r="C1718" s="348" t="s">
        <v>3969</v>
      </c>
      <c r="D1718" s="348" t="s">
        <v>3970</v>
      </c>
      <c r="E1718" s="349">
        <v>16</v>
      </c>
      <c r="F1718" s="349">
        <v>11</v>
      </c>
      <c r="G1718" s="349">
        <v>5</v>
      </c>
      <c r="H1718" s="349">
        <v>16</v>
      </c>
      <c r="I1718" s="349">
        <v>0</v>
      </c>
      <c r="J1718" s="349">
        <v>0</v>
      </c>
    </row>
    <row r="1719" spans="1:10">
      <c r="A1719" s="348"/>
      <c r="B1719" s="348" t="s">
        <v>1168</v>
      </c>
      <c r="C1719" s="348" t="s">
        <v>3628</v>
      </c>
      <c r="D1719" s="348" t="s">
        <v>3575</v>
      </c>
      <c r="E1719" s="349">
        <v>38</v>
      </c>
      <c r="F1719" s="349">
        <v>26</v>
      </c>
      <c r="G1719" s="349">
        <v>12</v>
      </c>
      <c r="H1719" s="349">
        <v>34</v>
      </c>
      <c r="I1719" s="349">
        <v>4</v>
      </c>
      <c r="J1719" s="349">
        <v>0</v>
      </c>
    </row>
    <row r="1720" spans="1:10">
      <c r="A1720" s="348"/>
      <c r="B1720" s="348" t="s">
        <v>1168</v>
      </c>
      <c r="C1720" s="348" t="s">
        <v>3628</v>
      </c>
      <c r="D1720" s="348" t="s">
        <v>3629</v>
      </c>
      <c r="E1720" s="349">
        <v>265</v>
      </c>
      <c r="F1720" s="349">
        <v>179</v>
      </c>
      <c r="G1720" s="349">
        <v>86</v>
      </c>
      <c r="H1720" s="349">
        <v>251</v>
      </c>
      <c r="I1720" s="349">
        <v>14</v>
      </c>
      <c r="J1720" s="349">
        <v>5</v>
      </c>
    </row>
    <row r="1721" spans="1:10">
      <c r="A1721" s="348"/>
      <c r="B1721" s="348" t="s">
        <v>1168</v>
      </c>
      <c r="C1721" s="348" t="s">
        <v>3775</v>
      </c>
      <c r="D1721" s="348" t="s">
        <v>3776</v>
      </c>
      <c r="E1721" s="349">
        <v>31</v>
      </c>
      <c r="F1721" s="349">
        <v>21</v>
      </c>
      <c r="G1721" s="349">
        <v>10</v>
      </c>
      <c r="H1721" s="349" t="s">
        <v>2402</v>
      </c>
      <c r="I1721" s="349" t="s">
        <v>2402</v>
      </c>
      <c r="J1721" s="349">
        <v>0</v>
      </c>
    </row>
    <row r="1722" spans="1:10">
      <c r="A1722" s="348"/>
      <c r="B1722" s="348" t="s">
        <v>1168</v>
      </c>
      <c r="C1722" s="348" t="s">
        <v>3875</v>
      </c>
      <c r="D1722" s="348" t="s">
        <v>3876</v>
      </c>
      <c r="E1722" s="349">
        <v>11</v>
      </c>
      <c r="F1722" s="349" t="s">
        <v>2402</v>
      </c>
      <c r="G1722" s="349" t="s">
        <v>2402</v>
      </c>
      <c r="H1722" s="349" t="s">
        <v>2402</v>
      </c>
      <c r="I1722" s="349" t="s">
        <v>2402</v>
      </c>
      <c r="J1722" s="349">
        <v>0</v>
      </c>
    </row>
    <row r="1723" spans="1:10">
      <c r="A1723" s="348"/>
      <c r="B1723" s="348" t="s">
        <v>1168</v>
      </c>
      <c r="C1723" s="348" t="s">
        <v>3779</v>
      </c>
      <c r="D1723" s="348" t="s">
        <v>3575</v>
      </c>
      <c r="E1723" s="349">
        <v>13</v>
      </c>
      <c r="F1723" s="349">
        <v>7</v>
      </c>
      <c r="G1723" s="349">
        <v>6</v>
      </c>
      <c r="H1723" s="349">
        <v>13</v>
      </c>
      <c r="I1723" s="349">
        <v>0</v>
      </c>
      <c r="J1723" s="349">
        <v>0</v>
      </c>
    </row>
    <row r="1724" spans="1:10">
      <c r="A1724" s="348"/>
      <c r="B1724" s="348" t="s">
        <v>1168</v>
      </c>
      <c r="C1724" s="348" t="s">
        <v>3779</v>
      </c>
      <c r="D1724" s="348" t="s">
        <v>3780</v>
      </c>
      <c r="E1724" s="349">
        <v>24</v>
      </c>
      <c r="F1724" s="349">
        <v>17</v>
      </c>
      <c r="G1724" s="349">
        <v>7</v>
      </c>
      <c r="H1724" s="349" t="s">
        <v>2402</v>
      </c>
      <c r="I1724" s="349" t="s">
        <v>2402</v>
      </c>
      <c r="J1724" s="349">
        <v>0</v>
      </c>
    </row>
    <row r="1725" spans="1:10">
      <c r="A1725" s="348"/>
      <c r="B1725" s="348" t="s">
        <v>1168</v>
      </c>
      <c r="C1725" s="348" t="s">
        <v>3630</v>
      </c>
      <c r="D1725" s="348" t="s">
        <v>3632</v>
      </c>
      <c r="E1725" s="349">
        <v>320</v>
      </c>
      <c r="F1725" s="349">
        <v>217</v>
      </c>
      <c r="G1725" s="349">
        <v>103</v>
      </c>
      <c r="H1725" s="349">
        <v>304</v>
      </c>
      <c r="I1725" s="349">
        <v>16</v>
      </c>
      <c r="J1725" s="349">
        <v>5</v>
      </c>
    </row>
    <row r="1726" spans="1:10">
      <c r="A1726" s="348"/>
      <c r="B1726" s="348" t="s">
        <v>1168</v>
      </c>
      <c r="C1726" s="348" t="s">
        <v>3781</v>
      </c>
      <c r="D1726" s="348" t="s">
        <v>3782</v>
      </c>
      <c r="E1726" s="349">
        <v>21</v>
      </c>
      <c r="F1726" s="349">
        <v>16</v>
      </c>
      <c r="G1726" s="349">
        <v>5</v>
      </c>
      <c r="H1726" s="349">
        <v>21</v>
      </c>
      <c r="I1726" s="349">
        <v>0</v>
      </c>
      <c r="J1726" s="349">
        <v>0</v>
      </c>
    </row>
    <row r="1727" spans="1:10">
      <c r="A1727" s="348"/>
      <c r="B1727" s="348" t="s">
        <v>1168</v>
      </c>
      <c r="C1727" s="348" t="s">
        <v>3785</v>
      </c>
      <c r="D1727" s="348" t="s">
        <v>3786</v>
      </c>
      <c r="E1727" s="349">
        <v>11</v>
      </c>
      <c r="F1727" s="349">
        <v>4</v>
      </c>
      <c r="G1727" s="349">
        <v>7</v>
      </c>
      <c r="H1727" s="349">
        <v>11</v>
      </c>
      <c r="I1727" s="349">
        <v>0</v>
      </c>
      <c r="J1727" s="349">
        <v>0</v>
      </c>
    </row>
    <row r="1728" spans="1:10">
      <c r="A1728" s="348"/>
      <c r="B1728" s="348" t="s">
        <v>1168</v>
      </c>
      <c r="C1728" s="348" t="s">
        <v>4007</v>
      </c>
      <c r="D1728" s="348" t="s">
        <v>4008</v>
      </c>
      <c r="E1728" s="349">
        <v>14</v>
      </c>
      <c r="F1728" s="349">
        <v>9</v>
      </c>
      <c r="G1728" s="349">
        <v>5</v>
      </c>
      <c r="H1728" s="349">
        <v>14</v>
      </c>
      <c r="I1728" s="349">
        <v>0</v>
      </c>
      <c r="J1728" s="349">
        <v>0</v>
      </c>
    </row>
    <row r="1729" spans="1:10">
      <c r="A1729" s="348"/>
      <c r="B1729" s="348" t="s">
        <v>1168</v>
      </c>
      <c r="C1729" s="348" t="s">
        <v>3633</v>
      </c>
      <c r="D1729" s="348" t="s">
        <v>3575</v>
      </c>
      <c r="E1729" s="349">
        <v>65</v>
      </c>
      <c r="F1729" s="349">
        <v>44</v>
      </c>
      <c r="G1729" s="349">
        <v>21</v>
      </c>
      <c r="H1729" s="349">
        <v>61</v>
      </c>
      <c r="I1729" s="349">
        <v>4</v>
      </c>
      <c r="J1729" s="349" t="s">
        <v>2402</v>
      </c>
    </row>
    <row r="1730" spans="1:10">
      <c r="A1730" s="348"/>
      <c r="B1730" s="348" t="s">
        <v>1168</v>
      </c>
      <c r="C1730" s="348" t="s">
        <v>3633</v>
      </c>
      <c r="D1730" s="348" t="s">
        <v>3634</v>
      </c>
      <c r="E1730" s="349">
        <v>111</v>
      </c>
      <c r="F1730" s="349">
        <v>73</v>
      </c>
      <c r="G1730" s="349">
        <v>38</v>
      </c>
      <c r="H1730" s="349">
        <v>107</v>
      </c>
      <c r="I1730" s="349">
        <v>4</v>
      </c>
      <c r="J1730" s="349" t="s">
        <v>2402</v>
      </c>
    </row>
    <row r="1731" spans="1:10">
      <c r="A1731" s="348"/>
      <c r="B1731" s="348" t="s">
        <v>1168</v>
      </c>
      <c r="C1731" s="348" t="s">
        <v>3635</v>
      </c>
      <c r="D1731" s="348" t="s">
        <v>3634</v>
      </c>
      <c r="E1731" s="349">
        <v>111</v>
      </c>
      <c r="F1731" s="349">
        <v>73</v>
      </c>
      <c r="G1731" s="349">
        <v>38</v>
      </c>
      <c r="H1731" s="349">
        <v>107</v>
      </c>
      <c r="I1731" s="349">
        <v>4</v>
      </c>
      <c r="J1731" s="349" t="s">
        <v>2402</v>
      </c>
    </row>
    <row r="1732" spans="1:10">
      <c r="A1732" s="348"/>
      <c r="B1732" s="348" t="s">
        <v>1168</v>
      </c>
      <c r="C1732" s="348" t="s">
        <v>3636</v>
      </c>
      <c r="D1732" s="348" t="s">
        <v>3637</v>
      </c>
      <c r="E1732" s="349">
        <v>46</v>
      </c>
      <c r="F1732" s="349">
        <v>38</v>
      </c>
      <c r="G1732" s="349">
        <v>8</v>
      </c>
      <c r="H1732" s="349">
        <v>41</v>
      </c>
      <c r="I1732" s="349">
        <v>5</v>
      </c>
      <c r="J1732" s="349">
        <v>0</v>
      </c>
    </row>
    <row r="1733" spans="1:10">
      <c r="A1733" s="348"/>
      <c r="B1733" s="348" t="s">
        <v>1168</v>
      </c>
      <c r="C1733" s="348" t="s">
        <v>3932</v>
      </c>
      <c r="D1733" s="348" t="s">
        <v>3933</v>
      </c>
      <c r="E1733" s="349">
        <v>15</v>
      </c>
      <c r="F1733" s="349">
        <v>11</v>
      </c>
      <c r="G1733" s="349">
        <v>4</v>
      </c>
      <c r="H1733" s="349" t="s">
        <v>2402</v>
      </c>
      <c r="I1733" s="349" t="s">
        <v>2402</v>
      </c>
      <c r="J1733" s="349">
        <v>0</v>
      </c>
    </row>
    <row r="1734" spans="1:10">
      <c r="A1734" s="348"/>
      <c r="B1734" s="348" t="s">
        <v>1168</v>
      </c>
      <c r="C1734" s="348" t="s">
        <v>3787</v>
      </c>
      <c r="D1734" s="348" t="s">
        <v>3788</v>
      </c>
      <c r="E1734" s="349">
        <v>26</v>
      </c>
      <c r="F1734" s="349">
        <v>23</v>
      </c>
      <c r="G1734" s="349">
        <v>3</v>
      </c>
      <c r="H1734" s="349" t="s">
        <v>2402</v>
      </c>
      <c r="I1734" s="349" t="s">
        <v>2402</v>
      </c>
      <c r="J1734" s="349" t="s">
        <v>2402</v>
      </c>
    </row>
    <row r="1735" spans="1:10">
      <c r="A1735" s="348"/>
      <c r="B1735" s="348" t="s">
        <v>1168</v>
      </c>
      <c r="C1735" s="348" t="s">
        <v>3789</v>
      </c>
      <c r="D1735" s="348" t="s">
        <v>3790</v>
      </c>
      <c r="E1735" s="349">
        <v>16</v>
      </c>
      <c r="F1735" s="349">
        <v>13</v>
      </c>
      <c r="G1735" s="349">
        <v>3</v>
      </c>
      <c r="H1735" s="349" t="s">
        <v>2402</v>
      </c>
      <c r="I1735" s="349" t="s">
        <v>2402</v>
      </c>
      <c r="J1735" s="349">
        <v>0</v>
      </c>
    </row>
    <row r="1736" spans="1:10">
      <c r="A1736" s="348"/>
      <c r="B1736" s="348" t="s">
        <v>1168</v>
      </c>
      <c r="C1736" s="348" t="s">
        <v>3934</v>
      </c>
      <c r="D1736" s="348" t="s">
        <v>3935</v>
      </c>
      <c r="E1736" s="349">
        <v>11</v>
      </c>
      <c r="F1736" s="349">
        <v>11</v>
      </c>
      <c r="G1736" s="349">
        <v>0</v>
      </c>
      <c r="H1736" s="349">
        <v>11</v>
      </c>
      <c r="I1736" s="349">
        <v>0</v>
      </c>
      <c r="J1736" s="349">
        <v>0</v>
      </c>
    </row>
    <row r="1737" spans="1:10">
      <c r="A1737" s="348"/>
      <c r="B1737" s="348" t="s">
        <v>1168</v>
      </c>
      <c r="C1737" s="348" t="s">
        <v>3877</v>
      </c>
      <c r="D1737" s="348" t="s">
        <v>3878</v>
      </c>
      <c r="E1737" s="349">
        <v>17</v>
      </c>
      <c r="F1737" s="349">
        <v>17</v>
      </c>
      <c r="G1737" s="349">
        <v>0</v>
      </c>
      <c r="H1737" s="349">
        <v>17</v>
      </c>
      <c r="I1737" s="349">
        <v>0</v>
      </c>
      <c r="J1737" s="349">
        <v>0</v>
      </c>
    </row>
    <row r="1738" spans="1:10">
      <c r="A1738" s="348"/>
      <c r="B1738" s="348" t="s">
        <v>1168</v>
      </c>
      <c r="C1738" s="348" t="s">
        <v>3638</v>
      </c>
      <c r="D1738" s="348" t="s">
        <v>3575</v>
      </c>
      <c r="E1738" s="349">
        <v>41</v>
      </c>
      <c r="F1738" s="349">
        <v>27</v>
      </c>
      <c r="G1738" s="349">
        <v>14</v>
      </c>
      <c r="H1738" s="349" t="s">
        <v>2402</v>
      </c>
      <c r="I1738" s="349" t="s">
        <v>2402</v>
      </c>
      <c r="J1738" s="349" t="s">
        <v>2402</v>
      </c>
    </row>
    <row r="1739" spans="1:10">
      <c r="A1739" s="348"/>
      <c r="B1739" s="348" t="s">
        <v>1168</v>
      </c>
      <c r="C1739" s="348" t="s">
        <v>3638</v>
      </c>
      <c r="D1739" s="348" t="s">
        <v>3639</v>
      </c>
      <c r="E1739" s="349">
        <v>172</v>
      </c>
      <c r="F1739" s="349">
        <v>140</v>
      </c>
      <c r="G1739" s="349">
        <v>32</v>
      </c>
      <c r="H1739" s="349">
        <v>162</v>
      </c>
      <c r="I1739" s="349">
        <v>10</v>
      </c>
      <c r="J1739" s="349">
        <v>4</v>
      </c>
    </row>
    <row r="1740" spans="1:10">
      <c r="A1740" s="348"/>
      <c r="B1740" s="348" t="s">
        <v>1168</v>
      </c>
      <c r="C1740" s="348" t="s">
        <v>3791</v>
      </c>
      <c r="D1740" s="348" t="s">
        <v>3792</v>
      </c>
      <c r="E1740" s="349">
        <v>11</v>
      </c>
      <c r="F1740" s="349">
        <v>7</v>
      </c>
      <c r="G1740" s="349">
        <v>4</v>
      </c>
      <c r="H1740" s="349">
        <v>11</v>
      </c>
      <c r="I1740" s="349">
        <v>0</v>
      </c>
      <c r="J1740" s="349">
        <v>0</v>
      </c>
    </row>
    <row r="1741" spans="1:10">
      <c r="A1741" s="348"/>
      <c r="B1741" s="348" t="s">
        <v>1168</v>
      </c>
      <c r="C1741" s="348" t="s">
        <v>3793</v>
      </c>
      <c r="D1741" s="348" t="s">
        <v>3794</v>
      </c>
      <c r="E1741" s="349">
        <v>19</v>
      </c>
      <c r="F1741" s="349">
        <v>10</v>
      </c>
      <c r="G1741" s="349">
        <v>9</v>
      </c>
      <c r="H1741" s="349">
        <v>19</v>
      </c>
      <c r="I1741" s="349">
        <v>0</v>
      </c>
      <c r="J1741" s="349">
        <v>0</v>
      </c>
    </row>
    <row r="1742" spans="1:10">
      <c r="A1742" s="348"/>
      <c r="B1742" s="348" t="s">
        <v>1168</v>
      </c>
      <c r="C1742" s="348" t="s">
        <v>4009</v>
      </c>
      <c r="D1742" s="348" t="s">
        <v>4010</v>
      </c>
      <c r="E1742" s="349">
        <v>10</v>
      </c>
      <c r="F1742" s="349" t="s">
        <v>2402</v>
      </c>
      <c r="G1742" s="349" t="s">
        <v>2402</v>
      </c>
      <c r="H1742" s="349">
        <v>10</v>
      </c>
      <c r="I1742" s="349">
        <v>0</v>
      </c>
      <c r="J1742" s="349">
        <v>0</v>
      </c>
    </row>
    <row r="1743" spans="1:10">
      <c r="A1743" s="348"/>
      <c r="B1743" s="348" t="s">
        <v>1168</v>
      </c>
      <c r="C1743" s="348" t="s">
        <v>3797</v>
      </c>
      <c r="D1743" s="348" t="s">
        <v>3798</v>
      </c>
      <c r="E1743" s="349">
        <v>52</v>
      </c>
      <c r="F1743" s="349">
        <v>47</v>
      </c>
      <c r="G1743" s="349">
        <v>5</v>
      </c>
      <c r="H1743" s="349">
        <v>41</v>
      </c>
      <c r="I1743" s="349">
        <v>11</v>
      </c>
      <c r="J1743" s="349">
        <v>0</v>
      </c>
    </row>
    <row r="1744" spans="1:10">
      <c r="A1744" s="348"/>
      <c r="B1744" s="348" t="s">
        <v>1168</v>
      </c>
      <c r="C1744" s="348" t="s">
        <v>3799</v>
      </c>
      <c r="D1744" s="348" t="s">
        <v>3800</v>
      </c>
      <c r="E1744" s="349">
        <v>23</v>
      </c>
      <c r="F1744" s="349">
        <v>16</v>
      </c>
      <c r="G1744" s="349">
        <v>7</v>
      </c>
      <c r="H1744" s="349">
        <v>23</v>
      </c>
      <c r="I1744" s="349">
        <v>0</v>
      </c>
      <c r="J1744" s="349">
        <v>0</v>
      </c>
    </row>
    <row r="1745" spans="1:10">
      <c r="A1745" s="348"/>
      <c r="B1745" s="348" t="s">
        <v>1168</v>
      </c>
      <c r="C1745" s="348" t="s">
        <v>3640</v>
      </c>
      <c r="D1745" s="348" t="s">
        <v>3575</v>
      </c>
      <c r="E1745" s="349">
        <v>23</v>
      </c>
      <c r="F1745" s="349">
        <v>17</v>
      </c>
      <c r="G1745" s="349">
        <v>6</v>
      </c>
      <c r="H1745" s="349" t="s">
        <v>2402</v>
      </c>
      <c r="I1745" s="349" t="s">
        <v>2402</v>
      </c>
      <c r="J1745" s="349">
        <v>0</v>
      </c>
    </row>
    <row r="1746" spans="1:10">
      <c r="A1746" s="348"/>
      <c r="B1746" s="348" t="s">
        <v>1168</v>
      </c>
      <c r="C1746" s="348" t="s">
        <v>3640</v>
      </c>
      <c r="D1746" s="348" t="s">
        <v>3641</v>
      </c>
      <c r="E1746" s="349">
        <v>138</v>
      </c>
      <c r="F1746" s="349">
        <v>106</v>
      </c>
      <c r="G1746" s="349">
        <v>32</v>
      </c>
      <c r="H1746" s="349">
        <v>126</v>
      </c>
      <c r="I1746" s="349">
        <v>12</v>
      </c>
      <c r="J1746" s="349">
        <v>0</v>
      </c>
    </row>
    <row r="1747" spans="1:10">
      <c r="A1747" s="348"/>
      <c r="B1747" s="348" t="s">
        <v>1168</v>
      </c>
      <c r="C1747" s="348" t="s">
        <v>3803</v>
      </c>
      <c r="D1747" s="348" t="s">
        <v>3804</v>
      </c>
      <c r="E1747" s="349">
        <v>17</v>
      </c>
      <c r="F1747" s="349">
        <v>11</v>
      </c>
      <c r="G1747" s="349">
        <v>6</v>
      </c>
      <c r="H1747" s="349" t="s">
        <v>2402</v>
      </c>
      <c r="I1747" s="349" t="s">
        <v>2402</v>
      </c>
      <c r="J1747" s="349">
        <v>0</v>
      </c>
    </row>
    <row r="1748" spans="1:10">
      <c r="A1748" s="348"/>
      <c r="B1748" s="348" t="s">
        <v>1168</v>
      </c>
      <c r="C1748" s="348" t="s">
        <v>3642</v>
      </c>
      <c r="D1748" s="348" t="s">
        <v>3575</v>
      </c>
      <c r="E1748" s="349">
        <v>49</v>
      </c>
      <c r="F1748" s="349">
        <v>36</v>
      </c>
      <c r="G1748" s="349">
        <v>13</v>
      </c>
      <c r="H1748" s="349" t="s">
        <v>2402</v>
      </c>
      <c r="I1748" s="349" t="s">
        <v>2402</v>
      </c>
      <c r="J1748" s="349">
        <v>0</v>
      </c>
    </row>
    <row r="1749" spans="1:10">
      <c r="A1749" s="348"/>
      <c r="B1749" s="348" t="s">
        <v>1168</v>
      </c>
      <c r="C1749" s="348" t="s">
        <v>3642</v>
      </c>
      <c r="D1749" s="348" t="s">
        <v>3643</v>
      </c>
      <c r="E1749" s="349">
        <v>66</v>
      </c>
      <c r="F1749" s="349">
        <v>47</v>
      </c>
      <c r="G1749" s="349">
        <v>19</v>
      </c>
      <c r="H1749" s="349">
        <v>63</v>
      </c>
      <c r="I1749" s="349">
        <v>3</v>
      </c>
      <c r="J1749" s="349">
        <v>0</v>
      </c>
    </row>
    <row r="1750" spans="1:10">
      <c r="A1750" s="348"/>
      <c r="B1750" s="348" t="s">
        <v>1168</v>
      </c>
      <c r="C1750" s="348" t="s">
        <v>3881</v>
      </c>
      <c r="D1750" s="348" t="s">
        <v>3882</v>
      </c>
      <c r="E1750" s="349">
        <v>12</v>
      </c>
      <c r="F1750" s="349">
        <v>9</v>
      </c>
      <c r="G1750" s="349">
        <v>3</v>
      </c>
      <c r="H1750" s="349" t="s">
        <v>2402</v>
      </c>
      <c r="I1750" s="349" t="s">
        <v>2402</v>
      </c>
      <c r="J1750" s="349">
        <v>0</v>
      </c>
    </row>
    <row r="1751" spans="1:10">
      <c r="A1751" s="348"/>
      <c r="B1751" s="348" t="s">
        <v>1168</v>
      </c>
      <c r="C1751" s="348" t="s">
        <v>3807</v>
      </c>
      <c r="D1751" s="348" t="s">
        <v>3575</v>
      </c>
      <c r="E1751" s="349">
        <v>28</v>
      </c>
      <c r="F1751" s="349">
        <v>25</v>
      </c>
      <c r="G1751" s="349">
        <v>3</v>
      </c>
      <c r="H1751" s="349">
        <v>25</v>
      </c>
      <c r="I1751" s="349">
        <v>3</v>
      </c>
      <c r="J1751" s="349">
        <v>0</v>
      </c>
    </row>
    <row r="1752" spans="1:10">
      <c r="A1752" s="348"/>
      <c r="B1752" s="348" t="s">
        <v>1168</v>
      </c>
      <c r="C1752" s="348" t="s">
        <v>3807</v>
      </c>
      <c r="D1752" s="348" t="s">
        <v>3808</v>
      </c>
      <c r="E1752" s="349">
        <v>40</v>
      </c>
      <c r="F1752" s="349">
        <v>34</v>
      </c>
      <c r="G1752" s="349">
        <v>6</v>
      </c>
      <c r="H1752" s="349">
        <v>36</v>
      </c>
      <c r="I1752" s="349">
        <v>4</v>
      </c>
      <c r="J1752" s="349">
        <v>0</v>
      </c>
    </row>
    <row r="1753" spans="1:10">
      <c r="A1753" s="348"/>
      <c r="B1753" s="348" t="s">
        <v>1168</v>
      </c>
      <c r="C1753" s="348" t="s">
        <v>3644</v>
      </c>
      <c r="D1753" s="348" t="s">
        <v>3645</v>
      </c>
      <c r="E1753" s="349">
        <v>416</v>
      </c>
      <c r="F1753" s="349">
        <v>327</v>
      </c>
      <c r="G1753" s="349">
        <v>89</v>
      </c>
      <c r="H1753" s="349">
        <v>387</v>
      </c>
      <c r="I1753" s="349">
        <v>29</v>
      </c>
      <c r="J1753" s="349">
        <v>4</v>
      </c>
    </row>
    <row r="1754" spans="1:10">
      <c r="A1754" s="348"/>
      <c r="B1754" s="348" t="s">
        <v>1168</v>
      </c>
      <c r="C1754" s="348" t="s">
        <v>3809</v>
      </c>
      <c r="D1754" s="348" t="s">
        <v>3810</v>
      </c>
      <c r="E1754" s="349">
        <v>14</v>
      </c>
      <c r="F1754" s="349">
        <v>9</v>
      </c>
      <c r="G1754" s="349">
        <v>5</v>
      </c>
      <c r="H1754" s="349">
        <v>14</v>
      </c>
      <c r="I1754" s="349">
        <v>0</v>
      </c>
      <c r="J1754" s="349">
        <v>0</v>
      </c>
    </row>
    <row r="1755" spans="1:10">
      <c r="A1755" s="348"/>
      <c r="B1755" s="348" t="s">
        <v>1168</v>
      </c>
      <c r="C1755" s="348" t="s">
        <v>3646</v>
      </c>
      <c r="D1755" s="348" t="s">
        <v>3647</v>
      </c>
      <c r="E1755" s="349">
        <v>133</v>
      </c>
      <c r="F1755" s="349">
        <v>89</v>
      </c>
      <c r="G1755" s="349">
        <v>44</v>
      </c>
      <c r="H1755" s="349">
        <v>130</v>
      </c>
      <c r="I1755" s="349">
        <v>3</v>
      </c>
      <c r="J1755" s="349">
        <v>0</v>
      </c>
    </row>
    <row r="1756" spans="1:10">
      <c r="A1756" s="348"/>
      <c r="B1756" s="348" t="s">
        <v>1168</v>
      </c>
      <c r="C1756" s="348" t="s">
        <v>3811</v>
      </c>
      <c r="D1756" s="348" t="s">
        <v>3812</v>
      </c>
      <c r="E1756" s="349">
        <v>12</v>
      </c>
      <c r="F1756" s="349">
        <v>6</v>
      </c>
      <c r="G1756" s="349">
        <v>6</v>
      </c>
      <c r="H1756" s="349" t="s">
        <v>2402</v>
      </c>
      <c r="I1756" s="349" t="s">
        <v>2402</v>
      </c>
      <c r="J1756" s="349">
        <v>0</v>
      </c>
    </row>
    <row r="1757" spans="1:10">
      <c r="A1757" s="348"/>
      <c r="B1757" s="348" t="s">
        <v>1168</v>
      </c>
      <c r="C1757" s="348" t="s">
        <v>3648</v>
      </c>
      <c r="D1757" s="348" t="s">
        <v>3649</v>
      </c>
      <c r="E1757" s="349">
        <v>45</v>
      </c>
      <c r="F1757" s="349">
        <v>31</v>
      </c>
      <c r="G1757" s="349">
        <v>14</v>
      </c>
      <c r="H1757" s="349" t="s">
        <v>2402</v>
      </c>
      <c r="I1757" s="349" t="s">
        <v>2402</v>
      </c>
      <c r="J1757" s="349">
        <v>0</v>
      </c>
    </row>
    <row r="1758" spans="1:10">
      <c r="A1758" s="348"/>
      <c r="B1758" s="348" t="s">
        <v>1168</v>
      </c>
      <c r="C1758" s="348" t="s">
        <v>4011</v>
      </c>
      <c r="D1758" s="348" t="s">
        <v>4012</v>
      </c>
      <c r="E1758" s="349">
        <v>11</v>
      </c>
      <c r="F1758" s="349">
        <v>6</v>
      </c>
      <c r="G1758" s="349">
        <v>5</v>
      </c>
      <c r="H1758" s="349" t="s">
        <v>2402</v>
      </c>
      <c r="I1758" s="349" t="s">
        <v>2402</v>
      </c>
      <c r="J1758" s="349">
        <v>0</v>
      </c>
    </row>
    <row r="1759" spans="1:10">
      <c r="A1759" s="348"/>
      <c r="B1759" s="348" t="s">
        <v>1168</v>
      </c>
      <c r="C1759" s="348" t="s">
        <v>3813</v>
      </c>
      <c r="D1759" s="348" t="s">
        <v>3814</v>
      </c>
      <c r="E1759" s="349">
        <v>19</v>
      </c>
      <c r="F1759" s="349" t="s">
        <v>2402</v>
      </c>
      <c r="G1759" s="349" t="s">
        <v>2402</v>
      </c>
      <c r="H1759" s="349">
        <v>19</v>
      </c>
      <c r="I1759" s="349">
        <v>0</v>
      </c>
      <c r="J1759" s="349">
        <v>0</v>
      </c>
    </row>
    <row r="1760" spans="1:10">
      <c r="A1760" s="348"/>
      <c r="B1760" s="348" t="s">
        <v>1168</v>
      </c>
      <c r="C1760" s="348" t="s">
        <v>3650</v>
      </c>
      <c r="D1760" s="348" t="s">
        <v>3575</v>
      </c>
      <c r="E1760" s="349">
        <v>55</v>
      </c>
      <c r="F1760" s="349">
        <v>42</v>
      </c>
      <c r="G1760" s="349">
        <v>13</v>
      </c>
      <c r="H1760" s="349">
        <v>52</v>
      </c>
      <c r="I1760" s="349">
        <v>3</v>
      </c>
      <c r="J1760" s="349">
        <v>0</v>
      </c>
    </row>
    <row r="1761" spans="1:10">
      <c r="A1761" s="348"/>
      <c r="B1761" s="348" t="s">
        <v>1168</v>
      </c>
      <c r="C1761" s="348" t="s">
        <v>3650</v>
      </c>
      <c r="D1761" s="348" t="s">
        <v>3651</v>
      </c>
      <c r="E1761" s="349">
        <v>289</v>
      </c>
      <c r="F1761" s="349">
        <v>200</v>
      </c>
      <c r="G1761" s="349">
        <v>89</v>
      </c>
      <c r="H1761" s="349">
        <v>279</v>
      </c>
      <c r="I1761" s="349">
        <v>10</v>
      </c>
      <c r="J1761" s="349">
        <v>0</v>
      </c>
    </row>
    <row r="1762" spans="1:10">
      <c r="A1762" s="348"/>
      <c r="B1762" s="348" t="s">
        <v>1168</v>
      </c>
      <c r="C1762" s="348" t="s">
        <v>3817</v>
      </c>
      <c r="D1762" s="348" t="s">
        <v>3818</v>
      </c>
      <c r="E1762" s="349">
        <v>25</v>
      </c>
      <c r="F1762" s="349">
        <v>21</v>
      </c>
      <c r="G1762" s="349">
        <v>4</v>
      </c>
      <c r="H1762" s="349">
        <v>21</v>
      </c>
      <c r="I1762" s="349">
        <v>4</v>
      </c>
      <c r="J1762" s="349" t="s">
        <v>2402</v>
      </c>
    </row>
    <row r="1763" spans="1:10">
      <c r="A1763" s="348"/>
      <c r="B1763" s="348" t="s">
        <v>1168</v>
      </c>
      <c r="C1763" s="348" t="s">
        <v>3819</v>
      </c>
      <c r="D1763" s="348" t="s">
        <v>3820</v>
      </c>
      <c r="E1763" s="349">
        <v>28</v>
      </c>
      <c r="F1763" s="349">
        <v>21</v>
      </c>
      <c r="G1763" s="349">
        <v>7</v>
      </c>
      <c r="H1763" s="349">
        <v>25</v>
      </c>
      <c r="I1763" s="349">
        <v>3</v>
      </c>
      <c r="J1763" s="349" t="s">
        <v>2402</v>
      </c>
    </row>
    <row r="1764" spans="1:10">
      <c r="A1764" s="348"/>
      <c r="B1764" s="348" t="s">
        <v>1168</v>
      </c>
      <c r="C1764" s="348" t="s">
        <v>3885</v>
      </c>
      <c r="D1764" s="348" t="s">
        <v>3886</v>
      </c>
      <c r="E1764" s="349">
        <v>14</v>
      </c>
      <c r="F1764" s="349">
        <v>10</v>
      </c>
      <c r="G1764" s="349">
        <v>4</v>
      </c>
      <c r="H1764" s="349" t="s">
        <v>2402</v>
      </c>
      <c r="I1764" s="349" t="s">
        <v>2402</v>
      </c>
      <c r="J1764" s="349">
        <v>0</v>
      </c>
    </row>
    <row r="1765" spans="1:10">
      <c r="A1765" s="348"/>
      <c r="B1765" s="348" t="s">
        <v>1168</v>
      </c>
      <c r="C1765" s="348" t="s">
        <v>3654</v>
      </c>
      <c r="D1765" s="348" t="s">
        <v>3655</v>
      </c>
      <c r="E1765" s="349">
        <v>32</v>
      </c>
      <c r="F1765" s="349">
        <v>23</v>
      </c>
      <c r="G1765" s="349">
        <v>9</v>
      </c>
      <c r="H1765" s="349" t="s">
        <v>2402</v>
      </c>
      <c r="I1765" s="349" t="s">
        <v>2402</v>
      </c>
      <c r="J1765" s="349">
        <v>0</v>
      </c>
    </row>
    <row r="1766" spans="1:10">
      <c r="A1766" s="348"/>
      <c r="B1766" s="348" t="s">
        <v>1168</v>
      </c>
      <c r="C1766" s="348" t="s">
        <v>3656</v>
      </c>
      <c r="D1766" s="348" t="s">
        <v>3575</v>
      </c>
      <c r="E1766" s="349">
        <v>19</v>
      </c>
      <c r="F1766" s="349">
        <v>8</v>
      </c>
      <c r="G1766" s="349">
        <v>11</v>
      </c>
      <c r="H1766" s="349" t="s">
        <v>2402</v>
      </c>
      <c r="I1766" s="349" t="s">
        <v>2402</v>
      </c>
      <c r="J1766" s="349">
        <v>4</v>
      </c>
    </row>
    <row r="1767" spans="1:10">
      <c r="A1767" s="348"/>
      <c r="B1767" s="348" t="s">
        <v>1168</v>
      </c>
      <c r="C1767" s="348" t="s">
        <v>3656</v>
      </c>
      <c r="D1767" s="348" t="s">
        <v>3657</v>
      </c>
      <c r="E1767" s="349">
        <v>65</v>
      </c>
      <c r="F1767" s="349">
        <v>41</v>
      </c>
      <c r="G1767" s="349">
        <v>24</v>
      </c>
      <c r="H1767" s="349">
        <v>60</v>
      </c>
      <c r="I1767" s="349">
        <v>5</v>
      </c>
      <c r="J1767" s="349">
        <v>4</v>
      </c>
    </row>
    <row r="1768" spans="1:10">
      <c r="A1768" s="348"/>
      <c r="B1768" s="348" t="s">
        <v>1168</v>
      </c>
      <c r="C1768" s="348" t="s">
        <v>3658</v>
      </c>
      <c r="D1768" s="348" t="s">
        <v>3659</v>
      </c>
      <c r="E1768" s="349">
        <v>27</v>
      </c>
      <c r="F1768" s="349">
        <v>18</v>
      </c>
      <c r="G1768" s="349">
        <v>9</v>
      </c>
      <c r="H1768" s="349">
        <v>27</v>
      </c>
      <c r="I1768" s="349">
        <v>0</v>
      </c>
      <c r="J1768" s="349">
        <v>0</v>
      </c>
    </row>
    <row r="1769" spans="1:10">
      <c r="A1769" s="348"/>
      <c r="B1769" s="348" t="s">
        <v>1168</v>
      </c>
      <c r="C1769" s="348" t="s">
        <v>3821</v>
      </c>
      <c r="D1769" s="348" t="s">
        <v>3822</v>
      </c>
      <c r="E1769" s="349">
        <v>11</v>
      </c>
      <c r="F1769" s="349">
        <v>8</v>
      </c>
      <c r="G1769" s="349">
        <v>3</v>
      </c>
      <c r="H1769" s="349">
        <v>11</v>
      </c>
      <c r="I1769" s="349">
        <v>0</v>
      </c>
      <c r="J1769" s="349">
        <v>0</v>
      </c>
    </row>
    <row r="1770" spans="1:10">
      <c r="A1770" s="348"/>
      <c r="B1770" s="348" t="s">
        <v>1168</v>
      </c>
      <c r="C1770" s="348" t="s">
        <v>3660</v>
      </c>
      <c r="D1770" s="348" t="s">
        <v>3575</v>
      </c>
      <c r="E1770" s="349">
        <v>22</v>
      </c>
      <c r="F1770" s="349">
        <v>16</v>
      </c>
      <c r="G1770" s="349">
        <v>6</v>
      </c>
      <c r="H1770" s="349">
        <v>18</v>
      </c>
      <c r="I1770" s="349">
        <v>4</v>
      </c>
      <c r="J1770" s="349" t="s">
        <v>2402</v>
      </c>
    </row>
    <row r="1771" spans="1:10">
      <c r="A1771" s="348"/>
      <c r="B1771" s="348" t="s">
        <v>1168</v>
      </c>
      <c r="C1771" s="348" t="s">
        <v>3660</v>
      </c>
      <c r="D1771" s="348" t="s">
        <v>3661</v>
      </c>
      <c r="E1771" s="349">
        <v>33</v>
      </c>
      <c r="F1771" s="349">
        <v>24</v>
      </c>
      <c r="G1771" s="349">
        <v>9</v>
      </c>
      <c r="H1771" s="349">
        <v>29</v>
      </c>
      <c r="I1771" s="349">
        <v>4</v>
      </c>
      <c r="J1771" s="349" t="s">
        <v>2402</v>
      </c>
    </row>
    <row r="1772" spans="1:10">
      <c r="A1772" s="348"/>
      <c r="B1772" s="348" t="s">
        <v>1168</v>
      </c>
      <c r="C1772" s="348" t="s">
        <v>3662</v>
      </c>
      <c r="D1772" s="348" t="s">
        <v>3631</v>
      </c>
      <c r="E1772" s="349">
        <v>6</v>
      </c>
      <c r="F1772" s="349" t="s">
        <v>2402</v>
      </c>
      <c r="G1772" s="349" t="s">
        <v>2402</v>
      </c>
      <c r="H1772" s="349" t="s">
        <v>2402</v>
      </c>
      <c r="I1772" s="349" t="s">
        <v>2402</v>
      </c>
      <c r="J1772" s="349">
        <v>0</v>
      </c>
    </row>
    <row r="1773" spans="1:10">
      <c r="A1773" s="348"/>
      <c r="B1773" s="348" t="s">
        <v>1168</v>
      </c>
      <c r="C1773" s="348" t="s">
        <v>3662</v>
      </c>
      <c r="D1773" s="348" t="s">
        <v>3663</v>
      </c>
      <c r="E1773" s="349">
        <v>473</v>
      </c>
      <c r="F1773" s="349">
        <v>329</v>
      </c>
      <c r="G1773" s="349">
        <v>144</v>
      </c>
      <c r="H1773" s="349">
        <v>446</v>
      </c>
      <c r="I1773" s="349">
        <v>27</v>
      </c>
      <c r="J1773" s="349">
        <v>7</v>
      </c>
    </row>
    <row r="1774" spans="1:10">
      <c r="A1774" s="348"/>
      <c r="B1774" s="348" t="s">
        <v>1168</v>
      </c>
      <c r="C1774" s="348" t="s">
        <v>3666</v>
      </c>
      <c r="D1774" s="348" t="s">
        <v>3667</v>
      </c>
      <c r="E1774" s="349">
        <v>22</v>
      </c>
      <c r="F1774" s="349">
        <v>18</v>
      </c>
      <c r="G1774" s="349">
        <v>4</v>
      </c>
      <c r="H1774" s="349" t="s">
        <v>2402</v>
      </c>
      <c r="I1774" s="349" t="s">
        <v>2402</v>
      </c>
      <c r="J1774" s="349">
        <v>0</v>
      </c>
    </row>
    <row r="1775" spans="1:10">
      <c r="A1775" s="348"/>
      <c r="B1775" s="348" t="s">
        <v>1168</v>
      </c>
      <c r="C1775" s="348" t="s">
        <v>3668</v>
      </c>
      <c r="D1775" s="348" t="s">
        <v>3667</v>
      </c>
      <c r="E1775" s="349">
        <v>22</v>
      </c>
      <c r="F1775" s="349">
        <v>18</v>
      </c>
      <c r="G1775" s="349">
        <v>4</v>
      </c>
      <c r="H1775" s="349" t="s">
        <v>2402</v>
      </c>
      <c r="I1775" s="349" t="s">
        <v>2402</v>
      </c>
      <c r="J1775" s="349">
        <v>0</v>
      </c>
    </row>
    <row r="1776" spans="1:10">
      <c r="A1776" s="348"/>
      <c r="B1776" s="348" t="s">
        <v>1168</v>
      </c>
      <c r="C1776" s="348" t="s">
        <v>3669</v>
      </c>
      <c r="D1776" s="348" t="s">
        <v>3670</v>
      </c>
      <c r="E1776" s="349">
        <v>270</v>
      </c>
      <c r="F1776" s="349">
        <v>161</v>
      </c>
      <c r="G1776" s="349">
        <v>109</v>
      </c>
      <c r="H1776" s="349">
        <v>244</v>
      </c>
      <c r="I1776" s="349">
        <v>26</v>
      </c>
      <c r="J1776" s="349" t="s">
        <v>2402</v>
      </c>
    </row>
    <row r="1777" spans="1:10">
      <c r="A1777" s="348"/>
      <c r="B1777" s="348" t="s">
        <v>1168</v>
      </c>
      <c r="C1777" s="348" t="s">
        <v>3671</v>
      </c>
      <c r="D1777" s="348" t="s">
        <v>3672</v>
      </c>
      <c r="E1777" s="349">
        <v>270</v>
      </c>
      <c r="F1777" s="349">
        <v>161</v>
      </c>
      <c r="G1777" s="349">
        <v>109</v>
      </c>
      <c r="H1777" s="349">
        <v>244</v>
      </c>
      <c r="I1777" s="349">
        <v>26</v>
      </c>
      <c r="J1777" s="349" t="s">
        <v>2402</v>
      </c>
    </row>
    <row r="1778" spans="1:10">
      <c r="A1778" s="348"/>
      <c r="B1778" s="348" t="s">
        <v>1168</v>
      </c>
      <c r="C1778" s="348" t="s">
        <v>3673</v>
      </c>
      <c r="D1778" s="348" t="s">
        <v>3672</v>
      </c>
      <c r="E1778" s="349">
        <v>270</v>
      </c>
      <c r="F1778" s="349">
        <v>161</v>
      </c>
      <c r="G1778" s="349">
        <v>109</v>
      </c>
      <c r="H1778" s="349">
        <v>244</v>
      </c>
      <c r="I1778" s="349">
        <v>26</v>
      </c>
      <c r="J1778" s="349" t="s">
        <v>2402</v>
      </c>
    </row>
    <row r="1779" spans="1:10">
      <c r="A1779" s="348"/>
      <c r="B1779" s="348" t="s">
        <v>1168</v>
      </c>
      <c r="C1779" s="348" t="s">
        <v>3674</v>
      </c>
      <c r="D1779" s="348" t="s">
        <v>3675</v>
      </c>
      <c r="E1779" s="349">
        <v>68</v>
      </c>
      <c r="F1779" s="349">
        <v>40</v>
      </c>
      <c r="G1779" s="349">
        <v>28</v>
      </c>
      <c r="H1779" s="349">
        <v>61</v>
      </c>
      <c r="I1779" s="349">
        <v>7</v>
      </c>
      <c r="J1779" s="349" t="s">
        <v>2402</v>
      </c>
    </row>
    <row r="1780" spans="1:10">
      <c r="A1780" s="348"/>
      <c r="B1780" s="348" t="s">
        <v>1168</v>
      </c>
      <c r="C1780" s="348" t="s">
        <v>3676</v>
      </c>
      <c r="D1780" s="348" t="s">
        <v>3675</v>
      </c>
      <c r="E1780" s="349">
        <v>68</v>
      </c>
      <c r="F1780" s="349">
        <v>40</v>
      </c>
      <c r="G1780" s="349">
        <v>28</v>
      </c>
      <c r="H1780" s="349">
        <v>61</v>
      </c>
      <c r="I1780" s="349">
        <v>7</v>
      </c>
      <c r="J1780" s="349" t="s">
        <v>2402</v>
      </c>
    </row>
    <row r="1781" spans="1:10">
      <c r="A1781" s="348"/>
      <c r="B1781" s="348" t="s">
        <v>1168</v>
      </c>
      <c r="C1781" s="348" t="s">
        <v>3829</v>
      </c>
      <c r="D1781" s="348" t="s">
        <v>3830</v>
      </c>
      <c r="E1781" s="349">
        <v>36</v>
      </c>
      <c r="F1781" s="349">
        <v>22</v>
      </c>
      <c r="G1781" s="349">
        <v>14</v>
      </c>
      <c r="H1781" s="349" t="s">
        <v>2402</v>
      </c>
      <c r="I1781" s="349" t="s">
        <v>2402</v>
      </c>
      <c r="J1781" s="349" t="s">
        <v>2402</v>
      </c>
    </row>
    <row r="1782" spans="1:10">
      <c r="A1782" s="348"/>
      <c r="B1782" s="348" t="s">
        <v>1168</v>
      </c>
      <c r="C1782" s="348" t="s">
        <v>3833</v>
      </c>
      <c r="D1782" s="348" t="s">
        <v>3834</v>
      </c>
      <c r="E1782" s="349">
        <v>14</v>
      </c>
      <c r="F1782" s="349">
        <v>7</v>
      </c>
      <c r="G1782" s="349">
        <v>7</v>
      </c>
      <c r="H1782" s="349">
        <v>14</v>
      </c>
      <c r="I1782" s="349">
        <v>0</v>
      </c>
      <c r="J1782" s="349">
        <v>0</v>
      </c>
    </row>
    <row r="1783" spans="1:10">
      <c r="A1783" s="348"/>
      <c r="B1783" s="348" t="s">
        <v>1168</v>
      </c>
      <c r="C1783" s="348" t="s">
        <v>3835</v>
      </c>
      <c r="D1783" s="348" t="s">
        <v>3836</v>
      </c>
      <c r="E1783" s="349">
        <v>18</v>
      </c>
      <c r="F1783" s="349">
        <v>10</v>
      </c>
      <c r="G1783" s="349">
        <v>8</v>
      </c>
      <c r="H1783" s="349">
        <v>18</v>
      </c>
      <c r="I1783" s="349">
        <v>0</v>
      </c>
      <c r="J1783" s="349" t="s">
        <v>2402</v>
      </c>
    </row>
    <row r="1784" spans="1:10">
      <c r="A1784" s="348"/>
      <c r="B1784" s="348" t="s">
        <v>1168</v>
      </c>
      <c r="C1784" s="348" t="s">
        <v>3837</v>
      </c>
      <c r="D1784" s="348" t="s">
        <v>3838</v>
      </c>
      <c r="E1784" s="349">
        <v>22</v>
      </c>
      <c r="F1784" s="349">
        <v>15</v>
      </c>
      <c r="G1784" s="349">
        <v>7</v>
      </c>
      <c r="H1784" s="349">
        <v>22</v>
      </c>
      <c r="I1784" s="349">
        <v>0</v>
      </c>
      <c r="J1784" s="349">
        <v>0</v>
      </c>
    </row>
    <row r="1785" spans="1:10">
      <c r="A1785" s="348"/>
      <c r="B1785" s="348" t="s">
        <v>1168</v>
      </c>
      <c r="C1785" s="348" t="s">
        <v>3839</v>
      </c>
      <c r="D1785" s="348" t="s">
        <v>3840</v>
      </c>
      <c r="E1785" s="349">
        <v>33</v>
      </c>
      <c r="F1785" s="349">
        <v>23</v>
      </c>
      <c r="G1785" s="349">
        <v>10</v>
      </c>
      <c r="H1785" s="349">
        <v>33</v>
      </c>
      <c r="I1785" s="349">
        <v>0</v>
      </c>
      <c r="J1785" s="349" t="s">
        <v>2402</v>
      </c>
    </row>
    <row r="1786" spans="1:10">
      <c r="A1786" s="348"/>
      <c r="B1786" s="348" t="s">
        <v>1168</v>
      </c>
      <c r="C1786" s="348" t="s">
        <v>3841</v>
      </c>
      <c r="D1786" s="348" t="s">
        <v>3842</v>
      </c>
      <c r="E1786" s="349">
        <v>10</v>
      </c>
      <c r="F1786" s="349">
        <v>5</v>
      </c>
      <c r="G1786" s="349">
        <v>5</v>
      </c>
      <c r="H1786" s="349">
        <v>10</v>
      </c>
      <c r="I1786" s="349">
        <v>0</v>
      </c>
      <c r="J1786" s="349">
        <v>0</v>
      </c>
    </row>
    <row r="1787" spans="1:10">
      <c r="A1787" s="348"/>
      <c r="B1787" s="348" t="s">
        <v>1168</v>
      </c>
      <c r="C1787" s="348" t="s">
        <v>3677</v>
      </c>
      <c r="D1787" s="348" t="s">
        <v>3678</v>
      </c>
      <c r="E1787" s="349">
        <v>65</v>
      </c>
      <c r="F1787" s="349">
        <v>50</v>
      </c>
      <c r="G1787" s="349">
        <v>15</v>
      </c>
      <c r="H1787" s="349" t="s">
        <v>2402</v>
      </c>
      <c r="I1787" s="349" t="s">
        <v>2402</v>
      </c>
      <c r="J1787" s="349" t="s">
        <v>2402</v>
      </c>
    </row>
    <row r="1788" spans="1:10">
      <c r="A1788" s="348"/>
      <c r="B1788" s="348" t="s">
        <v>1168</v>
      </c>
      <c r="C1788" s="348" t="s">
        <v>3679</v>
      </c>
      <c r="D1788" s="348" t="s">
        <v>3575</v>
      </c>
      <c r="E1788" s="349">
        <v>8</v>
      </c>
      <c r="F1788" s="349">
        <v>3</v>
      </c>
      <c r="G1788" s="349">
        <v>5</v>
      </c>
      <c r="H1788" s="349" t="s">
        <v>2402</v>
      </c>
      <c r="I1788" s="349" t="s">
        <v>2402</v>
      </c>
      <c r="J1788" s="349">
        <v>0</v>
      </c>
    </row>
    <row r="1789" spans="1:10">
      <c r="A1789" s="348"/>
      <c r="B1789" s="348" t="s">
        <v>1168</v>
      </c>
      <c r="C1789" s="348" t="s">
        <v>3679</v>
      </c>
      <c r="D1789" s="348" t="s">
        <v>3680</v>
      </c>
      <c r="E1789" s="349">
        <v>206</v>
      </c>
      <c r="F1789" s="349">
        <v>135</v>
      </c>
      <c r="G1789" s="349">
        <v>71</v>
      </c>
      <c r="H1789" s="349">
        <v>203</v>
      </c>
      <c r="I1789" s="349">
        <v>3</v>
      </c>
      <c r="J1789" s="349">
        <v>6</v>
      </c>
    </row>
    <row r="1790" spans="1:10">
      <c r="A1790" s="348"/>
      <c r="B1790" s="348" t="s">
        <v>1168</v>
      </c>
      <c r="C1790" s="348" t="s">
        <v>2621</v>
      </c>
      <c r="D1790" s="348" t="s">
        <v>3680</v>
      </c>
      <c r="E1790" s="349">
        <v>206</v>
      </c>
      <c r="F1790" s="349">
        <v>135</v>
      </c>
      <c r="G1790" s="349">
        <v>71</v>
      </c>
      <c r="H1790" s="349">
        <v>203</v>
      </c>
      <c r="I1790" s="349">
        <v>3</v>
      </c>
      <c r="J1790" s="349">
        <v>6</v>
      </c>
    </row>
    <row r="1791" spans="1:10">
      <c r="A1791" s="348"/>
      <c r="B1791" s="348" t="s">
        <v>1168</v>
      </c>
      <c r="C1791" s="348" t="s">
        <v>3845</v>
      </c>
      <c r="D1791" s="348" t="s">
        <v>3846</v>
      </c>
      <c r="E1791" s="349">
        <v>16</v>
      </c>
      <c r="F1791" s="349">
        <v>11</v>
      </c>
      <c r="G1791" s="349">
        <v>5</v>
      </c>
      <c r="H1791" s="349">
        <v>16</v>
      </c>
      <c r="I1791" s="349">
        <v>0</v>
      </c>
      <c r="J1791" s="349">
        <v>0</v>
      </c>
    </row>
    <row r="1792" spans="1:10">
      <c r="A1792" s="348"/>
      <c r="B1792" s="348" t="s">
        <v>1168</v>
      </c>
      <c r="C1792" s="348" t="s">
        <v>3681</v>
      </c>
      <c r="D1792" s="348" t="s">
        <v>3575</v>
      </c>
      <c r="E1792" s="349">
        <v>35</v>
      </c>
      <c r="F1792" s="349">
        <v>24</v>
      </c>
      <c r="G1792" s="349">
        <v>11</v>
      </c>
      <c r="H1792" s="349">
        <v>27</v>
      </c>
      <c r="I1792" s="349">
        <v>8</v>
      </c>
      <c r="J1792" s="349" t="s">
        <v>2402</v>
      </c>
    </row>
    <row r="1793" spans="1:10">
      <c r="A1793" s="348"/>
      <c r="B1793" s="348" t="s">
        <v>1168</v>
      </c>
      <c r="C1793" s="348" t="s">
        <v>3681</v>
      </c>
      <c r="D1793" s="348" t="s">
        <v>3682</v>
      </c>
      <c r="E1793" s="349">
        <v>51</v>
      </c>
      <c r="F1793" s="349">
        <v>35</v>
      </c>
      <c r="G1793" s="349">
        <v>16</v>
      </c>
      <c r="H1793" s="349">
        <v>43</v>
      </c>
      <c r="I1793" s="349">
        <v>8</v>
      </c>
      <c r="J1793" s="349" t="s">
        <v>2402</v>
      </c>
    </row>
    <row r="1794" spans="1:10">
      <c r="A1794" s="348"/>
      <c r="B1794" s="348" t="s">
        <v>1168</v>
      </c>
      <c r="C1794" s="348" t="s">
        <v>2623</v>
      </c>
      <c r="D1794" s="348" t="s">
        <v>3682</v>
      </c>
      <c r="E1794" s="349">
        <v>51</v>
      </c>
      <c r="F1794" s="349">
        <v>35</v>
      </c>
      <c r="G1794" s="349">
        <v>16</v>
      </c>
      <c r="H1794" s="349">
        <v>43</v>
      </c>
      <c r="I1794" s="349">
        <v>8</v>
      </c>
      <c r="J1794" s="349" t="s">
        <v>2402</v>
      </c>
    </row>
    <row r="1795" spans="1:10">
      <c r="A1795" s="348"/>
      <c r="B1795" s="348" t="s">
        <v>1168</v>
      </c>
      <c r="C1795" s="348" t="s">
        <v>3683</v>
      </c>
      <c r="D1795" s="348" t="s">
        <v>3684</v>
      </c>
      <c r="E1795" s="349">
        <v>37</v>
      </c>
      <c r="F1795" s="349">
        <v>27</v>
      </c>
      <c r="G1795" s="349">
        <v>10</v>
      </c>
      <c r="H1795" s="349" t="s">
        <v>2402</v>
      </c>
      <c r="I1795" s="349" t="s">
        <v>2402</v>
      </c>
      <c r="J1795" s="349" t="s">
        <v>2402</v>
      </c>
    </row>
    <row r="1796" spans="1:10">
      <c r="A1796" s="348"/>
      <c r="B1796" s="348" t="s">
        <v>1168</v>
      </c>
      <c r="C1796" s="348" t="s">
        <v>2625</v>
      </c>
      <c r="D1796" s="348" t="s">
        <v>3684</v>
      </c>
      <c r="E1796" s="349">
        <v>37</v>
      </c>
      <c r="F1796" s="349">
        <v>27</v>
      </c>
      <c r="G1796" s="349">
        <v>10</v>
      </c>
      <c r="H1796" s="349" t="s">
        <v>2402</v>
      </c>
      <c r="I1796" s="349" t="s">
        <v>2402</v>
      </c>
      <c r="J1796" s="349" t="s">
        <v>2402</v>
      </c>
    </row>
    <row r="1797" spans="1:10">
      <c r="A1797" s="348"/>
      <c r="B1797" s="348" t="s">
        <v>1168</v>
      </c>
      <c r="C1797" s="348" t="s">
        <v>3685</v>
      </c>
      <c r="D1797" s="348" t="s">
        <v>3686</v>
      </c>
      <c r="E1797" s="349">
        <v>40</v>
      </c>
      <c r="F1797" s="349">
        <v>32</v>
      </c>
      <c r="G1797" s="349">
        <v>8</v>
      </c>
      <c r="H1797" s="349">
        <v>35</v>
      </c>
      <c r="I1797" s="349">
        <v>5</v>
      </c>
      <c r="J1797" s="349">
        <v>0</v>
      </c>
    </row>
    <row r="1798" spans="1:10">
      <c r="A1798" s="348"/>
      <c r="B1798" s="348" t="s">
        <v>1168</v>
      </c>
      <c r="C1798" s="348" t="s">
        <v>2627</v>
      </c>
      <c r="D1798" s="348" t="s">
        <v>3686</v>
      </c>
      <c r="E1798" s="349">
        <v>40</v>
      </c>
      <c r="F1798" s="349">
        <v>32</v>
      </c>
      <c r="G1798" s="349">
        <v>8</v>
      </c>
      <c r="H1798" s="349">
        <v>35</v>
      </c>
      <c r="I1798" s="349">
        <v>5</v>
      </c>
      <c r="J1798" s="349">
        <v>0</v>
      </c>
    </row>
    <row r="1799" spans="1:10">
      <c r="A1799" s="348"/>
      <c r="B1799" s="348" t="s">
        <v>1168</v>
      </c>
      <c r="C1799" s="348" t="s">
        <v>3687</v>
      </c>
      <c r="D1799" s="348" t="s">
        <v>3688</v>
      </c>
      <c r="E1799" s="349">
        <v>48145</v>
      </c>
      <c r="F1799" s="349">
        <v>26236</v>
      </c>
      <c r="G1799" s="349">
        <v>21909</v>
      </c>
      <c r="H1799" s="349">
        <v>46647</v>
      </c>
      <c r="I1799" s="349">
        <v>1498</v>
      </c>
      <c r="J1799" s="349">
        <v>1842</v>
      </c>
    </row>
    <row r="1800" spans="1:10">
      <c r="A1800" s="348"/>
      <c r="B1800" s="348" t="s">
        <v>1168</v>
      </c>
      <c r="C1800" s="348" t="s">
        <v>3689</v>
      </c>
      <c r="D1800" s="348" t="s">
        <v>3690</v>
      </c>
      <c r="E1800" s="349">
        <v>48145</v>
      </c>
      <c r="F1800" s="349">
        <v>26236</v>
      </c>
      <c r="G1800" s="349">
        <v>21909</v>
      </c>
      <c r="H1800" s="349">
        <v>46647</v>
      </c>
      <c r="I1800" s="349">
        <v>1498</v>
      </c>
      <c r="J1800" s="349">
        <v>1842</v>
      </c>
    </row>
    <row r="1801" spans="1:10">
      <c r="A1801" s="348" t="s">
        <v>1498</v>
      </c>
      <c r="B1801" s="348" t="s">
        <v>1499</v>
      </c>
      <c r="C1801" s="348"/>
      <c r="D1801" s="348"/>
      <c r="E1801" s="349"/>
      <c r="F1801" s="349"/>
      <c r="G1801" s="349"/>
      <c r="H1801" s="349"/>
      <c r="I1801" s="349"/>
      <c r="J1801" s="349"/>
    </row>
    <row r="1802" spans="1:10">
      <c r="A1802" s="348"/>
      <c r="B1802" s="348" t="s">
        <v>1499</v>
      </c>
      <c r="C1802" s="348" t="s">
        <v>2874</v>
      </c>
      <c r="D1802" s="348" t="s">
        <v>2401</v>
      </c>
      <c r="E1802" s="349">
        <v>16255</v>
      </c>
      <c r="F1802" s="349">
        <v>7803</v>
      </c>
      <c r="G1802" s="349">
        <v>8452</v>
      </c>
      <c r="H1802" s="349">
        <v>15706</v>
      </c>
      <c r="I1802" s="349">
        <v>549</v>
      </c>
      <c r="J1802" s="349">
        <v>709</v>
      </c>
    </row>
    <row r="1803" spans="1:10">
      <c r="A1803" s="348"/>
      <c r="B1803" s="348" t="s">
        <v>1499</v>
      </c>
      <c r="C1803" s="348" t="s">
        <v>2892</v>
      </c>
      <c r="D1803" s="348" t="s">
        <v>2404</v>
      </c>
      <c r="E1803" s="349">
        <v>1840</v>
      </c>
      <c r="F1803" s="349">
        <v>1118</v>
      </c>
      <c r="G1803" s="349">
        <v>722</v>
      </c>
      <c r="H1803" s="349">
        <v>1793</v>
      </c>
      <c r="I1803" s="349">
        <v>47</v>
      </c>
      <c r="J1803" s="349">
        <v>72</v>
      </c>
    </row>
    <row r="1804" spans="1:10">
      <c r="A1804" s="348"/>
      <c r="B1804" s="348" t="s">
        <v>1499</v>
      </c>
      <c r="C1804" s="348" t="s">
        <v>2893</v>
      </c>
      <c r="D1804" s="348" t="s">
        <v>2406</v>
      </c>
      <c r="E1804" s="349">
        <v>114</v>
      </c>
      <c r="F1804" s="349">
        <v>86</v>
      </c>
      <c r="G1804" s="349">
        <v>28</v>
      </c>
      <c r="H1804" s="349">
        <v>96</v>
      </c>
      <c r="I1804" s="349">
        <v>18</v>
      </c>
      <c r="J1804" s="349">
        <v>4</v>
      </c>
    </row>
    <row r="1805" spans="1:10">
      <c r="A1805" s="348"/>
      <c r="B1805" s="348" t="s">
        <v>1499</v>
      </c>
      <c r="C1805" s="348" t="s">
        <v>2894</v>
      </c>
      <c r="D1805" s="348" t="s">
        <v>2408</v>
      </c>
      <c r="E1805" s="349">
        <v>388</v>
      </c>
      <c r="F1805" s="349">
        <v>305</v>
      </c>
      <c r="G1805" s="349">
        <v>83</v>
      </c>
      <c r="H1805" s="349">
        <v>378</v>
      </c>
      <c r="I1805" s="349">
        <v>10</v>
      </c>
      <c r="J1805" s="349">
        <v>5</v>
      </c>
    </row>
    <row r="1806" spans="1:10">
      <c r="A1806" s="348"/>
      <c r="B1806" s="348" t="s">
        <v>1499</v>
      </c>
      <c r="C1806" s="348" t="s">
        <v>53</v>
      </c>
      <c r="D1806" s="348" t="s">
        <v>54</v>
      </c>
      <c r="E1806" s="349">
        <v>392</v>
      </c>
      <c r="F1806" s="349">
        <v>221</v>
      </c>
      <c r="G1806" s="349">
        <v>171</v>
      </c>
      <c r="H1806" s="349">
        <v>387</v>
      </c>
      <c r="I1806" s="349">
        <v>5</v>
      </c>
      <c r="J1806" s="349">
        <v>25</v>
      </c>
    </row>
    <row r="1807" spans="1:10">
      <c r="A1807" s="348"/>
      <c r="B1807" s="348" t="s">
        <v>1499</v>
      </c>
      <c r="C1807" s="348" t="s">
        <v>288</v>
      </c>
      <c r="D1807" s="348" t="s">
        <v>289</v>
      </c>
      <c r="E1807" s="349">
        <v>34</v>
      </c>
      <c r="F1807" s="349">
        <v>22</v>
      </c>
      <c r="G1807" s="349">
        <v>12</v>
      </c>
      <c r="H1807" s="349">
        <v>31</v>
      </c>
      <c r="I1807" s="349">
        <v>3</v>
      </c>
      <c r="J1807" s="349" t="s">
        <v>2402</v>
      </c>
    </row>
    <row r="1808" spans="1:10">
      <c r="A1808" s="348"/>
      <c r="B1808" s="348" t="s">
        <v>1499</v>
      </c>
      <c r="C1808" s="348" t="s">
        <v>554</v>
      </c>
      <c r="D1808" s="348" t="s">
        <v>555</v>
      </c>
      <c r="E1808" s="349">
        <v>2611</v>
      </c>
      <c r="F1808" s="349">
        <v>1526</v>
      </c>
      <c r="G1808" s="349">
        <v>1085</v>
      </c>
      <c r="H1808" s="349">
        <v>2561</v>
      </c>
      <c r="I1808" s="349">
        <v>50</v>
      </c>
      <c r="J1808" s="349">
        <v>134</v>
      </c>
    </row>
    <row r="1809" spans="1:10">
      <c r="A1809" s="348"/>
      <c r="B1809" s="348" t="s">
        <v>1499</v>
      </c>
      <c r="C1809" s="348" t="s">
        <v>822</v>
      </c>
      <c r="D1809" s="348" t="s">
        <v>823</v>
      </c>
      <c r="E1809" s="349">
        <v>112</v>
      </c>
      <c r="F1809" s="349">
        <v>67</v>
      </c>
      <c r="G1809" s="349">
        <v>45</v>
      </c>
      <c r="H1809" s="349">
        <v>104</v>
      </c>
      <c r="I1809" s="349">
        <v>8</v>
      </c>
      <c r="J1809" s="349">
        <v>11</v>
      </c>
    </row>
    <row r="1810" spans="1:10">
      <c r="A1810" s="348"/>
      <c r="B1810" s="348" t="s">
        <v>1499</v>
      </c>
      <c r="C1810" s="348" t="s">
        <v>895</v>
      </c>
      <c r="D1810" s="348" t="s">
        <v>896</v>
      </c>
      <c r="E1810" s="349">
        <v>103</v>
      </c>
      <c r="F1810" s="349">
        <v>77</v>
      </c>
      <c r="G1810" s="349">
        <v>26</v>
      </c>
      <c r="H1810" s="349">
        <v>97</v>
      </c>
      <c r="I1810" s="349">
        <v>6</v>
      </c>
      <c r="J1810" s="349">
        <v>4</v>
      </c>
    </row>
    <row r="1811" spans="1:10">
      <c r="A1811" s="348"/>
      <c r="B1811" s="348" t="s">
        <v>1499</v>
      </c>
      <c r="C1811" s="348" t="s">
        <v>995</v>
      </c>
      <c r="D1811" s="348" t="s">
        <v>996</v>
      </c>
      <c r="E1811" s="349">
        <v>103</v>
      </c>
      <c r="F1811" s="349">
        <v>69</v>
      </c>
      <c r="G1811" s="349">
        <v>34</v>
      </c>
      <c r="H1811" s="349">
        <v>100</v>
      </c>
      <c r="I1811" s="349">
        <v>3</v>
      </c>
      <c r="J1811" s="349">
        <v>3</v>
      </c>
    </row>
    <row r="1812" spans="1:10">
      <c r="A1812" s="348"/>
      <c r="B1812" s="348" t="s">
        <v>1499</v>
      </c>
      <c r="C1812" s="348" t="s">
        <v>1167</v>
      </c>
      <c r="D1812" s="348" t="s">
        <v>1168</v>
      </c>
      <c r="E1812" s="349">
        <v>4751</v>
      </c>
      <c r="F1812" s="349">
        <v>2659</v>
      </c>
      <c r="G1812" s="349">
        <v>2092</v>
      </c>
      <c r="H1812" s="349">
        <v>4632</v>
      </c>
      <c r="I1812" s="349">
        <v>119</v>
      </c>
      <c r="J1812" s="349">
        <v>192</v>
      </c>
    </row>
    <row r="1813" spans="1:10">
      <c r="A1813" s="348"/>
      <c r="B1813" s="348" t="s">
        <v>1499</v>
      </c>
      <c r="C1813" s="348" t="s">
        <v>1749</v>
      </c>
      <c r="D1813" s="348" t="s">
        <v>1750</v>
      </c>
      <c r="E1813" s="349">
        <v>198</v>
      </c>
      <c r="F1813" s="349">
        <v>126</v>
      </c>
      <c r="G1813" s="349">
        <v>72</v>
      </c>
      <c r="H1813" s="349">
        <v>186</v>
      </c>
      <c r="I1813" s="349">
        <v>12</v>
      </c>
      <c r="J1813" s="349" t="s">
        <v>2402</v>
      </c>
    </row>
    <row r="1814" spans="1:10">
      <c r="A1814" s="348"/>
      <c r="B1814" s="348" t="s">
        <v>1499</v>
      </c>
      <c r="C1814" s="348" t="s">
        <v>1941</v>
      </c>
      <c r="D1814" s="348" t="s">
        <v>1942</v>
      </c>
      <c r="E1814" s="349">
        <v>95</v>
      </c>
      <c r="F1814" s="349">
        <v>54</v>
      </c>
      <c r="G1814" s="349">
        <v>41</v>
      </c>
      <c r="H1814" s="349" t="s">
        <v>2402</v>
      </c>
      <c r="I1814" s="349" t="s">
        <v>2402</v>
      </c>
      <c r="J1814" s="349">
        <v>4</v>
      </c>
    </row>
    <row r="1815" spans="1:10">
      <c r="A1815" s="348"/>
      <c r="B1815" s="348" t="s">
        <v>1499</v>
      </c>
      <c r="C1815" s="348" t="s">
        <v>2162</v>
      </c>
      <c r="D1815" s="348" t="s">
        <v>2163</v>
      </c>
      <c r="E1815" s="349">
        <v>149</v>
      </c>
      <c r="F1815" s="349">
        <v>88</v>
      </c>
      <c r="G1815" s="349">
        <v>61</v>
      </c>
      <c r="H1815" s="349">
        <v>145</v>
      </c>
      <c r="I1815" s="349">
        <v>4</v>
      </c>
      <c r="J1815" s="349">
        <v>5</v>
      </c>
    </row>
    <row r="1816" spans="1:10">
      <c r="A1816" s="348"/>
      <c r="B1816" s="348" t="s">
        <v>1499</v>
      </c>
      <c r="C1816" s="348" t="s">
        <v>3560</v>
      </c>
      <c r="D1816" s="348" t="s">
        <v>2267</v>
      </c>
      <c r="E1816" s="349">
        <v>27145</v>
      </c>
      <c r="F1816" s="349">
        <v>14221</v>
      </c>
      <c r="G1816" s="349">
        <v>12924</v>
      </c>
      <c r="H1816" s="349">
        <v>26309</v>
      </c>
      <c r="I1816" s="349">
        <v>836</v>
      </c>
      <c r="J1816" s="349">
        <v>1172</v>
      </c>
    </row>
    <row r="1817" spans="1:10">
      <c r="A1817" s="348"/>
      <c r="B1817" s="348" t="s">
        <v>1499</v>
      </c>
      <c r="C1817" s="348" t="s">
        <v>2315</v>
      </c>
      <c r="D1817" s="348" t="s">
        <v>2267</v>
      </c>
      <c r="E1817" s="349">
        <v>27145</v>
      </c>
      <c r="F1817" s="349">
        <v>14221</v>
      </c>
      <c r="G1817" s="349">
        <v>12924</v>
      </c>
      <c r="H1817" s="349">
        <v>26309</v>
      </c>
      <c r="I1817" s="349">
        <v>836</v>
      </c>
      <c r="J1817" s="349">
        <v>1172</v>
      </c>
    </row>
    <row r="1818" spans="1:10">
      <c r="A1818" s="348"/>
      <c r="B1818" s="348" t="s">
        <v>1499</v>
      </c>
      <c r="C1818" s="348" t="s">
        <v>3561</v>
      </c>
      <c r="D1818" s="348" t="s">
        <v>3562</v>
      </c>
      <c r="E1818" s="349">
        <v>1256</v>
      </c>
      <c r="F1818" s="349">
        <v>827</v>
      </c>
      <c r="G1818" s="349">
        <v>429</v>
      </c>
      <c r="H1818" s="349">
        <v>1207</v>
      </c>
      <c r="I1818" s="349">
        <v>49</v>
      </c>
      <c r="J1818" s="349">
        <v>35</v>
      </c>
    </row>
    <row r="1819" spans="1:10">
      <c r="A1819" s="348"/>
      <c r="B1819" s="348" t="s">
        <v>1499</v>
      </c>
      <c r="C1819" s="348" t="s">
        <v>3563</v>
      </c>
      <c r="D1819" s="348" t="s">
        <v>3564</v>
      </c>
      <c r="E1819" s="349">
        <v>1256</v>
      </c>
      <c r="F1819" s="349">
        <v>827</v>
      </c>
      <c r="G1819" s="349">
        <v>429</v>
      </c>
      <c r="H1819" s="349">
        <v>1207</v>
      </c>
      <c r="I1819" s="349">
        <v>49</v>
      </c>
      <c r="J1819" s="349">
        <v>35</v>
      </c>
    </row>
    <row r="1820" spans="1:10">
      <c r="A1820" s="348"/>
      <c r="B1820" s="348" t="s">
        <v>1499</v>
      </c>
      <c r="C1820" s="348" t="s">
        <v>3565</v>
      </c>
      <c r="D1820" s="348" t="s">
        <v>3564</v>
      </c>
      <c r="E1820" s="349">
        <v>1256</v>
      </c>
      <c r="F1820" s="349">
        <v>827</v>
      </c>
      <c r="G1820" s="349">
        <v>429</v>
      </c>
      <c r="H1820" s="349">
        <v>1207</v>
      </c>
      <c r="I1820" s="349">
        <v>49</v>
      </c>
      <c r="J1820" s="349">
        <v>35</v>
      </c>
    </row>
    <row r="1821" spans="1:10">
      <c r="A1821" s="348"/>
      <c r="B1821" s="348" t="s">
        <v>1499</v>
      </c>
      <c r="C1821" s="348" t="s">
        <v>3695</v>
      </c>
      <c r="D1821" s="348" t="s">
        <v>3696</v>
      </c>
      <c r="E1821" s="349">
        <v>10</v>
      </c>
      <c r="F1821" s="349" t="s">
        <v>2402</v>
      </c>
      <c r="G1821" s="349" t="s">
        <v>2402</v>
      </c>
      <c r="H1821" s="349">
        <v>10</v>
      </c>
      <c r="I1821" s="349">
        <v>0</v>
      </c>
      <c r="J1821" s="349">
        <v>0</v>
      </c>
    </row>
    <row r="1822" spans="1:10">
      <c r="A1822" s="348"/>
      <c r="B1822" s="348" t="s">
        <v>1499</v>
      </c>
      <c r="C1822" s="348" t="s">
        <v>3699</v>
      </c>
      <c r="D1822" s="348" t="s">
        <v>3700</v>
      </c>
      <c r="E1822" s="349">
        <v>12</v>
      </c>
      <c r="F1822" s="349">
        <v>7</v>
      </c>
      <c r="G1822" s="349">
        <v>5</v>
      </c>
      <c r="H1822" s="349">
        <v>12</v>
      </c>
      <c r="I1822" s="349">
        <v>0</v>
      </c>
      <c r="J1822" s="349" t="s">
        <v>2402</v>
      </c>
    </row>
    <row r="1823" spans="1:10">
      <c r="A1823" s="348"/>
      <c r="B1823" s="348" t="s">
        <v>1499</v>
      </c>
      <c r="C1823" s="348" t="s">
        <v>3566</v>
      </c>
      <c r="D1823" s="348" t="s">
        <v>3575</v>
      </c>
      <c r="E1823" s="349">
        <v>32</v>
      </c>
      <c r="F1823" s="349">
        <v>23</v>
      </c>
      <c r="G1823" s="349">
        <v>9</v>
      </c>
      <c r="H1823" s="349" t="s">
        <v>2402</v>
      </c>
      <c r="I1823" s="349" t="s">
        <v>2402</v>
      </c>
      <c r="J1823" s="349">
        <v>0</v>
      </c>
    </row>
    <row r="1824" spans="1:10">
      <c r="A1824" s="348"/>
      <c r="B1824" s="348" t="s">
        <v>1499</v>
      </c>
      <c r="C1824" s="348" t="s">
        <v>3566</v>
      </c>
      <c r="D1824" s="348" t="s">
        <v>3567</v>
      </c>
      <c r="E1824" s="349">
        <v>54</v>
      </c>
      <c r="F1824" s="349">
        <v>38</v>
      </c>
      <c r="G1824" s="349">
        <v>16</v>
      </c>
      <c r="H1824" s="349" t="s">
        <v>2402</v>
      </c>
      <c r="I1824" s="349" t="s">
        <v>2402</v>
      </c>
      <c r="J1824" s="349" t="s">
        <v>2402</v>
      </c>
    </row>
    <row r="1825" spans="1:10">
      <c r="A1825" s="348"/>
      <c r="B1825" s="348" t="s">
        <v>1499</v>
      </c>
      <c r="C1825" s="348" t="s">
        <v>3568</v>
      </c>
      <c r="D1825" s="348" t="s">
        <v>3569</v>
      </c>
      <c r="E1825" s="349">
        <v>125</v>
      </c>
      <c r="F1825" s="349">
        <v>77</v>
      </c>
      <c r="G1825" s="349">
        <v>48</v>
      </c>
      <c r="H1825" s="349">
        <v>122</v>
      </c>
      <c r="I1825" s="349">
        <v>3</v>
      </c>
      <c r="J1825" s="349">
        <v>6</v>
      </c>
    </row>
    <row r="1826" spans="1:10">
      <c r="A1826" s="348"/>
      <c r="B1826" s="348" t="s">
        <v>1499</v>
      </c>
      <c r="C1826" s="348" t="s">
        <v>3572</v>
      </c>
      <c r="D1826" s="348" t="s">
        <v>3573</v>
      </c>
      <c r="E1826" s="349">
        <v>10</v>
      </c>
      <c r="F1826" s="349" t="s">
        <v>2402</v>
      </c>
      <c r="G1826" s="349" t="s">
        <v>2402</v>
      </c>
      <c r="H1826" s="349">
        <v>10</v>
      </c>
      <c r="I1826" s="349">
        <v>0</v>
      </c>
      <c r="J1826" s="349" t="s">
        <v>2402</v>
      </c>
    </row>
    <row r="1827" spans="1:10">
      <c r="A1827" s="348"/>
      <c r="B1827" s="348" t="s">
        <v>1499</v>
      </c>
      <c r="C1827" s="348" t="s">
        <v>3574</v>
      </c>
      <c r="D1827" s="348" t="s">
        <v>3575</v>
      </c>
      <c r="E1827" s="349">
        <v>18</v>
      </c>
      <c r="F1827" s="349">
        <v>15</v>
      </c>
      <c r="G1827" s="349">
        <v>3</v>
      </c>
      <c r="H1827" s="349" t="s">
        <v>2402</v>
      </c>
      <c r="I1827" s="349" t="s">
        <v>2402</v>
      </c>
      <c r="J1827" s="349" t="s">
        <v>2402</v>
      </c>
    </row>
    <row r="1828" spans="1:10">
      <c r="A1828" s="348"/>
      <c r="B1828" s="348" t="s">
        <v>1499</v>
      </c>
      <c r="C1828" s="348" t="s">
        <v>3574</v>
      </c>
      <c r="D1828" s="348" t="s">
        <v>3576</v>
      </c>
      <c r="E1828" s="349">
        <v>153</v>
      </c>
      <c r="F1828" s="349">
        <v>101</v>
      </c>
      <c r="G1828" s="349">
        <v>52</v>
      </c>
      <c r="H1828" s="349">
        <v>149</v>
      </c>
      <c r="I1828" s="349">
        <v>4</v>
      </c>
      <c r="J1828" s="349">
        <v>8</v>
      </c>
    </row>
    <row r="1829" spans="1:10">
      <c r="A1829" s="348"/>
      <c r="B1829" s="348" t="s">
        <v>1499</v>
      </c>
      <c r="C1829" s="348" t="s">
        <v>3701</v>
      </c>
      <c r="D1829" s="348" t="s">
        <v>3702</v>
      </c>
      <c r="E1829" s="349">
        <v>13</v>
      </c>
      <c r="F1829" s="349">
        <v>13</v>
      </c>
      <c r="G1829" s="349">
        <v>0</v>
      </c>
      <c r="H1829" s="349" t="s">
        <v>2402</v>
      </c>
      <c r="I1829" s="349" t="s">
        <v>2402</v>
      </c>
      <c r="J1829" s="349" t="s">
        <v>2402</v>
      </c>
    </row>
    <row r="1830" spans="1:10">
      <c r="A1830" s="348"/>
      <c r="B1830" s="348" t="s">
        <v>1499</v>
      </c>
      <c r="C1830" s="348" t="s">
        <v>3703</v>
      </c>
      <c r="D1830" s="348" t="s">
        <v>3704</v>
      </c>
      <c r="E1830" s="349">
        <v>10</v>
      </c>
      <c r="F1830" s="349" t="s">
        <v>2402</v>
      </c>
      <c r="G1830" s="349" t="s">
        <v>2402</v>
      </c>
      <c r="H1830" s="349">
        <v>10</v>
      </c>
      <c r="I1830" s="349">
        <v>0</v>
      </c>
      <c r="J1830" s="349">
        <v>0</v>
      </c>
    </row>
    <row r="1831" spans="1:10">
      <c r="A1831" s="348"/>
      <c r="B1831" s="348" t="s">
        <v>1499</v>
      </c>
      <c r="C1831" s="348" t="s">
        <v>3577</v>
      </c>
      <c r="D1831" s="348" t="s">
        <v>3578</v>
      </c>
      <c r="E1831" s="349">
        <v>39</v>
      </c>
      <c r="F1831" s="349">
        <v>30</v>
      </c>
      <c r="G1831" s="349">
        <v>9</v>
      </c>
      <c r="H1831" s="349">
        <v>36</v>
      </c>
      <c r="I1831" s="349">
        <v>3</v>
      </c>
      <c r="J1831" s="349">
        <v>0</v>
      </c>
    </row>
    <row r="1832" spans="1:10">
      <c r="A1832" s="348"/>
      <c r="B1832" s="348" t="s">
        <v>1499</v>
      </c>
      <c r="C1832" s="348" t="s">
        <v>3705</v>
      </c>
      <c r="D1832" s="348" t="s">
        <v>3706</v>
      </c>
      <c r="E1832" s="349">
        <v>12</v>
      </c>
      <c r="F1832" s="349">
        <v>6</v>
      </c>
      <c r="G1832" s="349">
        <v>6</v>
      </c>
      <c r="H1832" s="349" t="s">
        <v>2402</v>
      </c>
      <c r="I1832" s="349" t="s">
        <v>2402</v>
      </c>
      <c r="J1832" s="349">
        <v>0</v>
      </c>
    </row>
    <row r="1833" spans="1:10">
      <c r="A1833" s="348"/>
      <c r="B1833" s="348" t="s">
        <v>1499</v>
      </c>
      <c r="C1833" s="348" t="s">
        <v>3707</v>
      </c>
      <c r="D1833" s="348" t="s">
        <v>3708</v>
      </c>
      <c r="E1833" s="349">
        <v>43</v>
      </c>
      <c r="F1833" s="349">
        <v>35</v>
      </c>
      <c r="G1833" s="349">
        <v>8</v>
      </c>
      <c r="H1833" s="349" t="s">
        <v>2402</v>
      </c>
      <c r="I1833" s="349" t="s">
        <v>2402</v>
      </c>
      <c r="J1833" s="349" t="s">
        <v>2402</v>
      </c>
    </row>
    <row r="1834" spans="1:10">
      <c r="A1834" s="348"/>
      <c r="B1834" s="348" t="s">
        <v>1499</v>
      </c>
      <c r="C1834" s="348" t="s">
        <v>3579</v>
      </c>
      <c r="D1834" s="348" t="s">
        <v>3580</v>
      </c>
      <c r="E1834" s="349">
        <v>21</v>
      </c>
      <c r="F1834" s="349">
        <v>15</v>
      </c>
      <c r="G1834" s="349">
        <v>6</v>
      </c>
      <c r="H1834" s="349" t="s">
        <v>2402</v>
      </c>
      <c r="I1834" s="349" t="s">
        <v>2402</v>
      </c>
      <c r="J1834" s="349">
        <v>3</v>
      </c>
    </row>
    <row r="1835" spans="1:10">
      <c r="A1835" s="348"/>
      <c r="B1835" s="348" t="s">
        <v>1499</v>
      </c>
      <c r="C1835" s="348" t="s">
        <v>3908</v>
      </c>
      <c r="D1835" s="348" t="s">
        <v>3909</v>
      </c>
      <c r="E1835" s="349">
        <v>11</v>
      </c>
      <c r="F1835" s="349">
        <v>7</v>
      </c>
      <c r="G1835" s="349">
        <v>4</v>
      </c>
      <c r="H1835" s="349" t="s">
        <v>2402</v>
      </c>
      <c r="I1835" s="349" t="s">
        <v>2402</v>
      </c>
      <c r="J1835" s="349">
        <v>0</v>
      </c>
    </row>
    <row r="1836" spans="1:10">
      <c r="A1836" s="348"/>
      <c r="B1836" s="348" t="s">
        <v>1499</v>
      </c>
      <c r="C1836" s="348" t="s">
        <v>3581</v>
      </c>
      <c r="D1836" s="348" t="s">
        <v>3575</v>
      </c>
      <c r="E1836" s="349">
        <v>17</v>
      </c>
      <c r="F1836" s="349">
        <v>12</v>
      </c>
      <c r="G1836" s="349">
        <v>5</v>
      </c>
      <c r="H1836" s="349">
        <v>17</v>
      </c>
      <c r="I1836" s="349">
        <v>0</v>
      </c>
      <c r="J1836" s="349" t="s">
        <v>2402</v>
      </c>
    </row>
    <row r="1837" spans="1:10">
      <c r="A1837" s="348"/>
      <c r="B1837" s="348" t="s">
        <v>1499</v>
      </c>
      <c r="C1837" s="348" t="s">
        <v>3581</v>
      </c>
      <c r="D1837" s="348" t="s">
        <v>3582</v>
      </c>
      <c r="E1837" s="349">
        <v>166</v>
      </c>
      <c r="F1837" s="349">
        <v>126</v>
      </c>
      <c r="G1837" s="349">
        <v>40</v>
      </c>
      <c r="H1837" s="349">
        <v>158</v>
      </c>
      <c r="I1837" s="349">
        <v>8</v>
      </c>
      <c r="J1837" s="349">
        <v>8</v>
      </c>
    </row>
    <row r="1838" spans="1:10">
      <c r="A1838" s="348"/>
      <c r="B1838" s="348" t="s">
        <v>1499</v>
      </c>
      <c r="C1838" s="348" t="s">
        <v>3715</v>
      </c>
      <c r="D1838" s="348" t="s">
        <v>3716</v>
      </c>
      <c r="E1838" s="349">
        <v>14</v>
      </c>
      <c r="F1838" s="349">
        <v>6</v>
      </c>
      <c r="G1838" s="349">
        <v>8</v>
      </c>
      <c r="H1838" s="349">
        <v>11</v>
      </c>
      <c r="I1838" s="349">
        <v>3</v>
      </c>
      <c r="J1838" s="349">
        <v>0</v>
      </c>
    </row>
    <row r="1839" spans="1:10">
      <c r="A1839" s="348"/>
      <c r="B1839" s="348" t="s">
        <v>1499</v>
      </c>
      <c r="C1839" s="348" t="s">
        <v>3717</v>
      </c>
      <c r="D1839" s="348" t="s">
        <v>3718</v>
      </c>
      <c r="E1839" s="349">
        <v>11</v>
      </c>
      <c r="F1839" s="349">
        <v>8</v>
      </c>
      <c r="G1839" s="349">
        <v>3</v>
      </c>
      <c r="H1839" s="349">
        <v>11</v>
      </c>
      <c r="I1839" s="349">
        <v>0</v>
      </c>
      <c r="J1839" s="349" t="s">
        <v>2402</v>
      </c>
    </row>
    <row r="1840" spans="1:10">
      <c r="A1840" s="348"/>
      <c r="B1840" s="348" t="s">
        <v>1499</v>
      </c>
      <c r="C1840" s="348" t="s">
        <v>3725</v>
      </c>
      <c r="D1840" s="348" t="s">
        <v>3726</v>
      </c>
      <c r="E1840" s="349">
        <v>12</v>
      </c>
      <c r="F1840" s="349">
        <v>8</v>
      </c>
      <c r="G1840" s="349">
        <v>4</v>
      </c>
      <c r="H1840" s="349">
        <v>12</v>
      </c>
      <c r="I1840" s="349">
        <v>0</v>
      </c>
      <c r="J1840" s="349">
        <v>0</v>
      </c>
    </row>
    <row r="1841" spans="1:10">
      <c r="A1841" s="348"/>
      <c r="B1841" s="348" t="s">
        <v>1499</v>
      </c>
      <c r="C1841" s="348" t="s">
        <v>3587</v>
      </c>
      <c r="D1841" s="348" t="s">
        <v>3588</v>
      </c>
      <c r="E1841" s="349">
        <v>70</v>
      </c>
      <c r="F1841" s="349">
        <v>43</v>
      </c>
      <c r="G1841" s="349">
        <v>27</v>
      </c>
      <c r="H1841" s="349">
        <v>24</v>
      </c>
      <c r="I1841" s="349">
        <v>46</v>
      </c>
      <c r="J1841" s="349">
        <v>0</v>
      </c>
    </row>
    <row r="1842" spans="1:10">
      <c r="A1842" s="348"/>
      <c r="B1842" s="348" t="s">
        <v>1499</v>
      </c>
      <c r="C1842" s="348" t="s">
        <v>3589</v>
      </c>
      <c r="D1842" s="348" t="s">
        <v>3590</v>
      </c>
      <c r="E1842" s="349">
        <v>25</v>
      </c>
      <c r="F1842" s="349">
        <v>17</v>
      </c>
      <c r="G1842" s="349">
        <v>8</v>
      </c>
      <c r="H1842" s="349">
        <v>25</v>
      </c>
      <c r="I1842" s="349">
        <v>0</v>
      </c>
      <c r="J1842" s="349">
        <v>5</v>
      </c>
    </row>
    <row r="1843" spans="1:10">
      <c r="A1843" s="348"/>
      <c r="B1843" s="348" t="s">
        <v>1499</v>
      </c>
      <c r="C1843" s="348" t="s">
        <v>3591</v>
      </c>
      <c r="D1843" s="348" t="s">
        <v>3575</v>
      </c>
      <c r="E1843" s="349">
        <v>68</v>
      </c>
      <c r="F1843" s="349">
        <v>55</v>
      </c>
      <c r="G1843" s="349">
        <v>13</v>
      </c>
      <c r="H1843" s="349">
        <v>61</v>
      </c>
      <c r="I1843" s="349">
        <v>7</v>
      </c>
      <c r="J1843" s="349" t="s">
        <v>2402</v>
      </c>
    </row>
    <row r="1844" spans="1:10">
      <c r="A1844" s="348"/>
      <c r="B1844" s="348" t="s">
        <v>1499</v>
      </c>
      <c r="C1844" s="348" t="s">
        <v>3591</v>
      </c>
      <c r="D1844" s="348" t="s">
        <v>3592</v>
      </c>
      <c r="E1844" s="349">
        <v>200</v>
      </c>
      <c r="F1844" s="349">
        <v>137</v>
      </c>
      <c r="G1844" s="349">
        <v>63</v>
      </c>
      <c r="H1844" s="349">
        <v>144</v>
      </c>
      <c r="I1844" s="349">
        <v>56</v>
      </c>
      <c r="J1844" s="349">
        <v>8</v>
      </c>
    </row>
    <row r="1845" spans="1:10">
      <c r="A1845" s="348"/>
      <c r="B1845" s="348" t="s">
        <v>1499</v>
      </c>
      <c r="C1845" s="348" t="s">
        <v>3593</v>
      </c>
      <c r="D1845" s="348" t="s">
        <v>3594</v>
      </c>
      <c r="E1845" s="349">
        <v>573</v>
      </c>
      <c r="F1845" s="349">
        <v>402</v>
      </c>
      <c r="G1845" s="349">
        <v>171</v>
      </c>
      <c r="H1845" s="349">
        <v>503</v>
      </c>
      <c r="I1845" s="349">
        <v>70</v>
      </c>
      <c r="J1845" s="349">
        <v>25</v>
      </c>
    </row>
    <row r="1846" spans="1:10">
      <c r="A1846" s="348"/>
      <c r="B1846" s="348" t="s">
        <v>1499</v>
      </c>
      <c r="C1846" s="348" t="s">
        <v>3595</v>
      </c>
      <c r="D1846" s="348" t="s">
        <v>3596</v>
      </c>
      <c r="E1846" s="349">
        <v>90</v>
      </c>
      <c r="F1846" s="349">
        <v>75</v>
      </c>
      <c r="G1846" s="349">
        <v>15</v>
      </c>
      <c r="H1846" s="349" t="s">
        <v>2402</v>
      </c>
      <c r="I1846" s="349" t="s">
        <v>2402</v>
      </c>
      <c r="J1846" s="349">
        <v>0</v>
      </c>
    </row>
    <row r="1847" spans="1:10">
      <c r="A1847" s="348"/>
      <c r="B1847" s="348" t="s">
        <v>1499</v>
      </c>
      <c r="C1847" s="348" t="s">
        <v>3597</v>
      </c>
      <c r="D1847" s="348" t="s">
        <v>3575</v>
      </c>
      <c r="E1847" s="349">
        <v>9</v>
      </c>
      <c r="F1847" s="349">
        <v>6</v>
      </c>
      <c r="G1847" s="349">
        <v>3</v>
      </c>
      <c r="H1847" s="349">
        <v>9</v>
      </c>
      <c r="I1847" s="349">
        <v>0</v>
      </c>
      <c r="J1847" s="349">
        <v>0</v>
      </c>
    </row>
    <row r="1848" spans="1:10">
      <c r="A1848" s="348"/>
      <c r="B1848" s="348" t="s">
        <v>1499</v>
      </c>
      <c r="C1848" s="348" t="s">
        <v>3597</v>
      </c>
      <c r="D1848" s="348" t="s">
        <v>3598</v>
      </c>
      <c r="E1848" s="349">
        <v>99</v>
      </c>
      <c r="F1848" s="349">
        <v>81</v>
      </c>
      <c r="G1848" s="349">
        <v>18</v>
      </c>
      <c r="H1848" s="349" t="s">
        <v>2402</v>
      </c>
      <c r="I1848" s="349" t="s">
        <v>2402</v>
      </c>
      <c r="J1848" s="349">
        <v>0</v>
      </c>
    </row>
    <row r="1849" spans="1:10">
      <c r="A1849" s="348"/>
      <c r="B1849" s="348" t="s">
        <v>1499</v>
      </c>
      <c r="C1849" s="348" t="s">
        <v>3599</v>
      </c>
      <c r="D1849" s="348" t="s">
        <v>3598</v>
      </c>
      <c r="E1849" s="349">
        <v>99</v>
      </c>
      <c r="F1849" s="349">
        <v>81</v>
      </c>
      <c r="G1849" s="349">
        <v>18</v>
      </c>
      <c r="H1849" s="349" t="s">
        <v>2402</v>
      </c>
      <c r="I1849" s="349" t="s">
        <v>2402</v>
      </c>
      <c r="J1849" s="349">
        <v>0</v>
      </c>
    </row>
    <row r="1850" spans="1:10">
      <c r="A1850" s="348"/>
      <c r="B1850" s="348" t="s">
        <v>1499</v>
      </c>
      <c r="C1850" s="348" t="s">
        <v>3600</v>
      </c>
      <c r="D1850" s="348" t="s">
        <v>3601</v>
      </c>
      <c r="E1850" s="349">
        <v>34</v>
      </c>
      <c r="F1850" s="349">
        <v>24</v>
      </c>
      <c r="G1850" s="349">
        <v>10</v>
      </c>
      <c r="H1850" s="349">
        <v>30</v>
      </c>
      <c r="I1850" s="349">
        <v>4</v>
      </c>
      <c r="J1850" s="349">
        <v>0</v>
      </c>
    </row>
    <row r="1851" spans="1:10">
      <c r="A1851" s="348"/>
      <c r="B1851" s="348" t="s">
        <v>1499</v>
      </c>
      <c r="C1851" s="348" t="s">
        <v>3731</v>
      </c>
      <c r="D1851" s="348" t="s">
        <v>3732</v>
      </c>
      <c r="E1851" s="349">
        <v>10</v>
      </c>
      <c r="F1851" s="349" t="s">
        <v>2402</v>
      </c>
      <c r="G1851" s="349" t="s">
        <v>2402</v>
      </c>
      <c r="H1851" s="349" t="s">
        <v>2402</v>
      </c>
      <c r="I1851" s="349" t="s">
        <v>2402</v>
      </c>
      <c r="J1851" s="349">
        <v>0</v>
      </c>
    </row>
    <row r="1852" spans="1:10">
      <c r="A1852" s="348"/>
      <c r="B1852" s="348" t="s">
        <v>1499</v>
      </c>
      <c r="C1852" s="348" t="s">
        <v>3602</v>
      </c>
      <c r="D1852" s="348" t="s">
        <v>3603</v>
      </c>
      <c r="E1852" s="349">
        <v>34</v>
      </c>
      <c r="F1852" s="349">
        <v>29</v>
      </c>
      <c r="G1852" s="349">
        <v>5</v>
      </c>
      <c r="H1852" s="349" t="s">
        <v>2402</v>
      </c>
      <c r="I1852" s="349" t="s">
        <v>2402</v>
      </c>
      <c r="J1852" s="349">
        <v>0</v>
      </c>
    </row>
    <row r="1853" spans="1:10">
      <c r="A1853" s="348"/>
      <c r="B1853" s="348" t="s">
        <v>1499</v>
      </c>
      <c r="C1853" s="348" t="s">
        <v>3737</v>
      </c>
      <c r="D1853" s="348" t="s">
        <v>3738</v>
      </c>
      <c r="E1853" s="349">
        <v>14</v>
      </c>
      <c r="F1853" s="349">
        <v>11</v>
      </c>
      <c r="G1853" s="349">
        <v>3</v>
      </c>
      <c r="H1853" s="349">
        <v>8</v>
      </c>
      <c r="I1853" s="349">
        <v>6</v>
      </c>
      <c r="J1853" s="349">
        <v>0</v>
      </c>
    </row>
    <row r="1854" spans="1:10">
      <c r="A1854" s="348"/>
      <c r="B1854" s="348" t="s">
        <v>1499</v>
      </c>
      <c r="C1854" s="348" t="s">
        <v>3739</v>
      </c>
      <c r="D1854" s="348" t="s">
        <v>3740</v>
      </c>
      <c r="E1854" s="349">
        <v>25</v>
      </c>
      <c r="F1854" s="349">
        <v>18</v>
      </c>
      <c r="G1854" s="349">
        <v>7</v>
      </c>
      <c r="H1854" s="349">
        <v>21</v>
      </c>
      <c r="I1854" s="349">
        <v>4</v>
      </c>
      <c r="J1854" s="349">
        <v>0</v>
      </c>
    </row>
    <row r="1855" spans="1:10">
      <c r="A1855" s="348"/>
      <c r="B1855" s="348" t="s">
        <v>1499</v>
      </c>
      <c r="C1855" s="348" t="s">
        <v>3855</v>
      </c>
      <c r="D1855" s="348" t="s">
        <v>3856</v>
      </c>
      <c r="E1855" s="349">
        <v>18</v>
      </c>
      <c r="F1855" s="349">
        <v>14</v>
      </c>
      <c r="G1855" s="349">
        <v>4</v>
      </c>
      <c r="H1855" s="349" t="s">
        <v>2402</v>
      </c>
      <c r="I1855" s="349" t="s">
        <v>2402</v>
      </c>
      <c r="J1855" s="349">
        <v>0</v>
      </c>
    </row>
    <row r="1856" spans="1:10">
      <c r="A1856" s="348"/>
      <c r="B1856" s="348" t="s">
        <v>1499</v>
      </c>
      <c r="C1856" s="348" t="s">
        <v>3604</v>
      </c>
      <c r="D1856" s="348" t="s">
        <v>3575</v>
      </c>
      <c r="E1856" s="349">
        <v>36</v>
      </c>
      <c r="F1856" s="349">
        <v>24</v>
      </c>
      <c r="G1856" s="349">
        <v>12</v>
      </c>
      <c r="H1856" s="349">
        <v>33</v>
      </c>
      <c r="I1856" s="349">
        <v>3</v>
      </c>
      <c r="J1856" s="349" t="s">
        <v>2402</v>
      </c>
    </row>
    <row r="1857" spans="1:10">
      <c r="A1857" s="348"/>
      <c r="B1857" s="348" t="s">
        <v>1499</v>
      </c>
      <c r="C1857" s="348" t="s">
        <v>3604</v>
      </c>
      <c r="D1857" s="348" t="s">
        <v>3605</v>
      </c>
      <c r="E1857" s="349">
        <v>171</v>
      </c>
      <c r="F1857" s="349">
        <v>129</v>
      </c>
      <c r="G1857" s="349">
        <v>42</v>
      </c>
      <c r="H1857" s="349">
        <v>151</v>
      </c>
      <c r="I1857" s="349">
        <v>20</v>
      </c>
      <c r="J1857" s="349" t="s">
        <v>2402</v>
      </c>
    </row>
    <row r="1858" spans="1:10">
      <c r="A1858" s="348"/>
      <c r="B1858" s="348" t="s">
        <v>1499</v>
      </c>
      <c r="C1858" s="348" t="s">
        <v>3743</v>
      </c>
      <c r="D1858" s="348" t="s">
        <v>3744</v>
      </c>
      <c r="E1858" s="349">
        <v>11</v>
      </c>
      <c r="F1858" s="349">
        <v>4</v>
      </c>
      <c r="G1858" s="349">
        <v>7</v>
      </c>
      <c r="H1858" s="349">
        <v>11</v>
      </c>
      <c r="I1858" s="349">
        <v>0</v>
      </c>
      <c r="J1858" s="349" t="s">
        <v>2402</v>
      </c>
    </row>
    <row r="1859" spans="1:10">
      <c r="A1859" s="348"/>
      <c r="B1859" s="348" t="s">
        <v>1499</v>
      </c>
      <c r="C1859" s="348" t="s">
        <v>3606</v>
      </c>
      <c r="D1859" s="348" t="s">
        <v>3607</v>
      </c>
      <c r="E1859" s="349">
        <v>58</v>
      </c>
      <c r="F1859" s="349">
        <v>34</v>
      </c>
      <c r="G1859" s="349">
        <v>24</v>
      </c>
      <c r="H1859" s="349" t="s">
        <v>2402</v>
      </c>
      <c r="I1859" s="349" t="s">
        <v>2402</v>
      </c>
      <c r="J1859" s="349">
        <v>0</v>
      </c>
    </row>
    <row r="1860" spans="1:10">
      <c r="A1860" s="348"/>
      <c r="B1860" s="348" t="s">
        <v>1499</v>
      </c>
      <c r="C1860" s="348" t="s">
        <v>3745</v>
      </c>
      <c r="D1860" s="348" t="s">
        <v>3746</v>
      </c>
      <c r="E1860" s="349">
        <v>22</v>
      </c>
      <c r="F1860" s="349" t="s">
        <v>2402</v>
      </c>
      <c r="G1860" s="349" t="s">
        <v>2402</v>
      </c>
      <c r="H1860" s="349" t="s">
        <v>2402</v>
      </c>
      <c r="I1860" s="349" t="s">
        <v>2402</v>
      </c>
      <c r="J1860" s="349">
        <v>0</v>
      </c>
    </row>
    <row r="1861" spans="1:10">
      <c r="A1861" s="348"/>
      <c r="B1861" s="348" t="s">
        <v>1499</v>
      </c>
      <c r="C1861" s="348" t="s">
        <v>3857</v>
      </c>
      <c r="D1861" s="348" t="s">
        <v>3858</v>
      </c>
      <c r="E1861" s="349">
        <v>14</v>
      </c>
      <c r="F1861" s="349">
        <v>10</v>
      </c>
      <c r="G1861" s="349">
        <v>4</v>
      </c>
      <c r="H1861" s="349">
        <v>14</v>
      </c>
      <c r="I1861" s="349">
        <v>0</v>
      </c>
      <c r="J1861" s="349">
        <v>0</v>
      </c>
    </row>
    <row r="1862" spans="1:10">
      <c r="A1862" s="348"/>
      <c r="B1862" s="348" t="s">
        <v>1499</v>
      </c>
      <c r="C1862" s="348" t="s">
        <v>3608</v>
      </c>
      <c r="D1862" s="348" t="s">
        <v>3609</v>
      </c>
      <c r="E1862" s="349">
        <v>10</v>
      </c>
      <c r="F1862" s="349">
        <v>7</v>
      </c>
      <c r="G1862" s="349">
        <v>3</v>
      </c>
      <c r="H1862" s="349">
        <v>10</v>
      </c>
      <c r="I1862" s="349">
        <v>0</v>
      </c>
      <c r="J1862" s="349">
        <v>0</v>
      </c>
    </row>
    <row r="1863" spans="1:10">
      <c r="A1863" s="348"/>
      <c r="B1863" s="348" t="s">
        <v>1499</v>
      </c>
      <c r="C1863" s="348" t="s">
        <v>3749</v>
      </c>
      <c r="D1863" s="348" t="s">
        <v>3750</v>
      </c>
      <c r="E1863" s="349">
        <v>13</v>
      </c>
      <c r="F1863" s="349">
        <v>6</v>
      </c>
      <c r="G1863" s="349">
        <v>7</v>
      </c>
      <c r="H1863" s="349" t="s">
        <v>2402</v>
      </c>
      <c r="I1863" s="349" t="s">
        <v>2402</v>
      </c>
      <c r="J1863" s="349">
        <v>0</v>
      </c>
    </row>
    <row r="1864" spans="1:10">
      <c r="A1864" s="348"/>
      <c r="B1864" s="348" t="s">
        <v>1499</v>
      </c>
      <c r="C1864" s="348" t="s">
        <v>3610</v>
      </c>
      <c r="D1864" s="348" t="s">
        <v>3575</v>
      </c>
      <c r="E1864" s="349">
        <v>21</v>
      </c>
      <c r="F1864" s="349">
        <v>14</v>
      </c>
      <c r="G1864" s="349">
        <v>7</v>
      </c>
      <c r="H1864" s="349">
        <v>21</v>
      </c>
      <c r="I1864" s="349">
        <v>0</v>
      </c>
      <c r="J1864" s="349">
        <v>0</v>
      </c>
    </row>
    <row r="1865" spans="1:10">
      <c r="A1865" s="348"/>
      <c r="B1865" s="348" t="s">
        <v>1499</v>
      </c>
      <c r="C1865" s="348" t="s">
        <v>3610</v>
      </c>
      <c r="D1865" s="348" t="s">
        <v>3611</v>
      </c>
      <c r="E1865" s="349">
        <v>149</v>
      </c>
      <c r="F1865" s="349">
        <v>95</v>
      </c>
      <c r="G1865" s="349">
        <v>54</v>
      </c>
      <c r="H1865" s="349">
        <v>146</v>
      </c>
      <c r="I1865" s="349">
        <v>3</v>
      </c>
      <c r="J1865" s="349" t="s">
        <v>2402</v>
      </c>
    </row>
    <row r="1866" spans="1:10">
      <c r="A1866" s="348"/>
      <c r="B1866" s="348" t="s">
        <v>1499</v>
      </c>
      <c r="C1866" s="348" t="s">
        <v>3751</v>
      </c>
      <c r="D1866" s="348" t="s">
        <v>3752</v>
      </c>
      <c r="E1866" s="349">
        <v>12</v>
      </c>
      <c r="F1866" s="349">
        <v>9</v>
      </c>
      <c r="G1866" s="349">
        <v>3</v>
      </c>
      <c r="H1866" s="349">
        <v>12</v>
      </c>
      <c r="I1866" s="349">
        <v>0</v>
      </c>
      <c r="J1866" s="349">
        <v>0</v>
      </c>
    </row>
    <row r="1867" spans="1:10">
      <c r="A1867" s="348"/>
      <c r="B1867" s="348" t="s">
        <v>1499</v>
      </c>
      <c r="C1867" s="348" t="s">
        <v>3859</v>
      </c>
      <c r="D1867" s="348" t="s">
        <v>3860</v>
      </c>
      <c r="E1867" s="349">
        <v>12</v>
      </c>
      <c r="F1867" s="349">
        <v>9</v>
      </c>
      <c r="G1867" s="349">
        <v>3</v>
      </c>
      <c r="H1867" s="349">
        <v>9</v>
      </c>
      <c r="I1867" s="349">
        <v>3</v>
      </c>
      <c r="J1867" s="349">
        <v>0</v>
      </c>
    </row>
    <row r="1868" spans="1:10">
      <c r="A1868" s="348"/>
      <c r="B1868" s="348" t="s">
        <v>1499</v>
      </c>
      <c r="C1868" s="348" t="s">
        <v>3753</v>
      </c>
      <c r="D1868" s="348" t="s">
        <v>3754</v>
      </c>
      <c r="E1868" s="349">
        <v>27</v>
      </c>
      <c r="F1868" s="349">
        <v>19</v>
      </c>
      <c r="G1868" s="349">
        <v>8</v>
      </c>
      <c r="H1868" s="349">
        <v>27</v>
      </c>
      <c r="I1868" s="349">
        <v>0</v>
      </c>
      <c r="J1868" s="349">
        <v>0</v>
      </c>
    </row>
    <row r="1869" spans="1:10">
      <c r="A1869" s="348"/>
      <c r="B1869" s="348" t="s">
        <v>1499</v>
      </c>
      <c r="C1869" s="348" t="s">
        <v>3612</v>
      </c>
      <c r="D1869" s="348" t="s">
        <v>3575</v>
      </c>
      <c r="E1869" s="349">
        <v>22</v>
      </c>
      <c r="F1869" s="349">
        <v>19</v>
      </c>
      <c r="G1869" s="349">
        <v>3</v>
      </c>
      <c r="H1869" s="349" t="s">
        <v>2402</v>
      </c>
      <c r="I1869" s="349" t="s">
        <v>2402</v>
      </c>
      <c r="J1869" s="349" t="s">
        <v>2402</v>
      </c>
    </row>
    <row r="1870" spans="1:10">
      <c r="A1870" s="348"/>
      <c r="B1870" s="348" t="s">
        <v>1499</v>
      </c>
      <c r="C1870" s="348" t="s">
        <v>3612</v>
      </c>
      <c r="D1870" s="348" t="s">
        <v>3613</v>
      </c>
      <c r="E1870" s="349">
        <v>73</v>
      </c>
      <c r="F1870" s="349">
        <v>56</v>
      </c>
      <c r="G1870" s="349">
        <v>17</v>
      </c>
      <c r="H1870" s="349">
        <v>69</v>
      </c>
      <c r="I1870" s="349">
        <v>4</v>
      </c>
      <c r="J1870" s="349" t="s">
        <v>2402</v>
      </c>
    </row>
    <row r="1871" spans="1:10">
      <c r="A1871" s="348"/>
      <c r="B1871" s="348" t="s">
        <v>1499</v>
      </c>
      <c r="C1871" s="348" t="s">
        <v>3755</v>
      </c>
      <c r="D1871" s="348" t="s">
        <v>3756</v>
      </c>
      <c r="E1871" s="349">
        <v>13</v>
      </c>
      <c r="F1871" s="349">
        <v>10</v>
      </c>
      <c r="G1871" s="349">
        <v>3</v>
      </c>
      <c r="H1871" s="349" t="s">
        <v>2402</v>
      </c>
      <c r="I1871" s="349" t="s">
        <v>2402</v>
      </c>
      <c r="J1871" s="349">
        <v>0</v>
      </c>
    </row>
    <row r="1872" spans="1:10">
      <c r="A1872" s="348"/>
      <c r="B1872" s="348" t="s">
        <v>1499</v>
      </c>
      <c r="C1872" s="348" t="s">
        <v>3614</v>
      </c>
      <c r="D1872" s="348" t="s">
        <v>3615</v>
      </c>
      <c r="E1872" s="349">
        <v>21</v>
      </c>
      <c r="F1872" s="349">
        <v>16</v>
      </c>
      <c r="G1872" s="349">
        <v>5</v>
      </c>
      <c r="H1872" s="349" t="s">
        <v>2402</v>
      </c>
      <c r="I1872" s="349" t="s">
        <v>2402</v>
      </c>
      <c r="J1872" s="349">
        <v>0</v>
      </c>
    </row>
    <row r="1873" spans="1:10">
      <c r="A1873" s="348"/>
      <c r="B1873" s="348" t="s">
        <v>1499</v>
      </c>
      <c r="C1873" s="348" t="s">
        <v>3757</v>
      </c>
      <c r="D1873" s="348" t="s">
        <v>3758</v>
      </c>
      <c r="E1873" s="349">
        <v>15</v>
      </c>
      <c r="F1873" s="349">
        <v>6</v>
      </c>
      <c r="G1873" s="349">
        <v>9</v>
      </c>
      <c r="H1873" s="349">
        <v>15</v>
      </c>
      <c r="I1873" s="349">
        <v>0</v>
      </c>
      <c r="J1873" s="349">
        <v>0</v>
      </c>
    </row>
    <row r="1874" spans="1:10">
      <c r="A1874" s="348"/>
      <c r="B1874" s="348" t="s">
        <v>1499</v>
      </c>
      <c r="C1874" s="348" t="s">
        <v>3616</v>
      </c>
      <c r="D1874" s="348" t="s">
        <v>3575</v>
      </c>
      <c r="E1874" s="349">
        <v>17</v>
      </c>
      <c r="F1874" s="349">
        <v>13</v>
      </c>
      <c r="G1874" s="349">
        <v>4</v>
      </c>
      <c r="H1874" s="349">
        <v>17</v>
      </c>
      <c r="I1874" s="349">
        <v>0</v>
      </c>
      <c r="J1874" s="349" t="s">
        <v>2402</v>
      </c>
    </row>
    <row r="1875" spans="1:10">
      <c r="A1875" s="348"/>
      <c r="B1875" s="348" t="s">
        <v>1499</v>
      </c>
      <c r="C1875" s="348" t="s">
        <v>3616</v>
      </c>
      <c r="D1875" s="348" t="s">
        <v>3617</v>
      </c>
      <c r="E1875" s="349">
        <v>66</v>
      </c>
      <c r="F1875" s="349">
        <v>45</v>
      </c>
      <c r="G1875" s="349">
        <v>21</v>
      </c>
      <c r="H1875" s="349" t="s">
        <v>2402</v>
      </c>
      <c r="I1875" s="349" t="s">
        <v>2402</v>
      </c>
      <c r="J1875" s="349" t="s">
        <v>2402</v>
      </c>
    </row>
    <row r="1876" spans="1:10">
      <c r="A1876" s="348"/>
      <c r="B1876" s="348" t="s">
        <v>1499</v>
      </c>
      <c r="C1876" s="348" t="s">
        <v>3765</v>
      </c>
      <c r="D1876" s="348" t="s">
        <v>3766</v>
      </c>
      <c r="E1876" s="349">
        <v>14</v>
      </c>
      <c r="F1876" s="349" t="s">
        <v>2402</v>
      </c>
      <c r="G1876" s="349" t="s">
        <v>2402</v>
      </c>
      <c r="H1876" s="349" t="s">
        <v>2402</v>
      </c>
      <c r="I1876" s="349" t="s">
        <v>2402</v>
      </c>
      <c r="J1876" s="349">
        <v>0</v>
      </c>
    </row>
    <row r="1877" spans="1:10">
      <c r="A1877" s="348"/>
      <c r="B1877" s="348" t="s">
        <v>1499</v>
      </c>
      <c r="C1877" s="348" t="s">
        <v>3869</v>
      </c>
      <c r="D1877" s="348" t="s">
        <v>3870</v>
      </c>
      <c r="E1877" s="349">
        <v>12</v>
      </c>
      <c r="F1877" s="349" t="s">
        <v>2402</v>
      </c>
      <c r="G1877" s="349" t="s">
        <v>2402</v>
      </c>
      <c r="H1877" s="349">
        <v>12</v>
      </c>
      <c r="I1877" s="349">
        <v>0</v>
      </c>
      <c r="J1877" s="349">
        <v>0</v>
      </c>
    </row>
    <row r="1878" spans="1:10">
      <c r="A1878" s="348"/>
      <c r="B1878" s="348" t="s">
        <v>1499</v>
      </c>
      <c r="C1878" s="348" t="s">
        <v>3620</v>
      </c>
      <c r="D1878" s="348" t="s">
        <v>3575</v>
      </c>
      <c r="E1878" s="349">
        <v>29</v>
      </c>
      <c r="F1878" s="349">
        <v>24</v>
      </c>
      <c r="G1878" s="349">
        <v>5</v>
      </c>
      <c r="H1878" s="349" t="s">
        <v>2402</v>
      </c>
      <c r="I1878" s="349" t="s">
        <v>2402</v>
      </c>
      <c r="J1878" s="349" t="s">
        <v>2402</v>
      </c>
    </row>
    <row r="1879" spans="1:10">
      <c r="A1879" s="348"/>
      <c r="B1879" s="348" t="s">
        <v>1499</v>
      </c>
      <c r="C1879" s="348" t="s">
        <v>3620</v>
      </c>
      <c r="D1879" s="348" t="s">
        <v>3621</v>
      </c>
      <c r="E1879" s="349">
        <v>55</v>
      </c>
      <c r="F1879" s="349">
        <v>47</v>
      </c>
      <c r="G1879" s="349">
        <v>8</v>
      </c>
      <c r="H1879" s="349" t="s">
        <v>2402</v>
      </c>
      <c r="I1879" s="349" t="s">
        <v>2402</v>
      </c>
      <c r="J1879" s="349" t="s">
        <v>2402</v>
      </c>
    </row>
    <row r="1880" spans="1:10">
      <c r="A1880" s="348"/>
      <c r="B1880" s="348" t="s">
        <v>1499</v>
      </c>
      <c r="C1880" s="348" t="s">
        <v>3622</v>
      </c>
      <c r="D1880" s="348" t="s">
        <v>3623</v>
      </c>
      <c r="E1880" s="349">
        <v>514</v>
      </c>
      <c r="F1880" s="349">
        <v>372</v>
      </c>
      <c r="G1880" s="349">
        <v>142</v>
      </c>
      <c r="H1880" s="349">
        <v>483</v>
      </c>
      <c r="I1880" s="349">
        <v>31</v>
      </c>
      <c r="J1880" s="349">
        <v>6</v>
      </c>
    </row>
    <row r="1881" spans="1:10">
      <c r="A1881" s="348"/>
      <c r="B1881" s="348" t="s">
        <v>1499</v>
      </c>
      <c r="C1881" s="348" t="s">
        <v>3624</v>
      </c>
      <c r="D1881" s="348" t="s">
        <v>3625</v>
      </c>
      <c r="E1881" s="349">
        <v>55</v>
      </c>
      <c r="F1881" s="349">
        <v>32</v>
      </c>
      <c r="G1881" s="349">
        <v>23</v>
      </c>
      <c r="H1881" s="349" t="s">
        <v>2402</v>
      </c>
      <c r="I1881" s="349" t="s">
        <v>2402</v>
      </c>
      <c r="J1881" s="349">
        <v>0</v>
      </c>
    </row>
    <row r="1882" spans="1:10">
      <c r="A1882" s="348"/>
      <c r="B1882" s="348" t="s">
        <v>1499</v>
      </c>
      <c r="C1882" s="348" t="s">
        <v>3771</v>
      </c>
      <c r="D1882" s="348" t="s">
        <v>3772</v>
      </c>
      <c r="E1882" s="349">
        <v>13</v>
      </c>
      <c r="F1882" s="349">
        <v>6</v>
      </c>
      <c r="G1882" s="349">
        <v>7</v>
      </c>
      <c r="H1882" s="349">
        <v>13</v>
      </c>
      <c r="I1882" s="349">
        <v>0</v>
      </c>
      <c r="J1882" s="349">
        <v>0</v>
      </c>
    </row>
    <row r="1883" spans="1:10">
      <c r="A1883" s="348"/>
      <c r="B1883" s="348" t="s">
        <v>1499</v>
      </c>
      <c r="C1883" s="348" t="s">
        <v>3773</v>
      </c>
      <c r="D1883" s="348" t="s">
        <v>3774</v>
      </c>
      <c r="E1883" s="349">
        <v>14</v>
      </c>
      <c r="F1883" s="349">
        <v>8</v>
      </c>
      <c r="G1883" s="349">
        <v>6</v>
      </c>
      <c r="H1883" s="349" t="s">
        <v>2402</v>
      </c>
      <c r="I1883" s="349" t="s">
        <v>2402</v>
      </c>
      <c r="J1883" s="349">
        <v>0</v>
      </c>
    </row>
    <row r="1884" spans="1:10">
      <c r="A1884" s="348"/>
      <c r="B1884" s="348" t="s">
        <v>1499</v>
      </c>
      <c r="C1884" s="348" t="s">
        <v>3626</v>
      </c>
      <c r="D1884" s="348" t="s">
        <v>3627</v>
      </c>
      <c r="E1884" s="349">
        <v>39</v>
      </c>
      <c r="F1884" s="349">
        <v>21</v>
      </c>
      <c r="G1884" s="349">
        <v>18</v>
      </c>
      <c r="H1884" s="349">
        <v>8</v>
      </c>
      <c r="I1884" s="349">
        <v>31</v>
      </c>
      <c r="J1884" s="349">
        <v>0</v>
      </c>
    </row>
    <row r="1885" spans="1:10">
      <c r="A1885" s="348"/>
      <c r="B1885" s="348" t="s">
        <v>1499</v>
      </c>
      <c r="C1885" s="348" t="s">
        <v>3628</v>
      </c>
      <c r="D1885" s="348" t="s">
        <v>3575</v>
      </c>
      <c r="E1885" s="349">
        <v>45</v>
      </c>
      <c r="F1885" s="349">
        <v>36</v>
      </c>
      <c r="G1885" s="349">
        <v>9</v>
      </c>
      <c r="H1885" s="349">
        <v>41</v>
      </c>
      <c r="I1885" s="349">
        <v>4</v>
      </c>
      <c r="J1885" s="349" t="s">
        <v>2402</v>
      </c>
    </row>
    <row r="1886" spans="1:10">
      <c r="A1886" s="348"/>
      <c r="B1886" s="348" t="s">
        <v>1499</v>
      </c>
      <c r="C1886" s="348" t="s">
        <v>3628</v>
      </c>
      <c r="D1886" s="348" t="s">
        <v>3629</v>
      </c>
      <c r="E1886" s="349">
        <v>166</v>
      </c>
      <c r="F1886" s="349">
        <v>103</v>
      </c>
      <c r="G1886" s="349">
        <v>63</v>
      </c>
      <c r="H1886" s="349">
        <v>128</v>
      </c>
      <c r="I1886" s="349">
        <v>38</v>
      </c>
      <c r="J1886" s="349" t="s">
        <v>2402</v>
      </c>
    </row>
    <row r="1887" spans="1:10">
      <c r="A1887" s="348"/>
      <c r="B1887" s="348" t="s">
        <v>1499</v>
      </c>
      <c r="C1887" s="348" t="s">
        <v>3875</v>
      </c>
      <c r="D1887" s="348" t="s">
        <v>3876</v>
      </c>
      <c r="E1887" s="349">
        <v>10</v>
      </c>
      <c r="F1887" s="349">
        <v>10</v>
      </c>
      <c r="G1887" s="349">
        <v>0</v>
      </c>
      <c r="H1887" s="349" t="s">
        <v>2402</v>
      </c>
      <c r="I1887" s="349" t="s">
        <v>2402</v>
      </c>
      <c r="J1887" s="349">
        <v>0</v>
      </c>
    </row>
    <row r="1888" spans="1:10">
      <c r="A1888" s="348"/>
      <c r="B1888" s="348" t="s">
        <v>1499</v>
      </c>
      <c r="C1888" s="348" t="s">
        <v>3779</v>
      </c>
      <c r="D1888" s="348" t="s">
        <v>3575</v>
      </c>
      <c r="E1888" s="349">
        <v>19</v>
      </c>
      <c r="F1888" s="349">
        <v>14</v>
      </c>
      <c r="G1888" s="349">
        <v>5</v>
      </c>
      <c r="H1888" s="349">
        <v>16</v>
      </c>
      <c r="I1888" s="349">
        <v>3</v>
      </c>
      <c r="J1888" s="349">
        <v>0</v>
      </c>
    </row>
    <row r="1889" spans="1:10">
      <c r="A1889" s="348"/>
      <c r="B1889" s="348" t="s">
        <v>1499</v>
      </c>
      <c r="C1889" s="348" t="s">
        <v>3779</v>
      </c>
      <c r="D1889" s="348" t="s">
        <v>3780</v>
      </c>
      <c r="E1889" s="349">
        <v>29</v>
      </c>
      <c r="F1889" s="349">
        <v>24</v>
      </c>
      <c r="G1889" s="349">
        <v>5</v>
      </c>
      <c r="H1889" s="349">
        <v>24</v>
      </c>
      <c r="I1889" s="349">
        <v>5</v>
      </c>
      <c r="J1889" s="349">
        <v>0</v>
      </c>
    </row>
    <row r="1890" spans="1:10">
      <c r="A1890" s="348"/>
      <c r="B1890" s="348" t="s">
        <v>1499</v>
      </c>
      <c r="C1890" s="348" t="s">
        <v>3630</v>
      </c>
      <c r="D1890" s="348" t="s">
        <v>3631</v>
      </c>
      <c r="E1890" s="349">
        <v>6</v>
      </c>
      <c r="F1890" s="349" t="s">
        <v>2402</v>
      </c>
      <c r="G1890" s="349" t="s">
        <v>2402</v>
      </c>
      <c r="H1890" s="349">
        <v>6</v>
      </c>
      <c r="I1890" s="349">
        <v>0</v>
      </c>
      <c r="J1890" s="349">
        <v>0</v>
      </c>
    </row>
    <row r="1891" spans="1:10">
      <c r="A1891" s="348"/>
      <c r="B1891" s="348" t="s">
        <v>1499</v>
      </c>
      <c r="C1891" s="348" t="s">
        <v>3630</v>
      </c>
      <c r="D1891" s="348" t="s">
        <v>3632</v>
      </c>
      <c r="E1891" s="349">
        <v>201</v>
      </c>
      <c r="F1891" s="349">
        <v>131</v>
      </c>
      <c r="G1891" s="349">
        <v>70</v>
      </c>
      <c r="H1891" s="349">
        <v>158</v>
      </c>
      <c r="I1891" s="349">
        <v>43</v>
      </c>
      <c r="J1891" s="349" t="s">
        <v>2402</v>
      </c>
    </row>
    <row r="1892" spans="1:10">
      <c r="A1892" s="348"/>
      <c r="B1892" s="348" t="s">
        <v>1499</v>
      </c>
      <c r="C1892" s="348" t="s">
        <v>3633</v>
      </c>
      <c r="D1892" s="348" t="s">
        <v>3634</v>
      </c>
      <c r="E1892" s="349">
        <v>39</v>
      </c>
      <c r="F1892" s="349">
        <v>31</v>
      </c>
      <c r="G1892" s="349">
        <v>8</v>
      </c>
      <c r="H1892" s="349" t="s">
        <v>2402</v>
      </c>
      <c r="I1892" s="349" t="s">
        <v>2402</v>
      </c>
      <c r="J1892" s="349">
        <v>3</v>
      </c>
    </row>
    <row r="1893" spans="1:10">
      <c r="A1893" s="348"/>
      <c r="B1893" s="348" t="s">
        <v>1499</v>
      </c>
      <c r="C1893" s="348" t="s">
        <v>3635</v>
      </c>
      <c r="D1893" s="348" t="s">
        <v>3634</v>
      </c>
      <c r="E1893" s="349">
        <v>39</v>
      </c>
      <c r="F1893" s="349">
        <v>31</v>
      </c>
      <c r="G1893" s="349">
        <v>8</v>
      </c>
      <c r="H1893" s="349" t="s">
        <v>2402</v>
      </c>
      <c r="I1893" s="349" t="s">
        <v>2402</v>
      </c>
      <c r="J1893" s="349">
        <v>3</v>
      </c>
    </row>
    <row r="1894" spans="1:10">
      <c r="A1894" s="348"/>
      <c r="B1894" s="348" t="s">
        <v>1499</v>
      </c>
      <c r="C1894" s="348" t="s">
        <v>3636</v>
      </c>
      <c r="D1894" s="348" t="s">
        <v>3637</v>
      </c>
      <c r="E1894" s="349">
        <v>20</v>
      </c>
      <c r="F1894" s="349">
        <v>14</v>
      </c>
      <c r="G1894" s="349">
        <v>6</v>
      </c>
      <c r="H1894" s="349">
        <v>20</v>
      </c>
      <c r="I1894" s="349">
        <v>0</v>
      </c>
      <c r="J1894" s="349" t="s">
        <v>2402</v>
      </c>
    </row>
    <row r="1895" spans="1:10">
      <c r="A1895" s="348"/>
      <c r="B1895" s="348" t="s">
        <v>1499</v>
      </c>
      <c r="C1895" s="348" t="s">
        <v>3932</v>
      </c>
      <c r="D1895" s="348" t="s">
        <v>3933</v>
      </c>
      <c r="E1895" s="349">
        <v>10</v>
      </c>
      <c r="F1895" s="349" t="s">
        <v>2402</v>
      </c>
      <c r="G1895" s="349" t="s">
        <v>2402</v>
      </c>
      <c r="H1895" s="349">
        <v>10</v>
      </c>
      <c r="I1895" s="349">
        <v>0</v>
      </c>
      <c r="J1895" s="349" t="s">
        <v>2402</v>
      </c>
    </row>
    <row r="1896" spans="1:10">
      <c r="A1896" s="348"/>
      <c r="B1896" s="348" t="s">
        <v>1499</v>
      </c>
      <c r="C1896" s="348" t="s">
        <v>3787</v>
      </c>
      <c r="D1896" s="348" t="s">
        <v>3788</v>
      </c>
      <c r="E1896" s="349">
        <v>13</v>
      </c>
      <c r="F1896" s="349">
        <v>7</v>
      </c>
      <c r="G1896" s="349">
        <v>6</v>
      </c>
      <c r="H1896" s="349">
        <v>13</v>
      </c>
      <c r="I1896" s="349">
        <v>0</v>
      </c>
      <c r="J1896" s="349">
        <v>0</v>
      </c>
    </row>
    <row r="1897" spans="1:10">
      <c r="A1897" s="348"/>
      <c r="B1897" s="348" t="s">
        <v>1499</v>
      </c>
      <c r="C1897" s="348" t="s">
        <v>3877</v>
      </c>
      <c r="D1897" s="348" t="s">
        <v>3878</v>
      </c>
      <c r="E1897" s="349">
        <v>17</v>
      </c>
      <c r="F1897" s="349">
        <v>17</v>
      </c>
      <c r="G1897" s="349">
        <v>0</v>
      </c>
      <c r="H1897" s="349">
        <v>17</v>
      </c>
      <c r="I1897" s="349">
        <v>0</v>
      </c>
      <c r="J1897" s="349">
        <v>0</v>
      </c>
    </row>
    <row r="1898" spans="1:10">
      <c r="A1898" s="348"/>
      <c r="B1898" s="348" t="s">
        <v>1499</v>
      </c>
      <c r="C1898" s="348" t="s">
        <v>3638</v>
      </c>
      <c r="D1898" s="348" t="s">
        <v>3575</v>
      </c>
      <c r="E1898" s="349">
        <v>30</v>
      </c>
      <c r="F1898" s="349">
        <v>26</v>
      </c>
      <c r="G1898" s="349">
        <v>4</v>
      </c>
      <c r="H1898" s="349">
        <v>26</v>
      </c>
      <c r="I1898" s="349">
        <v>4</v>
      </c>
      <c r="J1898" s="349" t="s">
        <v>2402</v>
      </c>
    </row>
    <row r="1899" spans="1:10">
      <c r="A1899" s="348"/>
      <c r="B1899" s="348" t="s">
        <v>1499</v>
      </c>
      <c r="C1899" s="348" t="s">
        <v>3638</v>
      </c>
      <c r="D1899" s="348" t="s">
        <v>3639</v>
      </c>
      <c r="E1899" s="349">
        <v>90</v>
      </c>
      <c r="F1899" s="349">
        <v>72</v>
      </c>
      <c r="G1899" s="349">
        <v>18</v>
      </c>
      <c r="H1899" s="349">
        <v>86</v>
      </c>
      <c r="I1899" s="349">
        <v>4</v>
      </c>
      <c r="J1899" s="349">
        <v>4</v>
      </c>
    </row>
    <row r="1900" spans="1:10">
      <c r="A1900" s="348"/>
      <c r="B1900" s="348" t="s">
        <v>1499</v>
      </c>
      <c r="C1900" s="348" t="s">
        <v>3793</v>
      </c>
      <c r="D1900" s="348" t="s">
        <v>3794</v>
      </c>
      <c r="E1900" s="349">
        <v>12</v>
      </c>
      <c r="F1900" s="349">
        <v>5</v>
      </c>
      <c r="G1900" s="349">
        <v>7</v>
      </c>
      <c r="H1900" s="349">
        <v>12</v>
      </c>
      <c r="I1900" s="349">
        <v>0</v>
      </c>
      <c r="J1900" s="349">
        <v>0</v>
      </c>
    </row>
    <row r="1901" spans="1:10">
      <c r="A1901" s="348"/>
      <c r="B1901" s="348" t="s">
        <v>1499</v>
      </c>
      <c r="C1901" s="348" t="s">
        <v>3799</v>
      </c>
      <c r="D1901" s="348" t="s">
        <v>3800</v>
      </c>
      <c r="E1901" s="349">
        <v>13</v>
      </c>
      <c r="F1901" s="349">
        <v>8</v>
      </c>
      <c r="G1901" s="349">
        <v>5</v>
      </c>
      <c r="H1901" s="349">
        <v>10</v>
      </c>
      <c r="I1901" s="349">
        <v>3</v>
      </c>
      <c r="J1901" s="349" t="s">
        <v>2402</v>
      </c>
    </row>
    <row r="1902" spans="1:10">
      <c r="A1902" s="348"/>
      <c r="B1902" s="348" t="s">
        <v>1499</v>
      </c>
      <c r="C1902" s="348" t="s">
        <v>3640</v>
      </c>
      <c r="D1902" s="348" t="s">
        <v>3575</v>
      </c>
      <c r="E1902" s="349">
        <v>20</v>
      </c>
      <c r="F1902" s="349">
        <v>13</v>
      </c>
      <c r="G1902" s="349">
        <v>7</v>
      </c>
      <c r="H1902" s="349" t="s">
        <v>2402</v>
      </c>
      <c r="I1902" s="349" t="s">
        <v>2402</v>
      </c>
      <c r="J1902" s="349" t="s">
        <v>2402</v>
      </c>
    </row>
    <row r="1903" spans="1:10">
      <c r="A1903" s="348"/>
      <c r="B1903" s="348" t="s">
        <v>1499</v>
      </c>
      <c r="C1903" s="348" t="s">
        <v>3640</v>
      </c>
      <c r="D1903" s="348" t="s">
        <v>3641</v>
      </c>
      <c r="E1903" s="349">
        <v>45</v>
      </c>
      <c r="F1903" s="349">
        <v>26</v>
      </c>
      <c r="G1903" s="349">
        <v>19</v>
      </c>
      <c r="H1903" s="349">
        <v>40</v>
      </c>
      <c r="I1903" s="349">
        <v>5</v>
      </c>
      <c r="J1903" s="349" t="s">
        <v>2402</v>
      </c>
    </row>
    <row r="1904" spans="1:10">
      <c r="A1904" s="348"/>
      <c r="B1904" s="348" t="s">
        <v>1499</v>
      </c>
      <c r="C1904" s="348" t="s">
        <v>3642</v>
      </c>
      <c r="D1904" s="348" t="s">
        <v>3643</v>
      </c>
      <c r="E1904" s="349">
        <v>31</v>
      </c>
      <c r="F1904" s="349">
        <v>19</v>
      </c>
      <c r="G1904" s="349">
        <v>12</v>
      </c>
      <c r="H1904" s="349">
        <v>24</v>
      </c>
      <c r="I1904" s="349">
        <v>7</v>
      </c>
      <c r="J1904" s="349">
        <v>3</v>
      </c>
    </row>
    <row r="1905" spans="1:10">
      <c r="A1905" s="348"/>
      <c r="B1905" s="348" t="s">
        <v>1499</v>
      </c>
      <c r="C1905" s="348" t="s">
        <v>3807</v>
      </c>
      <c r="D1905" s="348" t="s">
        <v>3808</v>
      </c>
      <c r="E1905" s="349">
        <v>25</v>
      </c>
      <c r="F1905" s="349">
        <v>17</v>
      </c>
      <c r="G1905" s="349">
        <v>8</v>
      </c>
      <c r="H1905" s="349">
        <v>22</v>
      </c>
      <c r="I1905" s="349">
        <v>3</v>
      </c>
      <c r="J1905" s="349">
        <v>0</v>
      </c>
    </row>
    <row r="1906" spans="1:10">
      <c r="A1906" s="348"/>
      <c r="B1906" s="348" t="s">
        <v>1499</v>
      </c>
      <c r="C1906" s="348" t="s">
        <v>3644</v>
      </c>
      <c r="D1906" s="348" t="s">
        <v>3645</v>
      </c>
      <c r="E1906" s="349">
        <v>191</v>
      </c>
      <c r="F1906" s="349">
        <v>134</v>
      </c>
      <c r="G1906" s="349">
        <v>57</v>
      </c>
      <c r="H1906" s="349">
        <v>172</v>
      </c>
      <c r="I1906" s="349">
        <v>19</v>
      </c>
      <c r="J1906" s="349">
        <v>9</v>
      </c>
    </row>
    <row r="1907" spans="1:10">
      <c r="A1907" s="348"/>
      <c r="B1907" s="348" t="s">
        <v>1499</v>
      </c>
      <c r="C1907" s="348" t="s">
        <v>3646</v>
      </c>
      <c r="D1907" s="348" t="s">
        <v>3647</v>
      </c>
      <c r="E1907" s="349">
        <v>57</v>
      </c>
      <c r="F1907" s="349">
        <v>37</v>
      </c>
      <c r="G1907" s="349">
        <v>20</v>
      </c>
      <c r="H1907" s="349">
        <v>51</v>
      </c>
      <c r="I1907" s="349">
        <v>6</v>
      </c>
      <c r="J1907" s="349" t="s">
        <v>2402</v>
      </c>
    </row>
    <row r="1908" spans="1:10">
      <c r="A1908" s="348"/>
      <c r="B1908" s="348" t="s">
        <v>1499</v>
      </c>
      <c r="C1908" s="348" t="s">
        <v>3811</v>
      </c>
      <c r="D1908" s="348" t="s">
        <v>3812</v>
      </c>
      <c r="E1908" s="349">
        <v>10</v>
      </c>
      <c r="F1908" s="349">
        <v>3</v>
      </c>
      <c r="G1908" s="349">
        <v>7</v>
      </c>
      <c r="H1908" s="349" t="s">
        <v>2402</v>
      </c>
      <c r="I1908" s="349" t="s">
        <v>2402</v>
      </c>
      <c r="J1908" s="349">
        <v>0</v>
      </c>
    </row>
    <row r="1909" spans="1:10">
      <c r="A1909" s="348"/>
      <c r="B1909" s="348" t="s">
        <v>1499</v>
      </c>
      <c r="C1909" s="348" t="s">
        <v>3648</v>
      </c>
      <c r="D1909" s="348" t="s">
        <v>3649</v>
      </c>
      <c r="E1909" s="349">
        <v>23</v>
      </c>
      <c r="F1909" s="349">
        <v>17</v>
      </c>
      <c r="G1909" s="349">
        <v>6</v>
      </c>
      <c r="H1909" s="349" t="s">
        <v>2402</v>
      </c>
      <c r="I1909" s="349" t="s">
        <v>2402</v>
      </c>
      <c r="J1909" s="349">
        <v>0</v>
      </c>
    </row>
    <row r="1910" spans="1:10">
      <c r="A1910" s="348"/>
      <c r="B1910" s="348" t="s">
        <v>1499</v>
      </c>
      <c r="C1910" s="348" t="s">
        <v>3650</v>
      </c>
      <c r="D1910" s="348" t="s">
        <v>3575</v>
      </c>
      <c r="E1910" s="349">
        <v>35</v>
      </c>
      <c r="F1910" s="349">
        <v>24</v>
      </c>
      <c r="G1910" s="349">
        <v>11</v>
      </c>
      <c r="H1910" s="349" t="s">
        <v>2402</v>
      </c>
      <c r="I1910" s="349" t="s">
        <v>2402</v>
      </c>
      <c r="J1910" s="349">
        <v>0</v>
      </c>
    </row>
    <row r="1911" spans="1:10">
      <c r="A1911" s="348"/>
      <c r="B1911" s="348" t="s">
        <v>1499</v>
      </c>
      <c r="C1911" s="348" t="s">
        <v>3650</v>
      </c>
      <c r="D1911" s="348" t="s">
        <v>3651</v>
      </c>
      <c r="E1911" s="349">
        <v>125</v>
      </c>
      <c r="F1911" s="349">
        <v>81</v>
      </c>
      <c r="G1911" s="349">
        <v>44</v>
      </c>
      <c r="H1911" s="349">
        <v>115</v>
      </c>
      <c r="I1911" s="349">
        <v>10</v>
      </c>
      <c r="J1911" s="349" t="s">
        <v>2402</v>
      </c>
    </row>
    <row r="1912" spans="1:10">
      <c r="A1912" s="348"/>
      <c r="B1912" s="348" t="s">
        <v>1499</v>
      </c>
      <c r="C1912" s="348" t="s">
        <v>3817</v>
      </c>
      <c r="D1912" s="348" t="s">
        <v>3818</v>
      </c>
      <c r="E1912" s="349">
        <v>14</v>
      </c>
      <c r="F1912" s="349" t="s">
        <v>2402</v>
      </c>
      <c r="G1912" s="349" t="s">
        <v>2402</v>
      </c>
      <c r="H1912" s="349" t="s">
        <v>2402</v>
      </c>
      <c r="I1912" s="349" t="s">
        <v>2402</v>
      </c>
      <c r="J1912" s="349">
        <v>0</v>
      </c>
    </row>
    <row r="1913" spans="1:10">
      <c r="A1913" s="348"/>
      <c r="B1913" s="348" t="s">
        <v>1499</v>
      </c>
      <c r="C1913" s="348" t="s">
        <v>4013</v>
      </c>
      <c r="D1913" s="348" t="s">
        <v>4014</v>
      </c>
      <c r="E1913" s="349">
        <v>18</v>
      </c>
      <c r="F1913" s="349">
        <v>18</v>
      </c>
      <c r="G1913" s="349">
        <v>0</v>
      </c>
      <c r="H1913" s="349">
        <v>0</v>
      </c>
      <c r="I1913" s="349">
        <v>18</v>
      </c>
      <c r="J1913" s="349">
        <v>0</v>
      </c>
    </row>
    <row r="1914" spans="1:10">
      <c r="A1914" s="348"/>
      <c r="B1914" s="348" t="s">
        <v>1499</v>
      </c>
      <c r="C1914" s="348" t="s">
        <v>3819</v>
      </c>
      <c r="D1914" s="348" t="s">
        <v>3575</v>
      </c>
      <c r="E1914" s="349">
        <v>26</v>
      </c>
      <c r="F1914" s="349">
        <v>21</v>
      </c>
      <c r="G1914" s="349">
        <v>5</v>
      </c>
      <c r="H1914" s="349">
        <v>22</v>
      </c>
      <c r="I1914" s="349">
        <v>4</v>
      </c>
      <c r="J1914" s="349">
        <v>0</v>
      </c>
    </row>
    <row r="1915" spans="1:10">
      <c r="A1915" s="348"/>
      <c r="B1915" s="348" t="s">
        <v>1499</v>
      </c>
      <c r="C1915" s="348" t="s">
        <v>3819</v>
      </c>
      <c r="D1915" s="348" t="s">
        <v>3820</v>
      </c>
      <c r="E1915" s="349">
        <v>44</v>
      </c>
      <c r="F1915" s="349">
        <v>39</v>
      </c>
      <c r="G1915" s="349">
        <v>5</v>
      </c>
      <c r="H1915" s="349">
        <v>22</v>
      </c>
      <c r="I1915" s="349">
        <v>22</v>
      </c>
      <c r="J1915" s="349">
        <v>0</v>
      </c>
    </row>
    <row r="1916" spans="1:10">
      <c r="A1916" s="348"/>
      <c r="B1916" s="348" t="s">
        <v>1499</v>
      </c>
      <c r="C1916" s="348" t="s">
        <v>3652</v>
      </c>
      <c r="D1916" s="348" t="s">
        <v>3653</v>
      </c>
      <c r="E1916" s="349">
        <v>14</v>
      </c>
      <c r="F1916" s="349">
        <v>8</v>
      </c>
      <c r="G1916" s="349">
        <v>6</v>
      </c>
      <c r="H1916" s="349">
        <v>14</v>
      </c>
      <c r="I1916" s="349">
        <v>0</v>
      </c>
      <c r="J1916" s="349">
        <v>0</v>
      </c>
    </row>
    <row r="1917" spans="1:10">
      <c r="A1917" s="348"/>
      <c r="B1917" s="348" t="s">
        <v>1499</v>
      </c>
      <c r="C1917" s="348" t="s">
        <v>3654</v>
      </c>
      <c r="D1917" s="348" t="s">
        <v>3655</v>
      </c>
      <c r="E1917" s="349">
        <v>11</v>
      </c>
      <c r="F1917" s="349">
        <v>7</v>
      </c>
      <c r="G1917" s="349">
        <v>4</v>
      </c>
      <c r="H1917" s="349" t="s">
        <v>2402</v>
      </c>
      <c r="I1917" s="349" t="s">
        <v>2402</v>
      </c>
      <c r="J1917" s="349" t="s">
        <v>2402</v>
      </c>
    </row>
    <row r="1918" spans="1:10">
      <c r="A1918" s="348"/>
      <c r="B1918" s="348" t="s">
        <v>1499</v>
      </c>
      <c r="C1918" s="348" t="s">
        <v>3656</v>
      </c>
      <c r="D1918" s="348" t="s">
        <v>3575</v>
      </c>
      <c r="E1918" s="349">
        <v>19</v>
      </c>
      <c r="F1918" s="349">
        <v>13</v>
      </c>
      <c r="G1918" s="349">
        <v>6</v>
      </c>
      <c r="H1918" s="349" t="s">
        <v>2402</v>
      </c>
      <c r="I1918" s="349" t="s">
        <v>2402</v>
      </c>
      <c r="J1918" s="349">
        <v>6</v>
      </c>
    </row>
    <row r="1919" spans="1:10">
      <c r="A1919" s="348"/>
      <c r="B1919" s="348" t="s">
        <v>1499</v>
      </c>
      <c r="C1919" s="348" t="s">
        <v>3656</v>
      </c>
      <c r="D1919" s="348" t="s">
        <v>3657</v>
      </c>
      <c r="E1919" s="349">
        <v>30</v>
      </c>
      <c r="F1919" s="349">
        <v>20</v>
      </c>
      <c r="G1919" s="349">
        <v>10</v>
      </c>
      <c r="H1919" s="349" t="s">
        <v>2402</v>
      </c>
      <c r="I1919" s="349" t="s">
        <v>2402</v>
      </c>
      <c r="J1919" s="349">
        <v>7</v>
      </c>
    </row>
    <row r="1920" spans="1:10">
      <c r="A1920" s="348"/>
      <c r="B1920" s="348" t="s">
        <v>1499</v>
      </c>
      <c r="C1920" s="348" t="s">
        <v>3658</v>
      </c>
      <c r="D1920" s="348" t="s">
        <v>3659</v>
      </c>
      <c r="E1920" s="349">
        <v>32</v>
      </c>
      <c r="F1920" s="349">
        <v>27</v>
      </c>
      <c r="G1920" s="349">
        <v>5</v>
      </c>
      <c r="H1920" s="349">
        <v>27</v>
      </c>
      <c r="I1920" s="349">
        <v>5</v>
      </c>
      <c r="J1920" s="349">
        <v>0</v>
      </c>
    </row>
    <row r="1921" spans="1:10">
      <c r="A1921" s="348"/>
      <c r="B1921" s="348" t="s">
        <v>1499</v>
      </c>
      <c r="C1921" s="348" t="s">
        <v>3660</v>
      </c>
      <c r="D1921" s="348" t="s">
        <v>3661</v>
      </c>
      <c r="E1921" s="349">
        <v>24</v>
      </c>
      <c r="F1921" s="349">
        <v>18</v>
      </c>
      <c r="G1921" s="349">
        <v>6</v>
      </c>
      <c r="H1921" s="349">
        <v>19</v>
      </c>
      <c r="I1921" s="349">
        <v>5</v>
      </c>
      <c r="J1921" s="349">
        <v>0</v>
      </c>
    </row>
    <row r="1922" spans="1:10">
      <c r="A1922" s="348"/>
      <c r="B1922" s="348" t="s">
        <v>1499</v>
      </c>
      <c r="C1922" s="348" t="s">
        <v>3662</v>
      </c>
      <c r="D1922" s="348" t="s">
        <v>3663</v>
      </c>
      <c r="E1922" s="349">
        <v>283</v>
      </c>
      <c r="F1922" s="349">
        <v>206</v>
      </c>
      <c r="G1922" s="349">
        <v>77</v>
      </c>
      <c r="H1922" s="349">
        <v>238</v>
      </c>
      <c r="I1922" s="349">
        <v>45</v>
      </c>
      <c r="J1922" s="349">
        <v>9</v>
      </c>
    </row>
    <row r="1923" spans="1:10">
      <c r="A1923" s="348"/>
      <c r="B1923" s="348" t="s">
        <v>1499</v>
      </c>
      <c r="C1923" s="348" t="s">
        <v>3664</v>
      </c>
      <c r="D1923" s="348" t="s">
        <v>3665</v>
      </c>
      <c r="E1923" s="349">
        <v>51</v>
      </c>
      <c r="F1923" s="349">
        <v>33</v>
      </c>
      <c r="G1923" s="349">
        <v>18</v>
      </c>
      <c r="H1923" s="349">
        <v>5</v>
      </c>
      <c r="I1923" s="349">
        <v>46</v>
      </c>
      <c r="J1923" s="349">
        <v>0</v>
      </c>
    </row>
    <row r="1924" spans="1:10">
      <c r="A1924" s="348"/>
      <c r="B1924" s="348" t="s">
        <v>1499</v>
      </c>
      <c r="C1924" s="348" t="s">
        <v>3666</v>
      </c>
      <c r="D1924" s="348" t="s">
        <v>3575</v>
      </c>
      <c r="E1924" s="349">
        <v>3</v>
      </c>
      <c r="F1924" s="349">
        <v>3</v>
      </c>
      <c r="G1924" s="349">
        <v>0</v>
      </c>
      <c r="H1924" s="349" t="s">
        <v>2402</v>
      </c>
      <c r="I1924" s="349" t="s">
        <v>2402</v>
      </c>
      <c r="J1924" s="349">
        <v>0</v>
      </c>
    </row>
    <row r="1925" spans="1:10">
      <c r="A1925" s="348"/>
      <c r="B1925" s="348" t="s">
        <v>1499</v>
      </c>
      <c r="C1925" s="348" t="s">
        <v>3666</v>
      </c>
      <c r="D1925" s="348" t="s">
        <v>3667</v>
      </c>
      <c r="E1925" s="349">
        <v>54</v>
      </c>
      <c r="F1925" s="349">
        <v>36</v>
      </c>
      <c r="G1925" s="349">
        <v>18</v>
      </c>
      <c r="H1925" s="349">
        <v>7</v>
      </c>
      <c r="I1925" s="349">
        <v>47</v>
      </c>
      <c r="J1925" s="349">
        <v>0</v>
      </c>
    </row>
    <row r="1926" spans="1:10">
      <c r="A1926" s="348"/>
      <c r="B1926" s="348" t="s">
        <v>1499</v>
      </c>
      <c r="C1926" s="348" t="s">
        <v>3668</v>
      </c>
      <c r="D1926" s="348" t="s">
        <v>3667</v>
      </c>
      <c r="E1926" s="349">
        <v>54</v>
      </c>
      <c r="F1926" s="349">
        <v>36</v>
      </c>
      <c r="G1926" s="349">
        <v>18</v>
      </c>
      <c r="H1926" s="349">
        <v>7</v>
      </c>
      <c r="I1926" s="349">
        <v>47</v>
      </c>
      <c r="J1926" s="349">
        <v>0</v>
      </c>
    </row>
    <row r="1927" spans="1:10">
      <c r="A1927" s="348"/>
      <c r="B1927" s="348" t="s">
        <v>1499</v>
      </c>
      <c r="C1927" s="348" t="s">
        <v>3669</v>
      </c>
      <c r="D1927" s="348" t="s">
        <v>3670</v>
      </c>
      <c r="E1927" s="349">
        <v>190</v>
      </c>
      <c r="F1927" s="349">
        <v>114</v>
      </c>
      <c r="G1927" s="349">
        <v>76</v>
      </c>
      <c r="H1927" s="349">
        <v>170</v>
      </c>
      <c r="I1927" s="349">
        <v>20</v>
      </c>
      <c r="J1927" s="349">
        <v>4</v>
      </c>
    </row>
    <row r="1928" spans="1:10">
      <c r="A1928" s="348"/>
      <c r="B1928" s="348" t="s">
        <v>1499</v>
      </c>
      <c r="C1928" s="348" t="s">
        <v>3671</v>
      </c>
      <c r="D1928" s="348" t="s">
        <v>3672</v>
      </c>
      <c r="E1928" s="349">
        <v>190</v>
      </c>
      <c r="F1928" s="349">
        <v>114</v>
      </c>
      <c r="G1928" s="349">
        <v>76</v>
      </c>
      <c r="H1928" s="349">
        <v>170</v>
      </c>
      <c r="I1928" s="349">
        <v>20</v>
      </c>
      <c r="J1928" s="349">
        <v>4</v>
      </c>
    </row>
    <row r="1929" spans="1:10">
      <c r="A1929" s="348"/>
      <c r="B1929" s="348" t="s">
        <v>1499</v>
      </c>
      <c r="C1929" s="348" t="s">
        <v>3673</v>
      </c>
      <c r="D1929" s="348" t="s">
        <v>3672</v>
      </c>
      <c r="E1929" s="349">
        <v>190</v>
      </c>
      <c r="F1929" s="349">
        <v>114</v>
      </c>
      <c r="G1929" s="349">
        <v>76</v>
      </c>
      <c r="H1929" s="349">
        <v>170</v>
      </c>
      <c r="I1929" s="349">
        <v>20</v>
      </c>
      <c r="J1929" s="349">
        <v>4</v>
      </c>
    </row>
    <row r="1930" spans="1:10">
      <c r="A1930" s="348"/>
      <c r="B1930" s="348" t="s">
        <v>1499</v>
      </c>
      <c r="C1930" s="348" t="s">
        <v>3674</v>
      </c>
      <c r="D1930" s="348" t="s">
        <v>3675</v>
      </c>
      <c r="E1930" s="349">
        <v>43</v>
      </c>
      <c r="F1930" s="349">
        <v>24</v>
      </c>
      <c r="G1930" s="349">
        <v>19</v>
      </c>
      <c r="H1930" s="349" t="s">
        <v>2402</v>
      </c>
      <c r="I1930" s="349" t="s">
        <v>2402</v>
      </c>
      <c r="J1930" s="349">
        <v>3</v>
      </c>
    </row>
    <row r="1931" spans="1:10">
      <c r="A1931" s="348"/>
      <c r="B1931" s="348" t="s">
        <v>1499</v>
      </c>
      <c r="C1931" s="348" t="s">
        <v>3676</v>
      </c>
      <c r="D1931" s="348" t="s">
        <v>3675</v>
      </c>
      <c r="E1931" s="349">
        <v>43</v>
      </c>
      <c r="F1931" s="349">
        <v>24</v>
      </c>
      <c r="G1931" s="349">
        <v>19</v>
      </c>
      <c r="H1931" s="349" t="s">
        <v>2402</v>
      </c>
      <c r="I1931" s="349" t="s">
        <v>2402</v>
      </c>
      <c r="J1931" s="349">
        <v>3</v>
      </c>
    </row>
    <row r="1932" spans="1:10">
      <c r="A1932" s="348"/>
      <c r="B1932" s="348" t="s">
        <v>1499</v>
      </c>
      <c r="C1932" s="348" t="s">
        <v>3829</v>
      </c>
      <c r="D1932" s="348" t="s">
        <v>3830</v>
      </c>
      <c r="E1932" s="349">
        <v>17</v>
      </c>
      <c r="F1932" s="349">
        <v>14</v>
      </c>
      <c r="G1932" s="349">
        <v>3</v>
      </c>
      <c r="H1932" s="349">
        <v>17</v>
      </c>
      <c r="I1932" s="349">
        <v>0</v>
      </c>
      <c r="J1932" s="349">
        <v>0</v>
      </c>
    </row>
    <row r="1933" spans="1:10">
      <c r="A1933" s="348"/>
      <c r="B1933" s="348" t="s">
        <v>1499</v>
      </c>
      <c r="C1933" s="348" t="s">
        <v>3831</v>
      </c>
      <c r="D1933" s="348" t="s">
        <v>3832</v>
      </c>
      <c r="E1933" s="349">
        <v>66</v>
      </c>
      <c r="F1933" s="349">
        <v>12</v>
      </c>
      <c r="G1933" s="349">
        <v>54</v>
      </c>
      <c r="H1933" s="349">
        <v>57</v>
      </c>
      <c r="I1933" s="349">
        <v>9</v>
      </c>
      <c r="J1933" s="349">
        <v>0</v>
      </c>
    </row>
    <row r="1934" spans="1:10">
      <c r="A1934" s="348"/>
      <c r="B1934" s="348" t="s">
        <v>1499</v>
      </c>
      <c r="C1934" s="348" t="s">
        <v>3833</v>
      </c>
      <c r="D1934" s="348" t="s">
        <v>3834</v>
      </c>
      <c r="E1934" s="349">
        <v>17</v>
      </c>
      <c r="F1934" s="349">
        <v>12</v>
      </c>
      <c r="G1934" s="349">
        <v>5</v>
      </c>
      <c r="H1934" s="349">
        <v>17</v>
      </c>
      <c r="I1934" s="349">
        <v>0</v>
      </c>
      <c r="J1934" s="349">
        <v>3</v>
      </c>
    </row>
    <row r="1935" spans="1:10">
      <c r="A1935" s="348"/>
      <c r="B1935" s="348" t="s">
        <v>1499</v>
      </c>
      <c r="C1935" s="348" t="s">
        <v>3835</v>
      </c>
      <c r="D1935" s="348" t="s">
        <v>3836</v>
      </c>
      <c r="E1935" s="349">
        <v>21</v>
      </c>
      <c r="F1935" s="349">
        <v>17</v>
      </c>
      <c r="G1935" s="349">
        <v>4</v>
      </c>
      <c r="H1935" s="349" t="s">
        <v>2402</v>
      </c>
      <c r="I1935" s="349" t="s">
        <v>2402</v>
      </c>
      <c r="J1935" s="349">
        <v>0</v>
      </c>
    </row>
    <row r="1936" spans="1:10">
      <c r="A1936" s="348"/>
      <c r="B1936" s="348" t="s">
        <v>1499</v>
      </c>
      <c r="C1936" s="348" t="s">
        <v>3837</v>
      </c>
      <c r="D1936" s="348" t="s">
        <v>3838</v>
      </c>
      <c r="E1936" s="349">
        <v>37</v>
      </c>
      <c r="F1936" s="349">
        <v>29</v>
      </c>
      <c r="G1936" s="349">
        <v>8</v>
      </c>
      <c r="H1936" s="349" t="s">
        <v>2402</v>
      </c>
      <c r="I1936" s="349" t="s">
        <v>2402</v>
      </c>
      <c r="J1936" s="349" t="s">
        <v>2402</v>
      </c>
    </row>
    <row r="1937" spans="1:10">
      <c r="A1937" s="348"/>
      <c r="B1937" s="348" t="s">
        <v>1499</v>
      </c>
      <c r="C1937" s="348" t="s">
        <v>3839</v>
      </c>
      <c r="D1937" s="348" t="s">
        <v>3840</v>
      </c>
      <c r="E1937" s="349">
        <v>20</v>
      </c>
      <c r="F1937" s="349">
        <v>13</v>
      </c>
      <c r="G1937" s="349">
        <v>7</v>
      </c>
      <c r="H1937" s="349">
        <v>20</v>
      </c>
      <c r="I1937" s="349">
        <v>0</v>
      </c>
      <c r="J1937" s="349" t="s">
        <v>2402</v>
      </c>
    </row>
    <row r="1938" spans="1:10">
      <c r="A1938" s="348"/>
      <c r="B1938" s="348" t="s">
        <v>1499</v>
      </c>
      <c r="C1938" s="348" t="s">
        <v>3677</v>
      </c>
      <c r="D1938" s="348" t="s">
        <v>3678</v>
      </c>
      <c r="E1938" s="349">
        <v>68</v>
      </c>
      <c r="F1938" s="349">
        <v>58</v>
      </c>
      <c r="G1938" s="349">
        <v>10</v>
      </c>
      <c r="H1938" s="349">
        <v>64</v>
      </c>
      <c r="I1938" s="349">
        <v>4</v>
      </c>
      <c r="J1938" s="349" t="s">
        <v>2402</v>
      </c>
    </row>
    <row r="1939" spans="1:10">
      <c r="A1939" s="348"/>
      <c r="B1939" s="348" t="s">
        <v>1499</v>
      </c>
      <c r="C1939" s="348" t="s">
        <v>3679</v>
      </c>
      <c r="D1939" s="348" t="s">
        <v>3575</v>
      </c>
      <c r="E1939" s="349">
        <v>8</v>
      </c>
      <c r="F1939" s="349">
        <v>4</v>
      </c>
      <c r="G1939" s="349">
        <v>4</v>
      </c>
      <c r="H1939" s="349" t="s">
        <v>2402</v>
      </c>
      <c r="I1939" s="349" t="s">
        <v>2402</v>
      </c>
      <c r="J1939" s="349">
        <v>0</v>
      </c>
    </row>
    <row r="1940" spans="1:10">
      <c r="A1940" s="348"/>
      <c r="B1940" s="348" t="s">
        <v>1499</v>
      </c>
      <c r="C1940" s="348" t="s">
        <v>3679</v>
      </c>
      <c r="D1940" s="348" t="s">
        <v>3680</v>
      </c>
      <c r="E1940" s="349">
        <v>254</v>
      </c>
      <c r="F1940" s="349">
        <v>159</v>
      </c>
      <c r="G1940" s="349">
        <v>95</v>
      </c>
      <c r="H1940" s="349">
        <v>237</v>
      </c>
      <c r="I1940" s="349">
        <v>17</v>
      </c>
      <c r="J1940" s="349">
        <v>7</v>
      </c>
    </row>
    <row r="1941" spans="1:10">
      <c r="A1941" s="348"/>
      <c r="B1941" s="348" t="s">
        <v>1499</v>
      </c>
      <c r="C1941" s="348" t="s">
        <v>2621</v>
      </c>
      <c r="D1941" s="348" t="s">
        <v>3680</v>
      </c>
      <c r="E1941" s="349">
        <v>254</v>
      </c>
      <c r="F1941" s="349">
        <v>159</v>
      </c>
      <c r="G1941" s="349">
        <v>95</v>
      </c>
      <c r="H1941" s="349">
        <v>237</v>
      </c>
      <c r="I1941" s="349">
        <v>17</v>
      </c>
      <c r="J1941" s="349">
        <v>7</v>
      </c>
    </row>
    <row r="1942" spans="1:10">
      <c r="A1942" s="348"/>
      <c r="B1942" s="348" t="s">
        <v>1499</v>
      </c>
      <c r="C1942" s="348" t="s">
        <v>3681</v>
      </c>
      <c r="D1942" s="348" t="s">
        <v>3682</v>
      </c>
      <c r="E1942" s="349">
        <v>30</v>
      </c>
      <c r="F1942" s="349">
        <v>21</v>
      </c>
      <c r="G1942" s="349">
        <v>9</v>
      </c>
      <c r="H1942" s="349">
        <v>27</v>
      </c>
      <c r="I1942" s="349">
        <v>3</v>
      </c>
      <c r="J1942" s="349">
        <v>0</v>
      </c>
    </row>
    <row r="1943" spans="1:10">
      <c r="A1943" s="348"/>
      <c r="B1943" s="348" t="s">
        <v>1499</v>
      </c>
      <c r="C1943" s="348" t="s">
        <v>2623</v>
      </c>
      <c r="D1943" s="348" t="s">
        <v>3682</v>
      </c>
      <c r="E1943" s="349">
        <v>30</v>
      </c>
      <c r="F1943" s="349">
        <v>21</v>
      </c>
      <c r="G1943" s="349">
        <v>9</v>
      </c>
      <c r="H1943" s="349">
        <v>27</v>
      </c>
      <c r="I1943" s="349">
        <v>3</v>
      </c>
      <c r="J1943" s="349">
        <v>0</v>
      </c>
    </row>
    <row r="1944" spans="1:10">
      <c r="A1944" s="348"/>
      <c r="B1944" s="348" t="s">
        <v>1499</v>
      </c>
      <c r="C1944" s="348" t="s">
        <v>3683</v>
      </c>
      <c r="D1944" s="348" t="s">
        <v>3684</v>
      </c>
      <c r="E1944" s="349">
        <v>32</v>
      </c>
      <c r="F1944" s="349">
        <v>27</v>
      </c>
      <c r="G1944" s="349">
        <v>5</v>
      </c>
      <c r="H1944" s="349">
        <v>29</v>
      </c>
      <c r="I1944" s="349">
        <v>3</v>
      </c>
      <c r="J1944" s="349" t="s">
        <v>2402</v>
      </c>
    </row>
    <row r="1945" spans="1:10">
      <c r="A1945" s="348"/>
      <c r="B1945" s="348" t="s">
        <v>1499</v>
      </c>
      <c r="C1945" s="348" t="s">
        <v>2625</v>
      </c>
      <c r="D1945" s="348" t="s">
        <v>3684</v>
      </c>
      <c r="E1945" s="349">
        <v>32</v>
      </c>
      <c r="F1945" s="349">
        <v>27</v>
      </c>
      <c r="G1945" s="349">
        <v>5</v>
      </c>
      <c r="H1945" s="349">
        <v>29</v>
      </c>
      <c r="I1945" s="349">
        <v>3</v>
      </c>
      <c r="J1945" s="349" t="s">
        <v>2402</v>
      </c>
    </row>
    <row r="1946" spans="1:10">
      <c r="A1946" s="348"/>
      <c r="B1946" s="348" t="s">
        <v>1499</v>
      </c>
      <c r="C1946" s="348" t="s">
        <v>3685</v>
      </c>
      <c r="D1946" s="348" t="s">
        <v>3686</v>
      </c>
      <c r="E1946" s="349">
        <v>17</v>
      </c>
      <c r="F1946" s="349">
        <v>12</v>
      </c>
      <c r="G1946" s="349">
        <v>5</v>
      </c>
      <c r="H1946" s="349">
        <v>14</v>
      </c>
      <c r="I1946" s="349">
        <v>3</v>
      </c>
      <c r="J1946" s="349">
        <v>0</v>
      </c>
    </row>
    <row r="1947" spans="1:10">
      <c r="A1947" s="348"/>
      <c r="B1947" s="348" t="s">
        <v>1499</v>
      </c>
      <c r="C1947" s="348" t="s">
        <v>2627</v>
      </c>
      <c r="D1947" s="348" t="s">
        <v>3686</v>
      </c>
      <c r="E1947" s="349">
        <v>17</v>
      </c>
      <c r="F1947" s="349">
        <v>12</v>
      </c>
      <c r="G1947" s="349">
        <v>5</v>
      </c>
      <c r="H1947" s="349">
        <v>14</v>
      </c>
      <c r="I1947" s="349">
        <v>3</v>
      </c>
      <c r="J1947" s="349">
        <v>0</v>
      </c>
    </row>
    <row r="1948" spans="1:10">
      <c r="A1948" s="348"/>
      <c r="B1948" s="348" t="s">
        <v>1499</v>
      </c>
      <c r="C1948" s="348" t="s">
        <v>3687</v>
      </c>
      <c r="D1948" s="348" t="s">
        <v>3688</v>
      </c>
      <c r="E1948" s="349">
        <v>30921</v>
      </c>
      <c r="F1948" s="349">
        <v>16798</v>
      </c>
      <c r="G1948" s="349">
        <v>14123</v>
      </c>
      <c r="H1948" s="349">
        <v>29731</v>
      </c>
      <c r="I1948" s="349">
        <v>1190</v>
      </c>
      <c r="J1948" s="349">
        <v>1275</v>
      </c>
    </row>
    <row r="1949" spans="1:10">
      <c r="A1949" s="348"/>
      <c r="B1949" s="348" t="s">
        <v>1499</v>
      </c>
      <c r="C1949" s="348" t="s">
        <v>3689</v>
      </c>
      <c r="D1949" s="348" t="s">
        <v>3690</v>
      </c>
      <c r="E1949" s="349">
        <v>30921</v>
      </c>
      <c r="F1949" s="349">
        <v>16798</v>
      </c>
      <c r="G1949" s="349">
        <v>14123</v>
      </c>
      <c r="H1949" s="349">
        <v>29731</v>
      </c>
      <c r="I1949" s="349">
        <v>1190</v>
      </c>
      <c r="J1949" s="349">
        <v>1275</v>
      </c>
    </row>
    <row r="1950" spans="1:10">
      <c r="A1950" s="348" t="s">
        <v>1749</v>
      </c>
      <c r="B1950" s="348" t="s">
        <v>1750</v>
      </c>
      <c r="C1950" s="348"/>
      <c r="D1950" s="348"/>
      <c r="E1950" s="349"/>
      <c r="F1950" s="349"/>
      <c r="G1950" s="349"/>
      <c r="H1950" s="349"/>
      <c r="I1950" s="349"/>
      <c r="J1950" s="349"/>
    </row>
    <row r="1951" spans="1:10">
      <c r="A1951" s="348"/>
      <c r="B1951" s="348" t="s">
        <v>1750</v>
      </c>
      <c r="C1951" s="348" t="s">
        <v>2874</v>
      </c>
      <c r="D1951" s="348" t="s">
        <v>2401</v>
      </c>
      <c r="E1951" s="349">
        <v>89</v>
      </c>
      <c r="F1951" s="349">
        <v>64</v>
      </c>
      <c r="G1951" s="349">
        <v>25</v>
      </c>
      <c r="H1951" s="349">
        <v>86</v>
      </c>
      <c r="I1951" s="349">
        <v>3</v>
      </c>
      <c r="J1951" s="349">
        <v>5</v>
      </c>
    </row>
    <row r="1952" spans="1:10">
      <c r="A1952" s="348"/>
      <c r="B1952" s="348" t="s">
        <v>1750</v>
      </c>
      <c r="C1952" s="348" t="s">
        <v>2892</v>
      </c>
      <c r="D1952" s="348" t="s">
        <v>2404</v>
      </c>
      <c r="E1952" s="349">
        <v>1844</v>
      </c>
      <c r="F1952" s="349">
        <v>973</v>
      </c>
      <c r="G1952" s="349">
        <v>871</v>
      </c>
      <c r="H1952" s="349">
        <v>1787</v>
      </c>
      <c r="I1952" s="349">
        <v>57</v>
      </c>
      <c r="J1952" s="349">
        <v>114</v>
      </c>
    </row>
    <row r="1953" spans="1:10">
      <c r="A1953" s="348"/>
      <c r="B1953" s="348" t="s">
        <v>1750</v>
      </c>
      <c r="C1953" s="348" t="s">
        <v>2893</v>
      </c>
      <c r="D1953" s="348" t="s">
        <v>2406</v>
      </c>
      <c r="E1953" s="349">
        <v>1829</v>
      </c>
      <c r="F1953" s="349">
        <v>1040</v>
      </c>
      <c r="G1953" s="349">
        <v>789</v>
      </c>
      <c r="H1953" s="349">
        <v>1737</v>
      </c>
      <c r="I1953" s="349">
        <v>92</v>
      </c>
      <c r="J1953" s="349">
        <v>70</v>
      </c>
    </row>
    <row r="1954" spans="1:10">
      <c r="A1954" s="348"/>
      <c r="B1954" s="348" t="s">
        <v>1750</v>
      </c>
      <c r="C1954" s="348" t="s">
        <v>2894</v>
      </c>
      <c r="D1954" s="348" t="s">
        <v>2408</v>
      </c>
      <c r="E1954" s="349">
        <v>4331</v>
      </c>
      <c r="F1954" s="349">
        <v>2190</v>
      </c>
      <c r="G1954" s="349">
        <v>2141</v>
      </c>
      <c r="H1954" s="349">
        <v>4192</v>
      </c>
      <c r="I1954" s="349">
        <v>139</v>
      </c>
      <c r="J1954" s="349">
        <v>269</v>
      </c>
    </row>
    <row r="1955" spans="1:10">
      <c r="A1955" s="348"/>
      <c r="B1955" s="348" t="s">
        <v>1750</v>
      </c>
      <c r="C1955" s="348" t="s">
        <v>53</v>
      </c>
      <c r="D1955" s="348" t="s">
        <v>54</v>
      </c>
      <c r="E1955" s="349">
        <v>94</v>
      </c>
      <c r="F1955" s="349">
        <v>66</v>
      </c>
      <c r="G1955" s="349">
        <v>28</v>
      </c>
      <c r="H1955" s="349">
        <v>90</v>
      </c>
      <c r="I1955" s="349">
        <v>4</v>
      </c>
      <c r="J1955" s="349" t="s">
        <v>2402</v>
      </c>
    </row>
    <row r="1956" spans="1:10">
      <c r="A1956" s="348"/>
      <c r="B1956" s="348" t="s">
        <v>1750</v>
      </c>
      <c r="C1956" s="348" t="s">
        <v>288</v>
      </c>
      <c r="D1956" s="348" t="s">
        <v>289</v>
      </c>
      <c r="E1956" s="349">
        <v>267</v>
      </c>
      <c r="F1956" s="349">
        <v>195</v>
      </c>
      <c r="G1956" s="349">
        <v>72</v>
      </c>
      <c r="H1956" s="349">
        <v>251</v>
      </c>
      <c r="I1956" s="349">
        <v>16</v>
      </c>
      <c r="J1956" s="349">
        <v>8</v>
      </c>
    </row>
    <row r="1957" spans="1:10">
      <c r="A1957" s="348"/>
      <c r="B1957" s="348" t="s">
        <v>1750</v>
      </c>
      <c r="C1957" s="348" t="s">
        <v>554</v>
      </c>
      <c r="D1957" s="348" t="s">
        <v>555</v>
      </c>
      <c r="E1957" s="349">
        <v>61</v>
      </c>
      <c r="F1957" s="349">
        <v>41</v>
      </c>
      <c r="G1957" s="349">
        <v>20</v>
      </c>
      <c r="H1957" s="349">
        <v>58</v>
      </c>
      <c r="I1957" s="349">
        <v>3</v>
      </c>
      <c r="J1957" s="349">
        <v>5</v>
      </c>
    </row>
    <row r="1958" spans="1:10">
      <c r="A1958" s="348"/>
      <c r="B1958" s="348" t="s">
        <v>1750</v>
      </c>
      <c r="C1958" s="348" t="s">
        <v>822</v>
      </c>
      <c r="D1958" s="348" t="s">
        <v>823</v>
      </c>
      <c r="E1958" s="349">
        <v>987</v>
      </c>
      <c r="F1958" s="349">
        <v>491</v>
      </c>
      <c r="G1958" s="349">
        <v>496</v>
      </c>
      <c r="H1958" s="349">
        <v>964</v>
      </c>
      <c r="I1958" s="349">
        <v>23</v>
      </c>
      <c r="J1958" s="349">
        <v>45</v>
      </c>
    </row>
    <row r="1959" spans="1:10">
      <c r="A1959" s="348"/>
      <c r="B1959" s="348" t="s">
        <v>1750</v>
      </c>
      <c r="C1959" s="348" t="s">
        <v>895</v>
      </c>
      <c r="D1959" s="348" t="s">
        <v>896</v>
      </c>
      <c r="E1959" s="349">
        <v>4616</v>
      </c>
      <c r="F1959" s="349">
        <v>2551</v>
      </c>
      <c r="G1959" s="349">
        <v>2065</v>
      </c>
      <c r="H1959" s="349">
        <v>4358</v>
      </c>
      <c r="I1959" s="349">
        <v>258</v>
      </c>
      <c r="J1959" s="349">
        <v>153</v>
      </c>
    </row>
    <row r="1960" spans="1:10">
      <c r="A1960" s="348"/>
      <c r="B1960" s="348" t="s">
        <v>1750</v>
      </c>
      <c r="C1960" s="348" t="s">
        <v>995</v>
      </c>
      <c r="D1960" s="348" t="s">
        <v>996</v>
      </c>
      <c r="E1960" s="349">
        <v>761</v>
      </c>
      <c r="F1960" s="349">
        <v>387</v>
      </c>
      <c r="G1960" s="349">
        <v>374</v>
      </c>
      <c r="H1960" s="349">
        <v>734</v>
      </c>
      <c r="I1960" s="349">
        <v>27</v>
      </c>
      <c r="J1960" s="349">
        <v>34</v>
      </c>
    </row>
    <row r="1961" spans="1:10">
      <c r="A1961" s="348"/>
      <c r="B1961" s="348" t="s">
        <v>1750</v>
      </c>
      <c r="C1961" s="348" t="s">
        <v>1167</v>
      </c>
      <c r="D1961" s="348" t="s">
        <v>1168</v>
      </c>
      <c r="E1961" s="349">
        <v>952</v>
      </c>
      <c r="F1961" s="349">
        <v>620</v>
      </c>
      <c r="G1961" s="349">
        <v>332</v>
      </c>
      <c r="H1961" s="349">
        <v>909</v>
      </c>
      <c r="I1961" s="349">
        <v>43</v>
      </c>
      <c r="J1961" s="349">
        <v>33</v>
      </c>
    </row>
    <row r="1962" spans="1:10">
      <c r="A1962" s="348"/>
      <c r="B1962" s="348" t="s">
        <v>1750</v>
      </c>
      <c r="C1962" s="348" t="s">
        <v>1498</v>
      </c>
      <c r="D1962" s="348" t="s">
        <v>1499</v>
      </c>
      <c r="E1962" s="349">
        <v>124</v>
      </c>
      <c r="F1962" s="349">
        <v>88</v>
      </c>
      <c r="G1962" s="349">
        <v>36</v>
      </c>
      <c r="H1962" s="349">
        <v>119</v>
      </c>
      <c r="I1962" s="349">
        <v>5</v>
      </c>
      <c r="J1962" s="349">
        <v>5</v>
      </c>
    </row>
    <row r="1963" spans="1:10">
      <c r="A1963" s="348"/>
      <c r="B1963" s="348" t="s">
        <v>1750</v>
      </c>
      <c r="C1963" s="348" t="s">
        <v>1941</v>
      </c>
      <c r="D1963" s="348" t="s">
        <v>1942</v>
      </c>
      <c r="E1963" s="349">
        <v>649</v>
      </c>
      <c r="F1963" s="349">
        <v>334</v>
      </c>
      <c r="G1963" s="349">
        <v>315</v>
      </c>
      <c r="H1963" s="349">
        <v>629</v>
      </c>
      <c r="I1963" s="349">
        <v>20</v>
      </c>
      <c r="J1963" s="349">
        <v>30</v>
      </c>
    </row>
    <row r="1964" spans="1:10">
      <c r="A1964" s="348"/>
      <c r="B1964" s="348" t="s">
        <v>1750</v>
      </c>
      <c r="C1964" s="348" t="s">
        <v>2162</v>
      </c>
      <c r="D1964" s="348" t="s">
        <v>2163</v>
      </c>
      <c r="E1964" s="349">
        <v>3880</v>
      </c>
      <c r="F1964" s="349">
        <v>2182</v>
      </c>
      <c r="G1964" s="349">
        <v>1698</v>
      </c>
      <c r="H1964" s="349">
        <v>3724</v>
      </c>
      <c r="I1964" s="349">
        <v>156</v>
      </c>
      <c r="J1964" s="349">
        <v>149</v>
      </c>
    </row>
    <row r="1965" spans="1:10">
      <c r="A1965" s="348"/>
      <c r="B1965" s="348" t="s">
        <v>1750</v>
      </c>
      <c r="C1965" s="348" t="s">
        <v>3560</v>
      </c>
      <c r="D1965" s="348" t="s">
        <v>2267</v>
      </c>
      <c r="E1965" s="349">
        <v>20484</v>
      </c>
      <c r="F1965" s="349">
        <v>11222</v>
      </c>
      <c r="G1965" s="349">
        <v>9262</v>
      </c>
      <c r="H1965" s="349">
        <v>19638</v>
      </c>
      <c r="I1965" s="349">
        <v>846</v>
      </c>
      <c r="J1965" s="349">
        <v>922</v>
      </c>
    </row>
    <row r="1966" spans="1:10">
      <c r="A1966" s="348"/>
      <c r="B1966" s="348" t="s">
        <v>1750</v>
      </c>
      <c r="C1966" s="348" t="s">
        <v>2315</v>
      </c>
      <c r="D1966" s="348" t="s">
        <v>2267</v>
      </c>
      <c r="E1966" s="349">
        <v>20484</v>
      </c>
      <c r="F1966" s="349">
        <v>11222</v>
      </c>
      <c r="G1966" s="349">
        <v>9262</v>
      </c>
      <c r="H1966" s="349">
        <v>19638</v>
      </c>
      <c r="I1966" s="349">
        <v>846</v>
      </c>
      <c r="J1966" s="349">
        <v>922</v>
      </c>
    </row>
    <row r="1967" spans="1:10">
      <c r="A1967" s="348"/>
      <c r="B1967" s="348" t="s">
        <v>1750</v>
      </c>
      <c r="C1967" s="348" t="s">
        <v>3561</v>
      </c>
      <c r="D1967" s="348" t="s">
        <v>3562</v>
      </c>
      <c r="E1967" s="349">
        <v>34221</v>
      </c>
      <c r="F1967" s="349">
        <v>18765</v>
      </c>
      <c r="G1967" s="349">
        <v>15456</v>
      </c>
      <c r="H1967" s="349">
        <v>32117</v>
      </c>
      <c r="I1967" s="349">
        <v>2104</v>
      </c>
      <c r="J1967" s="349">
        <v>1084</v>
      </c>
    </row>
    <row r="1968" spans="1:10">
      <c r="A1968" s="348"/>
      <c r="B1968" s="348" t="s">
        <v>1750</v>
      </c>
      <c r="C1968" s="348" t="s">
        <v>3563</v>
      </c>
      <c r="D1968" s="348" t="s">
        <v>3564</v>
      </c>
      <c r="E1968" s="349">
        <v>34221</v>
      </c>
      <c r="F1968" s="349">
        <v>18765</v>
      </c>
      <c r="G1968" s="349">
        <v>15456</v>
      </c>
      <c r="H1968" s="349">
        <v>32117</v>
      </c>
      <c r="I1968" s="349">
        <v>2104</v>
      </c>
      <c r="J1968" s="349">
        <v>1084</v>
      </c>
    </row>
    <row r="1969" spans="1:10">
      <c r="A1969" s="348"/>
      <c r="B1969" s="348" t="s">
        <v>1750</v>
      </c>
      <c r="C1969" s="348" t="s">
        <v>3565</v>
      </c>
      <c r="D1969" s="348" t="s">
        <v>3564</v>
      </c>
      <c r="E1969" s="349">
        <v>34221</v>
      </c>
      <c r="F1969" s="349">
        <v>18765</v>
      </c>
      <c r="G1969" s="349">
        <v>15456</v>
      </c>
      <c r="H1969" s="349">
        <v>32117</v>
      </c>
      <c r="I1969" s="349">
        <v>2104</v>
      </c>
      <c r="J1969" s="349">
        <v>1084</v>
      </c>
    </row>
    <row r="1970" spans="1:10">
      <c r="A1970" s="348"/>
      <c r="B1970" s="348" t="s">
        <v>1750</v>
      </c>
      <c r="C1970" s="348" t="s">
        <v>3691</v>
      </c>
      <c r="D1970" s="348" t="s">
        <v>3692</v>
      </c>
      <c r="E1970" s="349">
        <v>17</v>
      </c>
      <c r="F1970" s="349">
        <v>10</v>
      </c>
      <c r="G1970" s="349">
        <v>7</v>
      </c>
      <c r="H1970" s="349">
        <v>14</v>
      </c>
      <c r="I1970" s="349">
        <v>3</v>
      </c>
      <c r="J1970" s="349">
        <v>0</v>
      </c>
    </row>
    <row r="1971" spans="1:10">
      <c r="A1971" s="348"/>
      <c r="B1971" s="348" t="s">
        <v>1750</v>
      </c>
      <c r="C1971" s="348" t="s">
        <v>3695</v>
      </c>
      <c r="D1971" s="348" t="s">
        <v>3696</v>
      </c>
      <c r="E1971" s="349">
        <v>18</v>
      </c>
      <c r="F1971" s="349">
        <v>11</v>
      </c>
      <c r="G1971" s="349">
        <v>7</v>
      </c>
      <c r="H1971" s="349">
        <v>18</v>
      </c>
      <c r="I1971" s="349">
        <v>0</v>
      </c>
      <c r="J1971" s="349">
        <v>0</v>
      </c>
    </row>
    <row r="1972" spans="1:10">
      <c r="A1972" s="348"/>
      <c r="B1972" s="348" t="s">
        <v>1750</v>
      </c>
      <c r="C1972" s="348" t="s">
        <v>3922</v>
      </c>
      <c r="D1972" s="348" t="s">
        <v>3923</v>
      </c>
      <c r="E1972" s="349">
        <v>12</v>
      </c>
      <c r="F1972" s="349">
        <v>8</v>
      </c>
      <c r="G1972" s="349">
        <v>4</v>
      </c>
      <c r="H1972" s="349" t="s">
        <v>2402</v>
      </c>
      <c r="I1972" s="349" t="s">
        <v>2402</v>
      </c>
      <c r="J1972" s="349">
        <v>0</v>
      </c>
    </row>
    <row r="1973" spans="1:10">
      <c r="A1973" s="348"/>
      <c r="B1973" s="348" t="s">
        <v>1750</v>
      </c>
      <c r="C1973" s="348" t="s">
        <v>3699</v>
      </c>
      <c r="D1973" s="348" t="s">
        <v>3700</v>
      </c>
      <c r="E1973" s="349">
        <v>18</v>
      </c>
      <c r="F1973" s="349">
        <v>12</v>
      </c>
      <c r="G1973" s="349">
        <v>6</v>
      </c>
      <c r="H1973" s="349">
        <v>18</v>
      </c>
      <c r="I1973" s="349">
        <v>0</v>
      </c>
      <c r="J1973" s="349">
        <v>0</v>
      </c>
    </row>
    <row r="1974" spans="1:10">
      <c r="A1974" s="348"/>
      <c r="B1974" s="348" t="s">
        <v>1750</v>
      </c>
      <c r="C1974" s="348" t="s">
        <v>3566</v>
      </c>
      <c r="D1974" s="348" t="s">
        <v>3575</v>
      </c>
      <c r="E1974" s="349">
        <v>28</v>
      </c>
      <c r="F1974" s="349">
        <v>22</v>
      </c>
      <c r="G1974" s="349">
        <v>6</v>
      </c>
      <c r="H1974" s="349" t="s">
        <v>2402</v>
      </c>
      <c r="I1974" s="349" t="s">
        <v>2402</v>
      </c>
      <c r="J1974" s="349">
        <v>0</v>
      </c>
    </row>
    <row r="1975" spans="1:10">
      <c r="A1975" s="348"/>
      <c r="B1975" s="348" t="s">
        <v>1750</v>
      </c>
      <c r="C1975" s="348" t="s">
        <v>3566</v>
      </c>
      <c r="D1975" s="348" t="s">
        <v>3567</v>
      </c>
      <c r="E1975" s="349">
        <v>93</v>
      </c>
      <c r="F1975" s="349">
        <v>63</v>
      </c>
      <c r="G1975" s="349">
        <v>30</v>
      </c>
      <c r="H1975" s="349">
        <v>87</v>
      </c>
      <c r="I1975" s="349">
        <v>6</v>
      </c>
      <c r="J1975" s="349">
        <v>0</v>
      </c>
    </row>
    <row r="1976" spans="1:10">
      <c r="A1976" s="348"/>
      <c r="B1976" s="348" t="s">
        <v>1750</v>
      </c>
      <c r="C1976" s="348" t="s">
        <v>3568</v>
      </c>
      <c r="D1976" s="348" t="s">
        <v>3569</v>
      </c>
      <c r="E1976" s="349">
        <v>200</v>
      </c>
      <c r="F1976" s="349">
        <v>149</v>
      </c>
      <c r="G1976" s="349">
        <v>51</v>
      </c>
      <c r="H1976" s="349">
        <v>189</v>
      </c>
      <c r="I1976" s="349">
        <v>11</v>
      </c>
      <c r="J1976" s="349">
        <v>6</v>
      </c>
    </row>
    <row r="1977" spans="1:10">
      <c r="A1977" s="348"/>
      <c r="B1977" s="348" t="s">
        <v>1750</v>
      </c>
      <c r="C1977" s="348" t="s">
        <v>3570</v>
      </c>
      <c r="D1977" s="348" t="s">
        <v>3571</v>
      </c>
      <c r="E1977" s="349">
        <v>44</v>
      </c>
      <c r="F1977" s="349">
        <v>33</v>
      </c>
      <c r="G1977" s="349">
        <v>11</v>
      </c>
      <c r="H1977" s="349">
        <v>37</v>
      </c>
      <c r="I1977" s="349">
        <v>7</v>
      </c>
      <c r="J1977" s="349" t="s">
        <v>2402</v>
      </c>
    </row>
    <row r="1978" spans="1:10">
      <c r="A1978" s="348"/>
      <c r="B1978" s="348" t="s">
        <v>1750</v>
      </c>
      <c r="C1978" s="348" t="s">
        <v>3572</v>
      </c>
      <c r="D1978" s="348" t="s">
        <v>3573</v>
      </c>
      <c r="E1978" s="349">
        <v>12</v>
      </c>
      <c r="F1978" s="349" t="s">
        <v>2402</v>
      </c>
      <c r="G1978" s="349" t="s">
        <v>2402</v>
      </c>
      <c r="H1978" s="349" t="s">
        <v>2402</v>
      </c>
      <c r="I1978" s="349" t="s">
        <v>2402</v>
      </c>
      <c r="J1978" s="349" t="s">
        <v>2402</v>
      </c>
    </row>
    <row r="1979" spans="1:10">
      <c r="A1979" s="348"/>
      <c r="B1979" s="348" t="s">
        <v>1750</v>
      </c>
      <c r="C1979" s="348" t="s">
        <v>3853</v>
      </c>
      <c r="D1979" s="348" t="s">
        <v>3854</v>
      </c>
      <c r="E1979" s="349">
        <v>14</v>
      </c>
      <c r="F1979" s="349">
        <v>10</v>
      </c>
      <c r="G1979" s="349">
        <v>4</v>
      </c>
      <c r="H1979" s="349">
        <v>8</v>
      </c>
      <c r="I1979" s="349">
        <v>6</v>
      </c>
      <c r="J1979" s="349">
        <v>0</v>
      </c>
    </row>
    <row r="1980" spans="1:10">
      <c r="A1980" s="348"/>
      <c r="B1980" s="348" t="s">
        <v>1750</v>
      </c>
      <c r="C1980" s="348" t="s">
        <v>3961</v>
      </c>
      <c r="D1980" s="348" t="s">
        <v>3962</v>
      </c>
      <c r="E1980" s="349">
        <v>12</v>
      </c>
      <c r="F1980" s="349">
        <v>3</v>
      </c>
      <c r="G1980" s="349">
        <v>9</v>
      </c>
      <c r="H1980" s="349">
        <v>12</v>
      </c>
      <c r="I1980" s="349">
        <v>0</v>
      </c>
      <c r="J1980" s="349">
        <v>0</v>
      </c>
    </row>
    <row r="1981" spans="1:10">
      <c r="A1981" s="348"/>
      <c r="B1981" s="348" t="s">
        <v>1750</v>
      </c>
      <c r="C1981" s="348" t="s">
        <v>3574</v>
      </c>
      <c r="D1981" s="348" t="s">
        <v>3575</v>
      </c>
      <c r="E1981" s="349">
        <v>5</v>
      </c>
      <c r="F1981" s="349" t="s">
        <v>2402</v>
      </c>
      <c r="G1981" s="349" t="s">
        <v>2402</v>
      </c>
      <c r="H1981" s="349">
        <v>5</v>
      </c>
      <c r="I1981" s="349">
        <v>0</v>
      </c>
      <c r="J1981" s="349">
        <v>0</v>
      </c>
    </row>
    <row r="1982" spans="1:10">
      <c r="A1982" s="348"/>
      <c r="B1982" s="348" t="s">
        <v>1750</v>
      </c>
      <c r="C1982" s="348" t="s">
        <v>3574</v>
      </c>
      <c r="D1982" s="348" t="s">
        <v>3576</v>
      </c>
      <c r="E1982" s="349">
        <v>287</v>
      </c>
      <c r="F1982" s="349">
        <v>208</v>
      </c>
      <c r="G1982" s="349">
        <v>79</v>
      </c>
      <c r="H1982" s="349">
        <v>262</v>
      </c>
      <c r="I1982" s="349">
        <v>25</v>
      </c>
      <c r="J1982" s="349">
        <v>8</v>
      </c>
    </row>
    <row r="1983" spans="1:10">
      <c r="A1983" s="348"/>
      <c r="B1983" s="348" t="s">
        <v>1750</v>
      </c>
      <c r="C1983" s="348" t="s">
        <v>3701</v>
      </c>
      <c r="D1983" s="348" t="s">
        <v>3702</v>
      </c>
      <c r="E1983" s="349">
        <v>47</v>
      </c>
      <c r="F1983" s="349">
        <v>25</v>
      </c>
      <c r="G1983" s="349">
        <v>22</v>
      </c>
      <c r="H1983" s="349">
        <v>47</v>
      </c>
      <c r="I1983" s="349">
        <v>0</v>
      </c>
      <c r="J1983" s="349" t="s">
        <v>2402</v>
      </c>
    </row>
    <row r="1984" spans="1:10">
      <c r="A1984" s="348"/>
      <c r="B1984" s="348" t="s">
        <v>1750</v>
      </c>
      <c r="C1984" s="348" t="s">
        <v>3703</v>
      </c>
      <c r="D1984" s="348" t="s">
        <v>3704</v>
      </c>
      <c r="E1984" s="349">
        <v>41</v>
      </c>
      <c r="F1984" s="349">
        <v>34</v>
      </c>
      <c r="G1984" s="349">
        <v>7</v>
      </c>
      <c r="H1984" s="349">
        <v>38</v>
      </c>
      <c r="I1984" s="349">
        <v>3</v>
      </c>
      <c r="J1984" s="349" t="s">
        <v>2402</v>
      </c>
    </row>
    <row r="1985" spans="1:10">
      <c r="A1985" s="348"/>
      <c r="B1985" s="348" t="s">
        <v>1750</v>
      </c>
      <c r="C1985" s="348" t="s">
        <v>3577</v>
      </c>
      <c r="D1985" s="348" t="s">
        <v>3578</v>
      </c>
      <c r="E1985" s="349">
        <v>291</v>
      </c>
      <c r="F1985" s="349">
        <v>228</v>
      </c>
      <c r="G1985" s="349">
        <v>63</v>
      </c>
      <c r="H1985" s="349">
        <v>240</v>
      </c>
      <c r="I1985" s="349">
        <v>51</v>
      </c>
      <c r="J1985" s="349">
        <v>5</v>
      </c>
    </row>
    <row r="1986" spans="1:10">
      <c r="A1986" s="348"/>
      <c r="B1986" s="348" t="s">
        <v>1750</v>
      </c>
      <c r="C1986" s="348" t="s">
        <v>3705</v>
      </c>
      <c r="D1986" s="348" t="s">
        <v>3706</v>
      </c>
      <c r="E1986" s="349">
        <v>60</v>
      </c>
      <c r="F1986" s="349">
        <v>44</v>
      </c>
      <c r="G1986" s="349">
        <v>16</v>
      </c>
      <c r="H1986" s="349">
        <v>55</v>
      </c>
      <c r="I1986" s="349">
        <v>5</v>
      </c>
      <c r="J1986" s="349" t="s">
        <v>2402</v>
      </c>
    </row>
    <row r="1987" spans="1:10">
      <c r="A1987" s="348"/>
      <c r="B1987" s="348" t="s">
        <v>1750</v>
      </c>
      <c r="C1987" s="348" t="s">
        <v>3707</v>
      </c>
      <c r="D1987" s="348" t="s">
        <v>3708</v>
      </c>
      <c r="E1987" s="349">
        <v>34</v>
      </c>
      <c r="F1987" s="349">
        <v>26</v>
      </c>
      <c r="G1987" s="349">
        <v>8</v>
      </c>
      <c r="H1987" s="349" t="s">
        <v>2402</v>
      </c>
      <c r="I1987" s="349" t="s">
        <v>2402</v>
      </c>
      <c r="J1987" s="349" t="s">
        <v>2402</v>
      </c>
    </row>
    <row r="1988" spans="1:10">
      <c r="A1988" s="348"/>
      <c r="B1988" s="348" t="s">
        <v>1750</v>
      </c>
      <c r="C1988" s="348" t="s">
        <v>3709</v>
      </c>
      <c r="D1988" s="348" t="s">
        <v>3710</v>
      </c>
      <c r="E1988" s="349">
        <v>57</v>
      </c>
      <c r="F1988" s="349">
        <v>30</v>
      </c>
      <c r="G1988" s="349">
        <v>27</v>
      </c>
      <c r="H1988" s="349">
        <v>43</v>
      </c>
      <c r="I1988" s="349">
        <v>14</v>
      </c>
      <c r="J1988" s="349">
        <v>0</v>
      </c>
    </row>
    <row r="1989" spans="1:10">
      <c r="A1989" s="348"/>
      <c r="B1989" s="348" t="s">
        <v>1750</v>
      </c>
      <c r="C1989" s="348" t="s">
        <v>3579</v>
      </c>
      <c r="D1989" s="348" t="s">
        <v>3580</v>
      </c>
      <c r="E1989" s="349">
        <v>71</v>
      </c>
      <c r="F1989" s="349">
        <v>52</v>
      </c>
      <c r="G1989" s="349">
        <v>19</v>
      </c>
      <c r="H1989" s="349">
        <v>60</v>
      </c>
      <c r="I1989" s="349">
        <v>11</v>
      </c>
      <c r="J1989" s="349" t="s">
        <v>2402</v>
      </c>
    </row>
    <row r="1990" spans="1:10">
      <c r="A1990" s="348"/>
      <c r="B1990" s="348" t="s">
        <v>1750</v>
      </c>
      <c r="C1990" s="348" t="s">
        <v>3908</v>
      </c>
      <c r="D1990" s="348" t="s">
        <v>3909</v>
      </c>
      <c r="E1990" s="349">
        <v>14</v>
      </c>
      <c r="F1990" s="349">
        <v>9</v>
      </c>
      <c r="G1990" s="349">
        <v>5</v>
      </c>
      <c r="H1990" s="349" t="s">
        <v>2402</v>
      </c>
      <c r="I1990" s="349" t="s">
        <v>2402</v>
      </c>
      <c r="J1990" s="349">
        <v>0</v>
      </c>
    </row>
    <row r="1991" spans="1:10">
      <c r="A1991" s="348"/>
      <c r="B1991" s="348" t="s">
        <v>1750</v>
      </c>
      <c r="C1991" s="348" t="s">
        <v>3711</v>
      </c>
      <c r="D1991" s="348" t="s">
        <v>3712</v>
      </c>
      <c r="E1991" s="349">
        <v>187</v>
      </c>
      <c r="F1991" s="349">
        <v>37</v>
      </c>
      <c r="G1991" s="349">
        <v>150</v>
      </c>
      <c r="H1991" s="349">
        <v>176</v>
      </c>
      <c r="I1991" s="349">
        <v>11</v>
      </c>
      <c r="J1991" s="349">
        <v>6</v>
      </c>
    </row>
    <row r="1992" spans="1:10">
      <c r="A1992" s="348"/>
      <c r="B1992" s="348" t="s">
        <v>1750</v>
      </c>
      <c r="C1992" s="348" t="s">
        <v>3581</v>
      </c>
      <c r="D1992" s="348" t="s">
        <v>3575</v>
      </c>
      <c r="E1992" s="349">
        <v>7</v>
      </c>
      <c r="F1992" s="349" t="s">
        <v>2402</v>
      </c>
      <c r="G1992" s="349" t="s">
        <v>2402</v>
      </c>
      <c r="H1992" s="349">
        <v>7</v>
      </c>
      <c r="I1992" s="349">
        <v>0</v>
      </c>
      <c r="J1992" s="349" t="s">
        <v>2402</v>
      </c>
    </row>
    <row r="1993" spans="1:10">
      <c r="A1993" s="348"/>
      <c r="B1993" s="348" t="s">
        <v>1750</v>
      </c>
      <c r="C1993" s="348" t="s">
        <v>3581</v>
      </c>
      <c r="D1993" s="348" t="s">
        <v>3582</v>
      </c>
      <c r="E1993" s="349">
        <v>809</v>
      </c>
      <c r="F1993" s="349">
        <v>491</v>
      </c>
      <c r="G1993" s="349">
        <v>318</v>
      </c>
      <c r="H1993" s="349">
        <v>711</v>
      </c>
      <c r="I1993" s="349">
        <v>98</v>
      </c>
      <c r="J1993" s="349">
        <v>18</v>
      </c>
    </row>
    <row r="1994" spans="1:10">
      <c r="A1994" s="348"/>
      <c r="B1994" s="348" t="s">
        <v>1750</v>
      </c>
      <c r="C1994" s="348" t="s">
        <v>3583</v>
      </c>
      <c r="D1994" s="348" t="s">
        <v>3584</v>
      </c>
      <c r="E1994" s="349">
        <v>24</v>
      </c>
      <c r="F1994" s="349">
        <v>17</v>
      </c>
      <c r="G1994" s="349">
        <v>7</v>
      </c>
      <c r="H1994" s="349">
        <v>19</v>
      </c>
      <c r="I1994" s="349">
        <v>5</v>
      </c>
      <c r="J1994" s="349">
        <v>0</v>
      </c>
    </row>
    <row r="1995" spans="1:10">
      <c r="A1995" s="348"/>
      <c r="B1995" s="348" t="s">
        <v>1750</v>
      </c>
      <c r="C1995" s="348" t="s">
        <v>3715</v>
      </c>
      <c r="D1995" s="348" t="s">
        <v>3716</v>
      </c>
      <c r="E1995" s="349">
        <v>55</v>
      </c>
      <c r="F1995" s="349">
        <v>20</v>
      </c>
      <c r="G1995" s="349">
        <v>35</v>
      </c>
      <c r="H1995" s="349">
        <v>49</v>
      </c>
      <c r="I1995" s="349">
        <v>6</v>
      </c>
      <c r="J1995" s="349">
        <v>0</v>
      </c>
    </row>
    <row r="1996" spans="1:10">
      <c r="A1996" s="348"/>
      <c r="B1996" s="348" t="s">
        <v>1750</v>
      </c>
      <c r="C1996" s="348" t="s">
        <v>3719</v>
      </c>
      <c r="D1996" s="348" t="s">
        <v>3720</v>
      </c>
      <c r="E1996" s="349">
        <v>14</v>
      </c>
      <c r="F1996" s="349" t="s">
        <v>2402</v>
      </c>
      <c r="G1996" s="349" t="s">
        <v>2402</v>
      </c>
      <c r="H1996" s="349">
        <v>14</v>
      </c>
      <c r="I1996" s="349">
        <v>0</v>
      </c>
      <c r="J1996" s="349">
        <v>0</v>
      </c>
    </row>
    <row r="1997" spans="1:10">
      <c r="A1997" s="348"/>
      <c r="B1997" s="348" t="s">
        <v>1750</v>
      </c>
      <c r="C1997" s="348" t="s">
        <v>3721</v>
      </c>
      <c r="D1997" s="348" t="s">
        <v>3722</v>
      </c>
      <c r="E1997" s="349">
        <v>13</v>
      </c>
      <c r="F1997" s="349">
        <v>10</v>
      </c>
      <c r="G1997" s="349">
        <v>3</v>
      </c>
      <c r="H1997" s="349" t="s">
        <v>2402</v>
      </c>
      <c r="I1997" s="349" t="s">
        <v>2402</v>
      </c>
      <c r="J1997" s="349">
        <v>0</v>
      </c>
    </row>
    <row r="1998" spans="1:10">
      <c r="A1998" s="348"/>
      <c r="B1998" s="348" t="s">
        <v>1750</v>
      </c>
      <c r="C1998" s="348" t="s">
        <v>3723</v>
      </c>
      <c r="D1998" s="348" t="s">
        <v>3724</v>
      </c>
      <c r="E1998" s="349">
        <v>15</v>
      </c>
      <c r="F1998" s="349" t="s">
        <v>2402</v>
      </c>
      <c r="G1998" s="349" t="s">
        <v>2402</v>
      </c>
      <c r="H1998" s="349">
        <v>15</v>
      </c>
      <c r="I1998" s="349">
        <v>0</v>
      </c>
      <c r="J1998" s="349" t="s">
        <v>2402</v>
      </c>
    </row>
    <row r="1999" spans="1:10">
      <c r="A1999" s="348"/>
      <c r="B1999" s="348" t="s">
        <v>1750</v>
      </c>
      <c r="C1999" s="348" t="s">
        <v>3725</v>
      </c>
      <c r="D1999" s="348" t="s">
        <v>3726</v>
      </c>
      <c r="E1999" s="349">
        <v>17</v>
      </c>
      <c r="F1999" s="349" t="s">
        <v>2402</v>
      </c>
      <c r="G1999" s="349" t="s">
        <v>2402</v>
      </c>
      <c r="H1999" s="349">
        <v>17</v>
      </c>
      <c r="I1999" s="349">
        <v>0</v>
      </c>
      <c r="J1999" s="349">
        <v>0</v>
      </c>
    </row>
    <row r="2000" spans="1:10">
      <c r="A2000" s="348"/>
      <c r="B2000" s="348" t="s">
        <v>1750</v>
      </c>
      <c r="C2000" s="348" t="s">
        <v>3897</v>
      </c>
      <c r="D2000" s="348" t="s">
        <v>3898</v>
      </c>
      <c r="E2000" s="349">
        <v>19</v>
      </c>
      <c r="F2000" s="349">
        <v>15</v>
      </c>
      <c r="G2000" s="349">
        <v>4</v>
      </c>
      <c r="H2000" s="349" t="s">
        <v>2402</v>
      </c>
      <c r="I2000" s="349" t="s">
        <v>2402</v>
      </c>
      <c r="J2000" s="349" t="s">
        <v>2402</v>
      </c>
    </row>
    <row r="2001" spans="1:10">
      <c r="A2001" s="348"/>
      <c r="B2001" s="348" t="s">
        <v>1750</v>
      </c>
      <c r="C2001" s="348" t="s">
        <v>3587</v>
      </c>
      <c r="D2001" s="348" t="s">
        <v>3588</v>
      </c>
      <c r="E2001" s="349">
        <v>24</v>
      </c>
      <c r="F2001" s="349">
        <v>18</v>
      </c>
      <c r="G2001" s="349">
        <v>6</v>
      </c>
      <c r="H2001" s="349" t="s">
        <v>2402</v>
      </c>
      <c r="I2001" s="349" t="s">
        <v>2402</v>
      </c>
      <c r="J2001" s="349">
        <v>0</v>
      </c>
    </row>
    <row r="2002" spans="1:10">
      <c r="A2002" s="348"/>
      <c r="B2002" s="348" t="s">
        <v>1750</v>
      </c>
      <c r="C2002" s="348" t="s">
        <v>3727</v>
      </c>
      <c r="D2002" s="348" t="s">
        <v>3728</v>
      </c>
      <c r="E2002" s="349">
        <v>10</v>
      </c>
      <c r="F2002" s="349" t="s">
        <v>2402</v>
      </c>
      <c r="G2002" s="349" t="s">
        <v>2402</v>
      </c>
      <c r="H2002" s="349" t="s">
        <v>2402</v>
      </c>
      <c r="I2002" s="349" t="s">
        <v>2402</v>
      </c>
      <c r="J2002" s="349">
        <v>0</v>
      </c>
    </row>
    <row r="2003" spans="1:10">
      <c r="A2003" s="348"/>
      <c r="B2003" s="348" t="s">
        <v>1750</v>
      </c>
      <c r="C2003" s="348" t="s">
        <v>3591</v>
      </c>
      <c r="D2003" s="348" t="s">
        <v>3575</v>
      </c>
      <c r="E2003" s="349">
        <v>37</v>
      </c>
      <c r="F2003" s="349">
        <v>34</v>
      </c>
      <c r="G2003" s="349">
        <v>3</v>
      </c>
      <c r="H2003" s="349" t="s">
        <v>2402</v>
      </c>
      <c r="I2003" s="349" t="s">
        <v>2402</v>
      </c>
      <c r="J2003" s="349" t="s">
        <v>2402</v>
      </c>
    </row>
    <row r="2004" spans="1:10">
      <c r="A2004" s="348"/>
      <c r="B2004" s="348" t="s">
        <v>1750</v>
      </c>
      <c r="C2004" s="348" t="s">
        <v>3591</v>
      </c>
      <c r="D2004" s="348" t="s">
        <v>3592</v>
      </c>
      <c r="E2004" s="349">
        <v>228</v>
      </c>
      <c r="F2004" s="349">
        <v>162</v>
      </c>
      <c r="G2004" s="349">
        <v>66</v>
      </c>
      <c r="H2004" s="349">
        <v>209</v>
      </c>
      <c r="I2004" s="349">
        <v>19</v>
      </c>
      <c r="J2004" s="349">
        <v>5</v>
      </c>
    </row>
    <row r="2005" spans="1:10">
      <c r="A2005" s="348"/>
      <c r="B2005" s="348" t="s">
        <v>1750</v>
      </c>
      <c r="C2005" s="348" t="s">
        <v>3593</v>
      </c>
      <c r="D2005" s="348" t="s">
        <v>3594</v>
      </c>
      <c r="E2005" s="349">
        <v>1417</v>
      </c>
      <c r="F2005" s="349">
        <v>924</v>
      </c>
      <c r="G2005" s="349">
        <v>493</v>
      </c>
      <c r="H2005" s="349">
        <v>1269</v>
      </c>
      <c r="I2005" s="349">
        <v>148</v>
      </c>
      <c r="J2005" s="349">
        <v>31</v>
      </c>
    </row>
    <row r="2006" spans="1:10">
      <c r="A2006" s="348"/>
      <c r="B2006" s="348" t="s">
        <v>1750</v>
      </c>
      <c r="C2006" s="348" t="s">
        <v>3595</v>
      </c>
      <c r="D2006" s="348" t="s">
        <v>3596</v>
      </c>
      <c r="E2006" s="349">
        <v>149</v>
      </c>
      <c r="F2006" s="349">
        <v>105</v>
      </c>
      <c r="G2006" s="349">
        <v>44</v>
      </c>
      <c r="H2006" s="349">
        <v>137</v>
      </c>
      <c r="I2006" s="349">
        <v>12</v>
      </c>
      <c r="J2006" s="349">
        <v>4</v>
      </c>
    </row>
    <row r="2007" spans="1:10">
      <c r="A2007" s="348"/>
      <c r="B2007" s="348" t="s">
        <v>1750</v>
      </c>
      <c r="C2007" s="348" t="s">
        <v>3729</v>
      </c>
      <c r="D2007" s="348" t="s">
        <v>3730</v>
      </c>
      <c r="E2007" s="349">
        <v>15</v>
      </c>
      <c r="F2007" s="349">
        <v>15</v>
      </c>
      <c r="G2007" s="349">
        <v>0</v>
      </c>
      <c r="H2007" s="349" t="s">
        <v>2402</v>
      </c>
      <c r="I2007" s="349" t="s">
        <v>2402</v>
      </c>
      <c r="J2007" s="349">
        <v>0</v>
      </c>
    </row>
    <row r="2008" spans="1:10">
      <c r="A2008" s="348"/>
      <c r="B2008" s="348" t="s">
        <v>1750</v>
      </c>
      <c r="C2008" s="348" t="s">
        <v>3597</v>
      </c>
      <c r="D2008" s="348" t="s">
        <v>3598</v>
      </c>
      <c r="E2008" s="349">
        <v>164</v>
      </c>
      <c r="F2008" s="349">
        <v>120</v>
      </c>
      <c r="G2008" s="349">
        <v>44</v>
      </c>
      <c r="H2008" s="349">
        <v>151</v>
      </c>
      <c r="I2008" s="349">
        <v>13</v>
      </c>
      <c r="J2008" s="349">
        <v>4</v>
      </c>
    </row>
    <row r="2009" spans="1:10">
      <c r="A2009" s="348"/>
      <c r="B2009" s="348" t="s">
        <v>1750</v>
      </c>
      <c r="C2009" s="348" t="s">
        <v>3599</v>
      </c>
      <c r="D2009" s="348" t="s">
        <v>3598</v>
      </c>
      <c r="E2009" s="349">
        <v>164</v>
      </c>
      <c r="F2009" s="349">
        <v>120</v>
      </c>
      <c r="G2009" s="349">
        <v>44</v>
      </c>
      <c r="H2009" s="349">
        <v>151</v>
      </c>
      <c r="I2009" s="349">
        <v>13</v>
      </c>
      <c r="J2009" s="349">
        <v>4</v>
      </c>
    </row>
    <row r="2010" spans="1:10">
      <c r="A2010" s="348"/>
      <c r="B2010" s="348" t="s">
        <v>1750</v>
      </c>
      <c r="C2010" s="348" t="s">
        <v>3600</v>
      </c>
      <c r="D2010" s="348" t="s">
        <v>3601</v>
      </c>
      <c r="E2010" s="349">
        <v>209</v>
      </c>
      <c r="F2010" s="349">
        <v>117</v>
      </c>
      <c r="G2010" s="349">
        <v>92</v>
      </c>
      <c r="H2010" s="349">
        <v>192</v>
      </c>
      <c r="I2010" s="349">
        <v>17</v>
      </c>
      <c r="J2010" s="349">
        <v>3</v>
      </c>
    </row>
    <row r="2011" spans="1:10">
      <c r="A2011" s="348"/>
      <c r="B2011" s="348" t="s">
        <v>1750</v>
      </c>
      <c r="C2011" s="348" t="s">
        <v>3731</v>
      </c>
      <c r="D2011" s="348" t="s">
        <v>3732</v>
      </c>
      <c r="E2011" s="349">
        <v>34</v>
      </c>
      <c r="F2011" s="349">
        <v>24</v>
      </c>
      <c r="G2011" s="349">
        <v>10</v>
      </c>
      <c r="H2011" s="349">
        <v>29</v>
      </c>
      <c r="I2011" s="349">
        <v>5</v>
      </c>
      <c r="J2011" s="349">
        <v>0</v>
      </c>
    </row>
    <row r="2012" spans="1:10">
      <c r="A2012" s="348"/>
      <c r="B2012" s="348" t="s">
        <v>1750</v>
      </c>
      <c r="C2012" s="348" t="s">
        <v>3602</v>
      </c>
      <c r="D2012" s="348" t="s">
        <v>3603</v>
      </c>
      <c r="E2012" s="349">
        <v>89</v>
      </c>
      <c r="F2012" s="349">
        <v>69</v>
      </c>
      <c r="G2012" s="349">
        <v>20</v>
      </c>
      <c r="H2012" s="349">
        <v>86</v>
      </c>
      <c r="I2012" s="349">
        <v>3</v>
      </c>
      <c r="J2012" s="349" t="s">
        <v>2402</v>
      </c>
    </row>
    <row r="2013" spans="1:10">
      <c r="A2013" s="348"/>
      <c r="B2013" s="348" t="s">
        <v>1750</v>
      </c>
      <c r="C2013" s="348" t="s">
        <v>3733</v>
      </c>
      <c r="D2013" s="348" t="s">
        <v>3734</v>
      </c>
      <c r="E2013" s="349">
        <v>72</v>
      </c>
      <c r="F2013" s="349">
        <v>49</v>
      </c>
      <c r="G2013" s="349">
        <v>23</v>
      </c>
      <c r="H2013" s="349">
        <v>18</v>
      </c>
      <c r="I2013" s="349">
        <v>54</v>
      </c>
      <c r="J2013" s="349">
        <v>0</v>
      </c>
    </row>
    <row r="2014" spans="1:10">
      <c r="A2014" s="348"/>
      <c r="B2014" s="348" t="s">
        <v>1750</v>
      </c>
      <c r="C2014" s="348" t="s">
        <v>3899</v>
      </c>
      <c r="D2014" s="348" t="s">
        <v>3900</v>
      </c>
      <c r="E2014" s="349">
        <v>27</v>
      </c>
      <c r="F2014" s="349">
        <v>20</v>
      </c>
      <c r="G2014" s="349">
        <v>7</v>
      </c>
      <c r="H2014" s="349">
        <v>24</v>
      </c>
      <c r="I2014" s="349">
        <v>3</v>
      </c>
      <c r="J2014" s="349">
        <v>0</v>
      </c>
    </row>
    <row r="2015" spans="1:10">
      <c r="A2015" s="348"/>
      <c r="B2015" s="348" t="s">
        <v>1750</v>
      </c>
      <c r="C2015" s="348" t="s">
        <v>3735</v>
      </c>
      <c r="D2015" s="348" t="s">
        <v>3736</v>
      </c>
      <c r="E2015" s="349">
        <v>10</v>
      </c>
      <c r="F2015" s="349" t="s">
        <v>2402</v>
      </c>
      <c r="G2015" s="349" t="s">
        <v>2402</v>
      </c>
      <c r="H2015" s="349" t="s">
        <v>2402</v>
      </c>
      <c r="I2015" s="349" t="s">
        <v>2402</v>
      </c>
      <c r="J2015" s="349">
        <v>0</v>
      </c>
    </row>
    <row r="2016" spans="1:10">
      <c r="A2016" s="348"/>
      <c r="B2016" s="348" t="s">
        <v>1750</v>
      </c>
      <c r="C2016" s="348" t="s">
        <v>3737</v>
      </c>
      <c r="D2016" s="348" t="s">
        <v>3738</v>
      </c>
      <c r="E2016" s="349">
        <v>14</v>
      </c>
      <c r="F2016" s="349">
        <v>9</v>
      </c>
      <c r="G2016" s="349">
        <v>5</v>
      </c>
      <c r="H2016" s="349" t="s">
        <v>2402</v>
      </c>
      <c r="I2016" s="349" t="s">
        <v>2402</v>
      </c>
      <c r="J2016" s="349">
        <v>0</v>
      </c>
    </row>
    <row r="2017" spans="1:10">
      <c r="A2017" s="348"/>
      <c r="B2017" s="348" t="s">
        <v>1750</v>
      </c>
      <c r="C2017" s="348" t="s">
        <v>3954</v>
      </c>
      <c r="D2017" s="348" t="s">
        <v>151</v>
      </c>
      <c r="E2017" s="349">
        <v>11</v>
      </c>
      <c r="F2017" s="349" t="s">
        <v>2402</v>
      </c>
      <c r="G2017" s="349" t="s">
        <v>2402</v>
      </c>
      <c r="H2017" s="349">
        <v>11</v>
      </c>
      <c r="I2017" s="349">
        <v>0</v>
      </c>
      <c r="J2017" s="349">
        <v>0</v>
      </c>
    </row>
    <row r="2018" spans="1:10">
      <c r="A2018" s="348"/>
      <c r="B2018" s="348" t="s">
        <v>1750</v>
      </c>
      <c r="C2018" s="348" t="s">
        <v>3739</v>
      </c>
      <c r="D2018" s="348" t="s">
        <v>3740</v>
      </c>
      <c r="E2018" s="349">
        <v>65</v>
      </c>
      <c r="F2018" s="349">
        <v>52</v>
      </c>
      <c r="G2018" s="349">
        <v>13</v>
      </c>
      <c r="H2018" s="349">
        <v>57</v>
      </c>
      <c r="I2018" s="349">
        <v>8</v>
      </c>
      <c r="J2018" s="349">
        <v>0</v>
      </c>
    </row>
    <row r="2019" spans="1:10">
      <c r="A2019" s="348"/>
      <c r="B2019" s="348" t="s">
        <v>1750</v>
      </c>
      <c r="C2019" s="348" t="s">
        <v>3855</v>
      </c>
      <c r="D2019" s="348" t="s">
        <v>3856</v>
      </c>
      <c r="E2019" s="349">
        <v>57</v>
      </c>
      <c r="F2019" s="349">
        <v>41</v>
      </c>
      <c r="G2019" s="349">
        <v>16</v>
      </c>
      <c r="H2019" s="349">
        <v>54</v>
      </c>
      <c r="I2019" s="349">
        <v>3</v>
      </c>
      <c r="J2019" s="349">
        <v>0</v>
      </c>
    </row>
    <row r="2020" spans="1:10">
      <c r="A2020" s="348"/>
      <c r="B2020" s="348" t="s">
        <v>1750</v>
      </c>
      <c r="C2020" s="348" t="s">
        <v>3741</v>
      </c>
      <c r="D2020" s="348" t="s">
        <v>3742</v>
      </c>
      <c r="E2020" s="349">
        <v>21</v>
      </c>
      <c r="F2020" s="349">
        <v>15</v>
      </c>
      <c r="G2020" s="349">
        <v>6</v>
      </c>
      <c r="H2020" s="349" t="s">
        <v>2402</v>
      </c>
      <c r="I2020" s="349" t="s">
        <v>2402</v>
      </c>
      <c r="J2020" s="349">
        <v>0</v>
      </c>
    </row>
    <row r="2021" spans="1:10">
      <c r="A2021" s="348"/>
      <c r="B2021" s="348" t="s">
        <v>1750</v>
      </c>
      <c r="C2021" s="348" t="s">
        <v>3912</v>
      </c>
      <c r="D2021" s="348" t="s">
        <v>3913</v>
      </c>
      <c r="E2021" s="349">
        <v>11</v>
      </c>
      <c r="F2021" s="349">
        <v>7</v>
      </c>
      <c r="G2021" s="349">
        <v>4</v>
      </c>
      <c r="H2021" s="349">
        <v>8</v>
      </c>
      <c r="I2021" s="349">
        <v>3</v>
      </c>
      <c r="J2021" s="349">
        <v>0</v>
      </c>
    </row>
    <row r="2022" spans="1:10">
      <c r="A2022" s="348"/>
      <c r="B2022" s="348" t="s">
        <v>1750</v>
      </c>
      <c r="C2022" s="348" t="s">
        <v>3604</v>
      </c>
      <c r="D2022" s="348" t="s">
        <v>3575</v>
      </c>
      <c r="E2022" s="349">
        <v>16</v>
      </c>
      <c r="F2022" s="349">
        <v>13</v>
      </c>
      <c r="G2022" s="349">
        <v>3</v>
      </c>
      <c r="H2022" s="349">
        <v>16</v>
      </c>
      <c r="I2022" s="349">
        <v>0</v>
      </c>
      <c r="J2022" s="349">
        <v>0</v>
      </c>
    </row>
    <row r="2023" spans="1:10">
      <c r="A2023" s="348"/>
      <c r="B2023" s="348" t="s">
        <v>1750</v>
      </c>
      <c r="C2023" s="348" t="s">
        <v>3604</v>
      </c>
      <c r="D2023" s="348" t="s">
        <v>3605</v>
      </c>
      <c r="E2023" s="349">
        <v>636</v>
      </c>
      <c r="F2023" s="349">
        <v>434</v>
      </c>
      <c r="G2023" s="349">
        <v>202</v>
      </c>
      <c r="H2023" s="349">
        <v>536</v>
      </c>
      <c r="I2023" s="349">
        <v>100</v>
      </c>
      <c r="J2023" s="349">
        <v>4</v>
      </c>
    </row>
    <row r="2024" spans="1:10">
      <c r="A2024" s="348"/>
      <c r="B2024" s="348" t="s">
        <v>1750</v>
      </c>
      <c r="C2024" s="348" t="s">
        <v>3743</v>
      </c>
      <c r="D2024" s="348" t="s">
        <v>3744</v>
      </c>
      <c r="E2024" s="349">
        <v>22</v>
      </c>
      <c r="F2024" s="349">
        <v>16</v>
      </c>
      <c r="G2024" s="349">
        <v>6</v>
      </c>
      <c r="H2024" s="349" t="s">
        <v>2402</v>
      </c>
      <c r="I2024" s="349" t="s">
        <v>2402</v>
      </c>
      <c r="J2024" s="349" t="s">
        <v>2402</v>
      </c>
    </row>
    <row r="2025" spans="1:10">
      <c r="A2025" s="348"/>
      <c r="B2025" s="348" t="s">
        <v>1750</v>
      </c>
      <c r="C2025" s="348" t="s">
        <v>3606</v>
      </c>
      <c r="D2025" s="348" t="s">
        <v>3607</v>
      </c>
      <c r="E2025" s="349">
        <v>189</v>
      </c>
      <c r="F2025" s="349">
        <v>122</v>
      </c>
      <c r="G2025" s="349">
        <v>67</v>
      </c>
      <c r="H2025" s="349">
        <v>175</v>
      </c>
      <c r="I2025" s="349">
        <v>14</v>
      </c>
      <c r="J2025" s="349">
        <v>3</v>
      </c>
    </row>
    <row r="2026" spans="1:10">
      <c r="A2026" s="348"/>
      <c r="B2026" s="348" t="s">
        <v>1750</v>
      </c>
      <c r="C2026" s="348" t="s">
        <v>3914</v>
      </c>
      <c r="D2026" s="348" t="s">
        <v>3915</v>
      </c>
      <c r="E2026" s="349">
        <v>17</v>
      </c>
      <c r="F2026" s="349">
        <v>3</v>
      </c>
      <c r="G2026" s="349">
        <v>14</v>
      </c>
      <c r="H2026" s="349" t="s">
        <v>2402</v>
      </c>
      <c r="I2026" s="349" t="s">
        <v>2402</v>
      </c>
      <c r="J2026" s="349">
        <v>0</v>
      </c>
    </row>
    <row r="2027" spans="1:10">
      <c r="A2027" s="348"/>
      <c r="B2027" s="348" t="s">
        <v>1750</v>
      </c>
      <c r="C2027" s="348" t="s">
        <v>3745</v>
      </c>
      <c r="D2027" s="348" t="s">
        <v>3746</v>
      </c>
      <c r="E2027" s="349">
        <v>64</v>
      </c>
      <c r="F2027" s="349">
        <v>44</v>
      </c>
      <c r="G2027" s="349">
        <v>20</v>
      </c>
      <c r="H2027" s="349">
        <v>60</v>
      </c>
      <c r="I2027" s="349">
        <v>4</v>
      </c>
      <c r="J2027" s="349">
        <v>3</v>
      </c>
    </row>
    <row r="2028" spans="1:10">
      <c r="A2028" s="348"/>
      <c r="B2028" s="348" t="s">
        <v>1750</v>
      </c>
      <c r="C2028" s="348" t="s">
        <v>3747</v>
      </c>
      <c r="D2028" s="348" t="s">
        <v>3748</v>
      </c>
      <c r="E2028" s="349">
        <v>12</v>
      </c>
      <c r="F2028" s="349">
        <v>8</v>
      </c>
      <c r="G2028" s="349">
        <v>4</v>
      </c>
      <c r="H2028" s="349">
        <v>9</v>
      </c>
      <c r="I2028" s="349">
        <v>3</v>
      </c>
      <c r="J2028" s="349">
        <v>0</v>
      </c>
    </row>
    <row r="2029" spans="1:10">
      <c r="A2029" s="348"/>
      <c r="B2029" s="348" t="s">
        <v>1750</v>
      </c>
      <c r="C2029" s="348" t="s">
        <v>3857</v>
      </c>
      <c r="D2029" s="348" t="s">
        <v>3858</v>
      </c>
      <c r="E2029" s="349">
        <v>19</v>
      </c>
      <c r="F2029" s="349">
        <v>16</v>
      </c>
      <c r="G2029" s="349">
        <v>3</v>
      </c>
      <c r="H2029" s="349">
        <v>14</v>
      </c>
      <c r="I2029" s="349">
        <v>5</v>
      </c>
      <c r="J2029" s="349">
        <v>0</v>
      </c>
    </row>
    <row r="2030" spans="1:10">
      <c r="A2030" s="348"/>
      <c r="B2030" s="348" t="s">
        <v>1750</v>
      </c>
      <c r="C2030" s="348" t="s">
        <v>3608</v>
      </c>
      <c r="D2030" s="348" t="s">
        <v>3609</v>
      </c>
      <c r="E2030" s="349">
        <v>18</v>
      </c>
      <c r="F2030" s="349">
        <v>14</v>
      </c>
      <c r="G2030" s="349">
        <v>4</v>
      </c>
      <c r="H2030" s="349" t="s">
        <v>2402</v>
      </c>
      <c r="I2030" s="349" t="s">
        <v>2402</v>
      </c>
      <c r="J2030" s="349">
        <v>0</v>
      </c>
    </row>
    <row r="2031" spans="1:10">
      <c r="A2031" s="348"/>
      <c r="B2031" s="348" t="s">
        <v>1750</v>
      </c>
      <c r="C2031" s="348" t="s">
        <v>3749</v>
      </c>
      <c r="D2031" s="348" t="s">
        <v>3750</v>
      </c>
      <c r="E2031" s="349">
        <v>25</v>
      </c>
      <c r="F2031" s="349">
        <v>19</v>
      </c>
      <c r="G2031" s="349">
        <v>6</v>
      </c>
      <c r="H2031" s="349" t="s">
        <v>2402</v>
      </c>
      <c r="I2031" s="349" t="s">
        <v>2402</v>
      </c>
      <c r="J2031" s="349">
        <v>0</v>
      </c>
    </row>
    <row r="2032" spans="1:10">
      <c r="A2032" s="348"/>
      <c r="B2032" s="348" t="s">
        <v>1750</v>
      </c>
      <c r="C2032" s="348" t="s">
        <v>3610</v>
      </c>
      <c r="D2032" s="348" t="s">
        <v>3575</v>
      </c>
      <c r="E2032" s="349">
        <v>19</v>
      </c>
      <c r="F2032" s="349">
        <v>15</v>
      </c>
      <c r="G2032" s="349">
        <v>4</v>
      </c>
      <c r="H2032" s="349" t="s">
        <v>2402</v>
      </c>
      <c r="I2032" s="349" t="s">
        <v>2402</v>
      </c>
      <c r="J2032" s="349">
        <v>0</v>
      </c>
    </row>
    <row r="2033" spans="1:10">
      <c r="A2033" s="348"/>
      <c r="B2033" s="348" t="s">
        <v>1750</v>
      </c>
      <c r="C2033" s="348" t="s">
        <v>3610</v>
      </c>
      <c r="D2033" s="348" t="s">
        <v>3611</v>
      </c>
      <c r="E2033" s="349">
        <v>385</v>
      </c>
      <c r="F2033" s="349">
        <v>257</v>
      </c>
      <c r="G2033" s="349">
        <v>128</v>
      </c>
      <c r="H2033" s="349">
        <v>352</v>
      </c>
      <c r="I2033" s="349">
        <v>33</v>
      </c>
      <c r="J2033" s="349">
        <v>7</v>
      </c>
    </row>
    <row r="2034" spans="1:10">
      <c r="A2034" s="348"/>
      <c r="B2034" s="348" t="s">
        <v>1750</v>
      </c>
      <c r="C2034" s="348" t="s">
        <v>4015</v>
      </c>
      <c r="D2034" s="348" t="s">
        <v>4016</v>
      </c>
      <c r="E2034" s="349">
        <v>10</v>
      </c>
      <c r="F2034" s="349">
        <v>7</v>
      </c>
      <c r="G2034" s="349">
        <v>3</v>
      </c>
      <c r="H2034" s="349">
        <v>10</v>
      </c>
      <c r="I2034" s="349">
        <v>0</v>
      </c>
      <c r="J2034" s="349">
        <v>0</v>
      </c>
    </row>
    <row r="2035" spans="1:10">
      <c r="A2035" s="348"/>
      <c r="B2035" s="348" t="s">
        <v>1750</v>
      </c>
      <c r="C2035" s="348" t="s">
        <v>3963</v>
      </c>
      <c r="D2035" s="348" t="s">
        <v>3964</v>
      </c>
      <c r="E2035" s="349">
        <v>16</v>
      </c>
      <c r="F2035" s="349">
        <v>12</v>
      </c>
      <c r="G2035" s="349">
        <v>4</v>
      </c>
      <c r="H2035" s="349">
        <v>13</v>
      </c>
      <c r="I2035" s="349">
        <v>3</v>
      </c>
      <c r="J2035" s="349">
        <v>0</v>
      </c>
    </row>
    <row r="2036" spans="1:10">
      <c r="A2036" s="348"/>
      <c r="B2036" s="348" t="s">
        <v>1750</v>
      </c>
      <c r="C2036" s="348" t="s">
        <v>3751</v>
      </c>
      <c r="D2036" s="348" t="s">
        <v>3752</v>
      </c>
      <c r="E2036" s="349">
        <v>24</v>
      </c>
      <c r="F2036" s="349">
        <v>17</v>
      </c>
      <c r="G2036" s="349">
        <v>7</v>
      </c>
      <c r="H2036" s="349" t="s">
        <v>2402</v>
      </c>
      <c r="I2036" s="349" t="s">
        <v>2402</v>
      </c>
      <c r="J2036" s="349">
        <v>0</v>
      </c>
    </row>
    <row r="2037" spans="1:10">
      <c r="A2037" s="348"/>
      <c r="B2037" s="348" t="s">
        <v>1750</v>
      </c>
      <c r="C2037" s="348" t="s">
        <v>3859</v>
      </c>
      <c r="D2037" s="348" t="s">
        <v>3860</v>
      </c>
      <c r="E2037" s="349">
        <v>21</v>
      </c>
      <c r="F2037" s="349">
        <v>15</v>
      </c>
      <c r="G2037" s="349">
        <v>6</v>
      </c>
      <c r="H2037" s="349" t="s">
        <v>2402</v>
      </c>
      <c r="I2037" s="349" t="s">
        <v>2402</v>
      </c>
      <c r="J2037" s="349">
        <v>0</v>
      </c>
    </row>
    <row r="2038" spans="1:10">
      <c r="A2038" s="348"/>
      <c r="B2038" s="348" t="s">
        <v>1750</v>
      </c>
      <c r="C2038" s="348" t="s">
        <v>3753</v>
      </c>
      <c r="D2038" s="348" t="s">
        <v>3754</v>
      </c>
      <c r="E2038" s="349">
        <v>28</v>
      </c>
      <c r="F2038" s="349">
        <v>24</v>
      </c>
      <c r="G2038" s="349">
        <v>4</v>
      </c>
      <c r="H2038" s="349">
        <v>25</v>
      </c>
      <c r="I2038" s="349">
        <v>3</v>
      </c>
      <c r="J2038" s="349">
        <v>0</v>
      </c>
    </row>
    <row r="2039" spans="1:10">
      <c r="A2039" s="348"/>
      <c r="B2039" s="348" t="s">
        <v>1750</v>
      </c>
      <c r="C2039" s="348" t="s">
        <v>4017</v>
      </c>
      <c r="D2039" s="348" t="s">
        <v>4018</v>
      </c>
      <c r="E2039" s="349">
        <v>10</v>
      </c>
      <c r="F2039" s="349">
        <v>4</v>
      </c>
      <c r="G2039" s="349">
        <v>6</v>
      </c>
      <c r="H2039" s="349">
        <v>10</v>
      </c>
      <c r="I2039" s="349">
        <v>0</v>
      </c>
      <c r="J2039" s="349">
        <v>0</v>
      </c>
    </row>
    <row r="2040" spans="1:10">
      <c r="A2040" s="348"/>
      <c r="B2040" s="348" t="s">
        <v>1750</v>
      </c>
      <c r="C2040" s="348" t="s">
        <v>3612</v>
      </c>
      <c r="D2040" s="348" t="s">
        <v>3575</v>
      </c>
      <c r="E2040" s="349">
        <v>15</v>
      </c>
      <c r="F2040" s="349">
        <v>15</v>
      </c>
      <c r="G2040" s="349">
        <v>0</v>
      </c>
      <c r="H2040" s="349" t="s">
        <v>2402</v>
      </c>
      <c r="I2040" s="349" t="s">
        <v>2402</v>
      </c>
      <c r="J2040" s="349">
        <v>0</v>
      </c>
    </row>
    <row r="2041" spans="1:10">
      <c r="A2041" s="348"/>
      <c r="B2041" s="348" t="s">
        <v>1750</v>
      </c>
      <c r="C2041" s="348" t="s">
        <v>3612</v>
      </c>
      <c r="D2041" s="348" t="s">
        <v>3613</v>
      </c>
      <c r="E2041" s="349">
        <v>124</v>
      </c>
      <c r="F2041" s="349">
        <v>94</v>
      </c>
      <c r="G2041" s="349">
        <v>30</v>
      </c>
      <c r="H2041" s="349">
        <v>115</v>
      </c>
      <c r="I2041" s="349">
        <v>9</v>
      </c>
      <c r="J2041" s="349">
        <v>0</v>
      </c>
    </row>
    <row r="2042" spans="1:10">
      <c r="A2042" s="348"/>
      <c r="B2042" s="348" t="s">
        <v>1750</v>
      </c>
      <c r="C2042" s="348" t="s">
        <v>3755</v>
      </c>
      <c r="D2042" s="348" t="s">
        <v>3756</v>
      </c>
      <c r="E2042" s="349">
        <v>24</v>
      </c>
      <c r="F2042" s="349" t="s">
        <v>2402</v>
      </c>
      <c r="G2042" s="349" t="s">
        <v>2402</v>
      </c>
      <c r="H2042" s="349">
        <v>20</v>
      </c>
      <c r="I2042" s="349">
        <v>4</v>
      </c>
      <c r="J2042" s="349" t="s">
        <v>2402</v>
      </c>
    </row>
    <row r="2043" spans="1:10">
      <c r="A2043" s="348"/>
      <c r="B2043" s="348" t="s">
        <v>1750</v>
      </c>
      <c r="C2043" s="348" t="s">
        <v>3614</v>
      </c>
      <c r="D2043" s="348" t="s">
        <v>3615</v>
      </c>
      <c r="E2043" s="349">
        <v>84</v>
      </c>
      <c r="F2043" s="349">
        <v>66</v>
      </c>
      <c r="G2043" s="349">
        <v>18</v>
      </c>
      <c r="H2043" s="349">
        <v>28</v>
      </c>
      <c r="I2043" s="349">
        <v>56</v>
      </c>
      <c r="J2043" s="349" t="s">
        <v>2402</v>
      </c>
    </row>
    <row r="2044" spans="1:10">
      <c r="A2044" s="348"/>
      <c r="B2044" s="348" t="s">
        <v>1750</v>
      </c>
      <c r="C2044" s="348" t="s">
        <v>3757</v>
      </c>
      <c r="D2044" s="348" t="s">
        <v>3758</v>
      </c>
      <c r="E2044" s="349">
        <v>13</v>
      </c>
      <c r="F2044" s="349">
        <v>10</v>
      </c>
      <c r="G2044" s="349">
        <v>3</v>
      </c>
      <c r="H2044" s="349" t="s">
        <v>2402</v>
      </c>
      <c r="I2044" s="349" t="s">
        <v>2402</v>
      </c>
      <c r="J2044" s="349">
        <v>0</v>
      </c>
    </row>
    <row r="2045" spans="1:10">
      <c r="A2045" s="348"/>
      <c r="B2045" s="348" t="s">
        <v>1750</v>
      </c>
      <c r="C2045" s="348" t="s">
        <v>3759</v>
      </c>
      <c r="D2045" s="348" t="s">
        <v>3760</v>
      </c>
      <c r="E2045" s="349">
        <v>16</v>
      </c>
      <c r="F2045" s="349">
        <v>10</v>
      </c>
      <c r="G2045" s="349">
        <v>6</v>
      </c>
      <c r="H2045" s="349">
        <v>16</v>
      </c>
      <c r="I2045" s="349">
        <v>0</v>
      </c>
      <c r="J2045" s="349">
        <v>0</v>
      </c>
    </row>
    <row r="2046" spans="1:10">
      <c r="A2046" s="348"/>
      <c r="B2046" s="348" t="s">
        <v>1750</v>
      </c>
      <c r="C2046" s="348" t="s">
        <v>3761</v>
      </c>
      <c r="D2046" s="348" t="s">
        <v>3762</v>
      </c>
      <c r="E2046" s="349">
        <v>22</v>
      </c>
      <c r="F2046" s="349">
        <v>18</v>
      </c>
      <c r="G2046" s="349">
        <v>4</v>
      </c>
      <c r="H2046" s="349">
        <v>17</v>
      </c>
      <c r="I2046" s="349">
        <v>5</v>
      </c>
      <c r="J2046" s="349" t="s">
        <v>2402</v>
      </c>
    </row>
    <row r="2047" spans="1:10">
      <c r="A2047" s="348"/>
      <c r="B2047" s="348" t="s">
        <v>1750</v>
      </c>
      <c r="C2047" s="348" t="s">
        <v>3861</v>
      </c>
      <c r="D2047" s="348" t="s">
        <v>3862</v>
      </c>
      <c r="E2047" s="349">
        <v>16</v>
      </c>
      <c r="F2047" s="349">
        <v>12</v>
      </c>
      <c r="G2047" s="349">
        <v>4</v>
      </c>
      <c r="H2047" s="349" t="s">
        <v>2402</v>
      </c>
      <c r="I2047" s="349" t="s">
        <v>2402</v>
      </c>
      <c r="J2047" s="349">
        <v>0</v>
      </c>
    </row>
    <row r="2048" spans="1:10">
      <c r="A2048" s="348"/>
      <c r="B2048" s="348" t="s">
        <v>1750</v>
      </c>
      <c r="C2048" s="348" t="s">
        <v>3616</v>
      </c>
      <c r="D2048" s="348" t="s">
        <v>3575</v>
      </c>
      <c r="E2048" s="349" t="s">
        <v>2402</v>
      </c>
      <c r="F2048" s="349" t="s">
        <v>2402</v>
      </c>
      <c r="G2048" s="349" t="s">
        <v>2402</v>
      </c>
      <c r="H2048" s="349" t="s">
        <v>2402</v>
      </c>
      <c r="I2048" s="349" t="s">
        <v>2402</v>
      </c>
      <c r="J2048" s="349">
        <v>0</v>
      </c>
    </row>
    <row r="2049" spans="1:10">
      <c r="A2049" s="348"/>
      <c r="B2049" s="348" t="s">
        <v>1750</v>
      </c>
      <c r="C2049" s="348" t="s">
        <v>3616</v>
      </c>
      <c r="D2049" s="348" t="s">
        <v>3617</v>
      </c>
      <c r="E2049" s="349">
        <v>176</v>
      </c>
      <c r="F2049" s="349">
        <v>138</v>
      </c>
      <c r="G2049" s="349">
        <v>38</v>
      </c>
      <c r="H2049" s="349">
        <v>108</v>
      </c>
      <c r="I2049" s="349">
        <v>68</v>
      </c>
      <c r="J2049" s="349">
        <v>4</v>
      </c>
    </row>
    <row r="2050" spans="1:10">
      <c r="A2050" s="348"/>
      <c r="B2050" s="348" t="s">
        <v>1750</v>
      </c>
      <c r="C2050" s="348" t="s">
        <v>3763</v>
      </c>
      <c r="D2050" s="348" t="s">
        <v>3764</v>
      </c>
      <c r="E2050" s="349">
        <v>27</v>
      </c>
      <c r="F2050" s="349">
        <v>24</v>
      </c>
      <c r="G2050" s="349">
        <v>3</v>
      </c>
      <c r="H2050" s="349">
        <v>23</v>
      </c>
      <c r="I2050" s="349">
        <v>4</v>
      </c>
      <c r="J2050" s="349" t="s">
        <v>2402</v>
      </c>
    </row>
    <row r="2051" spans="1:10">
      <c r="A2051" s="348"/>
      <c r="B2051" s="348" t="s">
        <v>1750</v>
      </c>
      <c r="C2051" s="348" t="s">
        <v>3765</v>
      </c>
      <c r="D2051" s="348" t="s">
        <v>3766</v>
      </c>
      <c r="E2051" s="349">
        <v>97</v>
      </c>
      <c r="F2051" s="349">
        <v>48</v>
      </c>
      <c r="G2051" s="349">
        <v>49</v>
      </c>
      <c r="H2051" s="349">
        <v>94</v>
      </c>
      <c r="I2051" s="349">
        <v>3</v>
      </c>
      <c r="J2051" s="349">
        <v>0</v>
      </c>
    </row>
    <row r="2052" spans="1:10">
      <c r="A2052" s="348"/>
      <c r="B2052" s="348" t="s">
        <v>1750</v>
      </c>
      <c r="C2052" s="348" t="s">
        <v>4019</v>
      </c>
      <c r="D2052" s="348" t="s">
        <v>4020</v>
      </c>
      <c r="E2052" s="349">
        <v>10</v>
      </c>
      <c r="F2052" s="349" t="s">
        <v>2402</v>
      </c>
      <c r="G2052" s="349" t="s">
        <v>2402</v>
      </c>
      <c r="H2052" s="349" t="s">
        <v>2402</v>
      </c>
      <c r="I2052" s="349" t="s">
        <v>2402</v>
      </c>
      <c r="J2052" s="349">
        <v>0</v>
      </c>
    </row>
    <row r="2053" spans="1:10">
      <c r="A2053" s="348"/>
      <c r="B2053" s="348" t="s">
        <v>1750</v>
      </c>
      <c r="C2053" s="348" t="s">
        <v>3928</v>
      </c>
      <c r="D2053" s="348" t="s">
        <v>3929</v>
      </c>
      <c r="E2053" s="349">
        <v>18</v>
      </c>
      <c r="F2053" s="349">
        <v>13</v>
      </c>
      <c r="G2053" s="349">
        <v>5</v>
      </c>
      <c r="H2053" s="349">
        <v>18</v>
      </c>
      <c r="I2053" s="349">
        <v>0</v>
      </c>
      <c r="J2053" s="349" t="s">
        <v>2402</v>
      </c>
    </row>
    <row r="2054" spans="1:10">
      <c r="A2054" s="348"/>
      <c r="B2054" s="348" t="s">
        <v>1750</v>
      </c>
      <c r="C2054" s="348" t="s">
        <v>3946</v>
      </c>
      <c r="D2054" s="348" t="s">
        <v>3947</v>
      </c>
      <c r="E2054" s="349">
        <v>18</v>
      </c>
      <c r="F2054" s="349">
        <v>12</v>
      </c>
      <c r="G2054" s="349">
        <v>6</v>
      </c>
      <c r="H2054" s="349" t="s">
        <v>2402</v>
      </c>
      <c r="I2054" s="349" t="s">
        <v>2402</v>
      </c>
      <c r="J2054" s="349">
        <v>0</v>
      </c>
    </row>
    <row r="2055" spans="1:10">
      <c r="A2055" s="348"/>
      <c r="B2055" s="348" t="s">
        <v>1750</v>
      </c>
      <c r="C2055" s="348" t="s">
        <v>3865</v>
      </c>
      <c r="D2055" s="348" t="s">
        <v>3866</v>
      </c>
      <c r="E2055" s="349">
        <v>17</v>
      </c>
      <c r="F2055" s="349">
        <v>14</v>
      </c>
      <c r="G2055" s="349">
        <v>3</v>
      </c>
      <c r="H2055" s="349" t="s">
        <v>2402</v>
      </c>
      <c r="I2055" s="349" t="s">
        <v>2402</v>
      </c>
      <c r="J2055" s="349" t="s">
        <v>2402</v>
      </c>
    </row>
    <row r="2056" spans="1:10">
      <c r="A2056" s="348"/>
      <c r="B2056" s="348" t="s">
        <v>1750</v>
      </c>
      <c r="C2056" s="348" t="s">
        <v>3869</v>
      </c>
      <c r="D2056" s="348" t="s">
        <v>3870</v>
      </c>
      <c r="E2056" s="349">
        <v>16</v>
      </c>
      <c r="F2056" s="349" t="s">
        <v>2402</v>
      </c>
      <c r="G2056" s="349" t="s">
        <v>2402</v>
      </c>
      <c r="H2056" s="349" t="s">
        <v>2402</v>
      </c>
      <c r="I2056" s="349" t="s">
        <v>2402</v>
      </c>
      <c r="J2056" s="349">
        <v>0</v>
      </c>
    </row>
    <row r="2057" spans="1:10">
      <c r="A2057" s="348"/>
      <c r="B2057" s="348" t="s">
        <v>1750</v>
      </c>
      <c r="C2057" s="348" t="s">
        <v>3618</v>
      </c>
      <c r="D2057" s="348" t="s">
        <v>3619</v>
      </c>
      <c r="E2057" s="349">
        <v>16</v>
      </c>
      <c r="F2057" s="349" t="s">
        <v>2402</v>
      </c>
      <c r="G2057" s="349" t="s">
        <v>2402</v>
      </c>
      <c r="H2057" s="349" t="s">
        <v>2402</v>
      </c>
      <c r="I2057" s="349" t="s">
        <v>2402</v>
      </c>
      <c r="J2057" s="349">
        <v>0</v>
      </c>
    </row>
    <row r="2058" spans="1:10">
      <c r="A2058" s="348"/>
      <c r="B2058" s="348" t="s">
        <v>1750</v>
      </c>
      <c r="C2058" s="348" t="s">
        <v>3620</v>
      </c>
      <c r="D2058" s="348" t="s">
        <v>3575</v>
      </c>
      <c r="E2058" s="349">
        <v>22</v>
      </c>
      <c r="F2058" s="349">
        <v>19</v>
      </c>
      <c r="G2058" s="349">
        <v>3</v>
      </c>
      <c r="H2058" s="349">
        <v>19</v>
      </c>
      <c r="I2058" s="349">
        <v>3</v>
      </c>
      <c r="J2058" s="349">
        <v>0</v>
      </c>
    </row>
    <row r="2059" spans="1:10">
      <c r="A2059" s="348"/>
      <c r="B2059" s="348" t="s">
        <v>1750</v>
      </c>
      <c r="C2059" s="348" t="s">
        <v>3620</v>
      </c>
      <c r="D2059" s="348" t="s">
        <v>3621</v>
      </c>
      <c r="E2059" s="349">
        <v>241</v>
      </c>
      <c r="F2059" s="349">
        <v>166</v>
      </c>
      <c r="G2059" s="349">
        <v>75</v>
      </c>
      <c r="H2059" s="349">
        <v>225</v>
      </c>
      <c r="I2059" s="349">
        <v>16</v>
      </c>
      <c r="J2059" s="349">
        <v>5</v>
      </c>
    </row>
    <row r="2060" spans="1:10">
      <c r="A2060" s="348"/>
      <c r="B2060" s="348" t="s">
        <v>1750</v>
      </c>
      <c r="C2060" s="348" t="s">
        <v>3622</v>
      </c>
      <c r="D2060" s="348" t="s">
        <v>3623</v>
      </c>
      <c r="E2060" s="349">
        <v>1562</v>
      </c>
      <c r="F2060" s="349">
        <v>1089</v>
      </c>
      <c r="G2060" s="349">
        <v>473</v>
      </c>
      <c r="H2060" s="349">
        <v>1336</v>
      </c>
      <c r="I2060" s="349">
        <v>226</v>
      </c>
      <c r="J2060" s="349">
        <v>20</v>
      </c>
    </row>
    <row r="2061" spans="1:10">
      <c r="A2061" s="348"/>
      <c r="B2061" s="348" t="s">
        <v>1750</v>
      </c>
      <c r="C2061" s="348" t="s">
        <v>3767</v>
      </c>
      <c r="D2061" s="348" t="s">
        <v>3768</v>
      </c>
      <c r="E2061" s="349">
        <v>14</v>
      </c>
      <c r="F2061" s="349">
        <v>9</v>
      </c>
      <c r="G2061" s="349">
        <v>5</v>
      </c>
      <c r="H2061" s="349" t="s">
        <v>2402</v>
      </c>
      <c r="I2061" s="349" t="s">
        <v>2402</v>
      </c>
      <c r="J2061" s="349">
        <v>0</v>
      </c>
    </row>
    <row r="2062" spans="1:10">
      <c r="A2062" s="348"/>
      <c r="B2062" s="348" t="s">
        <v>1750</v>
      </c>
      <c r="C2062" s="348" t="s">
        <v>3624</v>
      </c>
      <c r="D2062" s="348" t="s">
        <v>3625</v>
      </c>
      <c r="E2062" s="349">
        <v>264</v>
      </c>
      <c r="F2062" s="349">
        <v>155</v>
      </c>
      <c r="G2062" s="349">
        <v>109</v>
      </c>
      <c r="H2062" s="349">
        <v>245</v>
      </c>
      <c r="I2062" s="349">
        <v>19</v>
      </c>
      <c r="J2062" s="349" t="s">
        <v>2402</v>
      </c>
    </row>
    <row r="2063" spans="1:10">
      <c r="A2063" s="348"/>
      <c r="B2063" s="348" t="s">
        <v>1750</v>
      </c>
      <c r="C2063" s="348" t="s">
        <v>3769</v>
      </c>
      <c r="D2063" s="348" t="s">
        <v>3770</v>
      </c>
      <c r="E2063" s="349">
        <v>45</v>
      </c>
      <c r="F2063" s="349">
        <v>30</v>
      </c>
      <c r="G2063" s="349">
        <v>15</v>
      </c>
      <c r="H2063" s="349" t="s">
        <v>2402</v>
      </c>
      <c r="I2063" s="349" t="s">
        <v>2402</v>
      </c>
      <c r="J2063" s="349">
        <v>0</v>
      </c>
    </row>
    <row r="2064" spans="1:10">
      <c r="A2064" s="348"/>
      <c r="B2064" s="348" t="s">
        <v>1750</v>
      </c>
      <c r="C2064" s="348" t="s">
        <v>3967</v>
      </c>
      <c r="D2064" s="348" t="s">
        <v>3968</v>
      </c>
      <c r="E2064" s="349">
        <v>11</v>
      </c>
      <c r="F2064" s="349">
        <v>8</v>
      </c>
      <c r="G2064" s="349">
        <v>3</v>
      </c>
      <c r="H2064" s="349">
        <v>11</v>
      </c>
      <c r="I2064" s="349">
        <v>0</v>
      </c>
      <c r="J2064" s="349">
        <v>0</v>
      </c>
    </row>
    <row r="2065" spans="1:10">
      <c r="A2065" s="348"/>
      <c r="B2065" s="348" t="s">
        <v>1750</v>
      </c>
      <c r="C2065" s="348" t="s">
        <v>3871</v>
      </c>
      <c r="D2065" s="348" t="s">
        <v>3872</v>
      </c>
      <c r="E2065" s="349">
        <v>12</v>
      </c>
      <c r="F2065" s="349">
        <v>8</v>
      </c>
      <c r="G2065" s="349">
        <v>4</v>
      </c>
      <c r="H2065" s="349" t="s">
        <v>2402</v>
      </c>
      <c r="I2065" s="349" t="s">
        <v>2402</v>
      </c>
      <c r="J2065" s="349">
        <v>0</v>
      </c>
    </row>
    <row r="2066" spans="1:10">
      <c r="A2066" s="348"/>
      <c r="B2066" s="348" t="s">
        <v>1750</v>
      </c>
      <c r="C2066" s="348" t="s">
        <v>3873</v>
      </c>
      <c r="D2066" s="348" t="s">
        <v>3874</v>
      </c>
      <c r="E2066" s="349">
        <v>25</v>
      </c>
      <c r="F2066" s="349">
        <v>19</v>
      </c>
      <c r="G2066" s="349">
        <v>6</v>
      </c>
      <c r="H2066" s="349" t="s">
        <v>2402</v>
      </c>
      <c r="I2066" s="349" t="s">
        <v>2402</v>
      </c>
      <c r="J2066" s="349">
        <v>0</v>
      </c>
    </row>
    <row r="2067" spans="1:10">
      <c r="A2067" s="348"/>
      <c r="B2067" s="348" t="s">
        <v>1750</v>
      </c>
      <c r="C2067" s="348" t="s">
        <v>3771</v>
      </c>
      <c r="D2067" s="348" t="s">
        <v>3772</v>
      </c>
      <c r="E2067" s="349">
        <v>62</v>
      </c>
      <c r="F2067" s="349">
        <v>37</v>
      </c>
      <c r="G2067" s="349">
        <v>25</v>
      </c>
      <c r="H2067" s="349">
        <v>58</v>
      </c>
      <c r="I2067" s="349">
        <v>4</v>
      </c>
      <c r="J2067" s="349">
        <v>3</v>
      </c>
    </row>
    <row r="2068" spans="1:10">
      <c r="A2068" s="348"/>
      <c r="B2068" s="348" t="s">
        <v>1750</v>
      </c>
      <c r="C2068" s="348" t="s">
        <v>3916</v>
      </c>
      <c r="D2068" s="348" t="s">
        <v>3917</v>
      </c>
      <c r="E2068" s="349">
        <v>25</v>
      </c>
      <c r="F2068" s="349">
        <v>20</v>
      </c>
      <c r="G2068" s="349">
        <v>5</v>
      </c>
      <c r="H2068" s="349" t="s">
        <v>2402</v>
      </c>
      <c r="I2068" s="349" t="s">
        <v>2402</v>
      </c>
      <c r="J2068" s="349">
        <v>0</v>
      </c>
    </row>
    <row r="2069" spans="1:10">
      <c r="A2069" s="348"/>
      <c r="B2069" s="348" t="s">
        <v>1750</v>
      </c>
      <c r="C2069" s="348" t="s">
        <v>3773</v>
      </c>
      <c r="D2069" s="348" t="s">
        <v>3774</v>
      </c>
      <c r="E2069" s="349">
        <v>53</v>
      </c>
      <c r="F2069" s="349">
        <v>40</v>
      </c>
      <c r="G2069" s="349">
        <v>13</v>
      </c>
      <c r="H2069" s="349">
        <v>53</v>
      </c>
      <c r="I2069" s="349">
        <v>0</v>
      </c>
      <c r="J2069" s="349">
        <v>0</v>
      </c>
    </row>
    <row r="2070" spans="1:10">
      <c r="A2070" s="348"/>
      <c r="B2070" s="348" t="s">
        <v>1750</v>
      </c>
      <c r="C2070" s="348" t="s">
        <v>3626</v>
      </c>
      <c r="D2070" s="348" t="s">
        <v>3627</v>
      </c>
      <c r="E2070" s="349">
        <v>61</v>
      </c>
      <c r="F2070" s="349">
        <v>38</v>
      </c>
      <c r="G2070" s="349">
        <v>23</v>
      </c>
      <c r="H2070" s="349">
        <v>49</v>
      </c>
      <c r="I2070" s="349">
        <v>12</v>
      </c>
      <c r="J2070" s="349">
        <v>0</v>
      </c>
    </row>
    <row r="2071" spans="1:10">
      <c r="A2071" s="348"/>
      <c r="B2071" s="348" t="s">
        <v>1750</v>
      </c>
      <c r="C2071" s="348" t="s">
        <v>4021</v>
      </c>
      <c r="D2071" s="348" t="s">
        <v>4022</v>
      </c>
      <c r="E2071" s="349">
        <v>12</v>
      </c>
      <c r="F2071" s="349">
        <v>7</v>
      </c>
      <c r="G2071" s="349">
        <v>5</v>
      </c>
      <c r="H2071" s="349">
        <v>12</v>
      </c>
      <c r="I2071" s="349">
        <v>0</v>
      </c>
      <c r="J2071" s="349">
        <v>0</v>
      </c>
    </row>
    <row r="2072" spans="1:10">
      <c r="A2072" s="348"/>
      <c r="B2072" s="348" t="s">
        <v>1750</v>
      </c>
      <c r="C2072" s="348" t="s">
        <v>3969</v>
      </c>
      <c r="D2072" s="348" t="s">
        <v>3970</v>
      </c>
      <c r="E2072" s="349">
        <v>12</v>
      </c>
      <c r="F2072" s="349" t="s">
        <v>2402</v>
      </c>
      <c r="G2072" s="349" t="s">
        <v>2402</v>
      </c>
      <c r="H2072" s="349" t="s">
        <v>2402</v>
      </c>
      <c r="I2072" s="349" t="s">
        <v>2402</v>
      </c>
      <c r="J2072" s="349">
        <v>0</v>
      </c>
    </row>
    <row r="2073" spans="1:10">
      <c r="A2073" s="348"/>
      <c r="B2073" s="348" t="s">
        <v>1750</v>
      </c>
      <c r="C2073" s="348" t="s">
        <v>3628</v>
      </c>
      <c r="D2073" s="348" t="s">
        <v>3575</v>
      </c>
      <c r="E2073" s="349">
        <v>5</v>
      </c>
      <c r="F2073" s="349" t="s">
        <v>2402</v>
      </c>
      <c r="G2073" s="349" t="s">
        <v>2402</v>
      </c>
      <c r="H2073" s="349">
        <v>5</v>
      </c>
      <c r="I2073" s="349">
        <v>0</v>
      </c>
      <c r="J2073" s="349">
        <v>0</v>
      </c>
    </row>
    <row r="2074" spans="1:10">
      <c r="A2074" s="348"/>
      <c r="B2074" s="348" t="s">
        <v>1750</v>
      </c>
      <c r="C2074" s="348" t="s">
        <v>3628</v>
      </c>
      <c r="D2074" s="348" t="s">
        <v>3629</v>
      </c>
      <c r="E2074" s="349">
        <v>601</v>
      </c>
      <c r="F2074" s="349">
        <v>386</v>
      </c>
      <c r="G2074" s="349">
        <v>215</v>
      </c>
      <c r="H2074" s="349">
        <v>556</v>
      </c>
      <c r="I2074" s="349">
        <v>45</v>
      </c>
      <c r="J2074" s="349">
        <v>5</v>
      </c>
    </row>
    <row r="2075" spans="1:10">
      <c r="A2075" s="348"/>
      <c r="B2075" s="348" t="s">
        <v>1750</v>
      </c>
      <c r="C2075" s="348" t="s">
        <v>4023</v>
      </c>
      <c r="D2075" s="348" t="s">
        <v>4024</v>
      </c>
      <c r="E2075" s="349">
        <v>10</v>
      </c>
      <c r="F2075" s="349">
        <v>7</v>
      </c>
      <c r="G2075" s="349">
        <v>3</v>
      </c>
      <c r="H2075" s="349">
        <v>10</v>
      </c>
      <c r="I2075" s="349">
        <v>0</v>
      </c>
      <c r="J2075" s="349">
        <v>0</v>
      </c>
    </row>
    <row r="2076" spans="1:10">
      <c r="A2076" s="348"/>
      <c r="B2076" s="348" t="s">
        <v>1750</v>
      </c>
      <c r="C2076" s="348" t="s">
        <v>3775</v>
      </c>
      <c r="D2076" s="348" t="s">
        <v>3575</v>
      </c>
      <c r="E2076" s="349">
        <v>15</v>
      </c>
      <c r="F2076" s="349">
        <v>9</v>
      </c>
      <c r="G2076" s="349">
        <v>6</v>
      </c>
      <c r="H2076" s="349" t="s">
        <v>2402</v>
      </c>
      <c r="I2076" s="349" t="s">
        <v>2402</v>
      </c>
      <c r="J2076" s="349">
        <v>0</v>
      </c>
    </row>
    <row r="2077" spans="1:10">
      <c r="A2077" s="348"/>
      <c r="B2077" s="348" t="s">
        <v>1750</v>
      </c>
      <c r="C2077" s="348" t="s">
        <v>3775</v>
      </c>
      <c r="D2077" s="348" t="s">
        <v>3776</v>
      </c>
      <c r="E2077" s="349">
        <v>25</v>
      </c>
      <c r="F2077" s="349">
        <v>16</v>
      </c>
      <c r="G2077" s="349">
        <v>9</v>
      </c>
      <c r="H2077" s="349" t="s">
        <v>2402</v>
      </c>
      <c r="I2077" s="349" t="s">
        <v>2402</v>
      </c>
      <c r="J2077" s="349">
        <v>0</v>
      </c>
    </row>
    <row r="2078" spans="1:10">
      <c r="A2078" s="348"/>
      <c r="B2078" s="348" t="s">
        <v>1750</v>
      </c>
      <c r="C2078" s="348" t="s">
        <v>3875</v>
      </c>
      <c r="D2078" s="348" t="s">
        <v>3876</v>
      </c>
      <c r="E2078" s="349">
        <v>16</v>
      </c>
      <c r="F2078" s="349" t="s">
        <v>2402</v>
      </c>
      <c r="G2078" s="349" t="s">
        <v>2402</v>
      </c>
      <c r="H2078" s="349" t="s">
        <v>2402</v>
      </c>
      <c r="I2078" s="349" t="s">
        <v>2402</v>
      </c>
      <c r="J2078" s="349" t="s">
        <v>2402</v>
      </c>
    </row>
    <row r="2079" spans="1:10">
      <c r="A2079" s="348"/>
      <c r="B2079" s="348" t="s">
        <v>1750</v>
      </c>
      <c r="C2079" s="348" t="s">
        <v>3779</v>
      </c>
      <c r="D2079" s="348" t="s">
        <v>3575</v>
      </c>
      <c r="E2079" s="349">
        <v>15</v>
      </c>
      <c r="F2079" s="349" t="s">
        <v>2402</v>
      </c>
      <c r="G2079" s="349" t="s">
        <v>2402</v>
      </c>
      <c r="H2079" s="349">
        <v>11</v>
      </c>
      <c r="I2079" s="349">
        <v>4</v>
      </c>
      <c r="J2079" s="349">
        <v>0</v>
      </c>
    </row>
    <row r="2080" spans="1:10">
      <c r="A2080" s="348"/>
      <c r="B2080" s="348" t="s">
        <v>1750</v>
      </c>
      <c r="C2080" s="348" t="s">
        <v>3779</v>
      </c>
      <c r="D2080" s="348" t="s">
        <v>3780</v>
      </c>
      <c r="E2080" s="349">
        <v>31</v>
      </c>
      <c r="F2080" s="349">
        <v>28</v>
      </c>
      <c r="G2080" s="349">
        <v>3</v>
      </c>
      <c r="H2080" s="349">
        <v>26</v>
      </c>
      <c r="I2080" s="349">
        <v>5</v>
      </c>
      <c r="J2080" s="349" t="s">
        <v>2402</v>
      </c>
    </row>
    <row r="2081" spans="1:10">
      <c r="A2081" s="348"/>
      <c r="B2081" s="348" t="s">
        <v>1750</v>
      </c>
      <c r="C2081" s="348" t="s">
        <v>3630</v>
      </c>
      <c r="D2081" s="348" t="s">
        <v>3632</v>
      </c>
      <c r="E2081" s="349">
        <v>657</v>
      </c>
      <c r="F2081" s="349">
        <v>430</v>
      </c>
      <c r="G2081" s="349">
        <v>227</v>
      </c>
      <c r="H2081" s="349">
        <v>606</v>
      </c>
      <c r="I2081" s="349">
        <v>51</v>
      </c>
      <c r="J2081" s="349">
        <v>6</v>
      </c>
    </row>
    <row r="2082" spans="1:10">
      <c r="A2082" s="348"/>
      <c r="B2082" s="348" t="s">
        <v>1750</v>
      </c>
      <c r="C2082" s="348" t="s">
        <v>3781</v>
      </c>
      <c r="D2082" s="348" t="s">
        <v>3782</v>
      </c>
      <c r="E2082" s="349">
        <v>10</v>
      </c>
      <c r="F2082" s="349" t="s">
        <v>2402</v>
      </c>
      <c r="G2082" s="349" t="s">
        <v>2402</v>
      </c>
      <c r="H2082" s="349" t="s">
        <v>2402</v>
      </c>
      <c r="I2082" s="349" t="s">
        <v>2402</v>
      </c>
      <c r="J2082" s="349">
        <v>0</v>
      </c>
    </row>
    <row r="2083" spans="1:10">
      <c r="A2083" s="348"/>
      <c r="B2083" s="348" t="s">
        <v>1750</v>
      </c>
      <c r="C2083" s="348" t="s">
        <v>3783</v>
      </c>
      <c r="D2083" s="348" t="s">
        <v>3784</v>
      </c>
      <c r="E2083" s="349">
        <v>10</v>
      </c>
      <c r="F2083" s="349">
        <v>10</v>
      </c>
      <c r="G2083" s="349">
        <v>0</v>
      </c>
      <c r="H2083" s="349">
        <v>10</v>
      </c>
      <c r="I2083" s="349">
        <v>0</v>
      </c>
      <c r="J2083" s="349">
        <v>0</v>
      </c>
    </row>
    <row r="2084" spans="1:10">
      <c r="A2084" s="348"/>
      <c r="B2084" s="348" t="s">
        <v>1750</v>
      </c>
      <c r="C2084" s="348" t="s">
        <v>3785</v>
      </c>
      <c r="D2084" s="348" t="s">
        <v>3786</v>
      </c>
      <c r="E2084" s="349">
        <v>18</v>
      </c>
      <c r="F2084" s="349">
        <v>11</v>
      </c>
      <c r="G2084" s="349">
        <v>7</v>
      </c>
      <c r="H2084" s="349" t="s">
        <v>2402</v>
      </c>
      <c r="I2084" s="349" t="s">
        <v>2402</v>
      </c>
      <c r="J2084" s="349">
        <v>0</v>
      </c>
    </row>
    <row r="2085" spans="1:10">
      <c r="A2085" s="348"/>
      <c r="B2085" s="348" t="s">
        <v>1750</v>
      </c>
      <c r="C2085" s="348" t="s">
        <v>3633</v>
      </c>
      <c r="D2085" s="348" t="s">
        <v>3575</v>
      </c>
      <c r="E2085" s="349">
        <v>81</v>
      </c>
      <c r="F2085" s="349">
        <v>57</v>
      </c>
      <c r="G2085" s="349">
        <v>24</v>
      </c>
      <c r="H2085" s="349">
        <v>72</v>
      </c>
      <c r="I2085" s="349">
        <v>9</v>
      </c>
      <c r="J2085" s="349">
        <v>4</v>
      </c>
    </row>
    <row r="2086" spans="1:10">
      <c r="A2086" s="348"/>
      <c r="B2086" s="348" t="s">
        <v>1750</v>
      </c>
      <c r="C2086" s="348" t="s">
        <v>3633</v>
      </c>
      <c r="D2086" s="348" t="s">
        <v>3634</v>
      </c>
      <c r="E2086" s="349">
        <v>119</v>
      </c>
      <c r="F2086" s="349">
        <v>86</v>
      </c>
      <c r="G2086" s="349">
        <v>33</v>
      </c>
      <c r="H2086" s="349">
        <v>107</v>
      </c>
      <c r="I2086" s="349">
        <v>12</v>
      </c>
      <c r="J2086" s="349">
        <v>4</v>
      </c>
    </row>
    <row r="2087" spans="1:10">
      <c r="A2087" s="348"/>
      <c r="B2087" s="348" t="s">
        <v>1750</v>
      </c>
      <c r="C2087" s="348" t="s">
        <v>3635</v>
      </c>
      <c r="D2087" s="348" t="s">
        <v>3634</v>
      </c>
      <c r="E2087" s="349">
        <v>119</v>
      </c>
      <c r="F2087" s="349">
        <v>86</v>
      </c>
      <c r="G2087" s="349">
        <v>33</v>
      </c>
      <c r="H2087" s="349">
        <v>107</v>
      </c>
      <c r="I2087" s="349">
        <v>12</v>
      </c>
      <c r="J2087" s="349">
        <v>4</v>
      </c>
    </row>
    <row r="2088" spans="1:10">
      <c r="A2088" s="348"/>
      <c r="B2088" s="348" t="s">
        <v>1750</v>
      </c>
      <c r="C2088" s="348" t="s">
        <v>3636</v>
      </c>
      <c r="D2088" s="348" t="s">
        <v>3637</v>
      </c>
      <c r="E2088" s="349">
        <v>57</v>
      </c>
      <c r="F2088" s="349">
        <v>44</v>
      </c>
      <c r="G2088" s="349">
        <v>13</v>
      </c>
      <c r="H2088" s="349" t="s">
        <v>2402</v>
      </c>
      <c r="I2088" s="349" t="s">
        <v>2402</v>
      </c>
      <c r="J2088" s="349" t="s">
        <v>2402</v>
      </c>
    </row>
    <row r="2089" spans="1:10">
      <c r="A2089" s="348"/>
      <c r="B2089" s="348" t="s">
        <v>1750</v>
      </c>
      <c r="C2089" s="348" t="s">
        <v>3932</v>
      </c>
      <c r="D2089" s="348" t="s">
        <v>3933</v>
      </c>
      <c r="E2089" s="349">
        <v>19</v>
      </c>
      <c r="F2089" s="349" t="s">
        <v>2402</v>
      </c>
      <c r="G2089" s="349" t="s">
        <v>2402</v>
      </c>
      <c r="H2089" s="349" t="s">
        <v>2402</v>
      </c>
      <c r="I2089" s="349" t="s">
        <v>2402</v>
      </c>
      <c r="J2089" s="349" t="s">
        <v>2402</v>
      </c>
    </row>
    <row r="2090" spans="1:10">
      <c r="A2090" s="348"/>
      <c r="B2090" s="348" t="s">
        <v>1750</v>
      </c>
      <c r="C2090" s="348" t="s">
        <v>3787</v>
      </c>
      <c r="D2090" s="348" t="s">
        <v>3788</v>
      </c>
      <c r="E2090" s="349">
        <v>50</v>
      </c>
      <c r="F2090" s="349">
        <v>37</v>
      </c>
      <c r="G2090" s="349">
        <v>13</v>
      </c>
      <c r="H2090" s="349">
        <v>43</v>
      </c>
      <c r="I2090" s="349">
        <v>7</v>
      </c>
      <c r="J2090" s="349">
        <v>0</v>
      </c>
    </row>
    <row r="2091" spans="1:10">
      <c r="A2091" s="348"/>
      <c r="B2091" s="348" t="s">
        <v>1750</v>
      </c>
      <c r="C2091" s="348" t="s">
        <v>3789</v>
      </c>
      <c r="D2091" s="348" t="s">
        <v>3790</v>
      </c>
      <c r="E2091" s="349">
        <v>21</v>
      </c>
      <c r="F2091" s="349">
        <v>17</v>
      </c>
      <c r="G2091" s="349">
        <v>4</v>
      </c>
      <c r="H2091" s="349" t="s">
        <v>2402</v>
      </c>
      <c r="I2091" s="349" t="s">
        <v>2402</v>
      </c>
      <c r="J2091" s="349">
        <v>0</v>
      </c>
    </row>
    <row r="2092" spans="1:10">
      <c r="A2092" s="348"/>
      <c r="B2092" s="348" t="s">
        <v>1750</v>
      </c>
      <c r="C2092" s="348" t="s">
        <v>3971</v>
      </c>
      <c r="D2092" s="348" t="s">
        <v>3972</v>
      </c>
      <c r="E2092" s="349">
        <v>21</v>
      </c>
      <c r="F2092" s="349" t="s">
        <v>2402</v>
      </c>
      <c r="G2092" s="349" t="s">
        <v>2402</v>
      </c>
      <c r="H2092" s="349" t="s">
        <v>2402</v>
      </c>
      <c r="I2092" s="349" t="s">
        <v>2402</v>
      </c>
      <c r="J2092" s="349">
        <v>0</v>
      </c>
    </row>
    <row r="2093" spans="1:10">
      <c r="A2093" s="348"/>
      <c r="B2093" s="348" t="s">
        <v>1750</v>
      </c>
      <c r="C2093" s="348" t="s">
        <v>3877</v>
      </c>
      <c r="D2093" s="348" t="s">
        <v>3878</v>
      </c>
      <c r="E2093" s="349">
        <v>30</v>
      </c>
      <c r="F2093" s="349" t="s">
        <v>2402</v>
      </c>
      <c r="G2093" s="349" t="s">
        <v>2402</v>
      </c>
      <c r="H2093" s="349" t="s">
        <v>2402</v>
      </c>
      <c r="I2093" s="349" t="s">
        <v>2402</v>
      </c>
      <c r="J2093" s="349">
        <v>0</v>
      </c>
    </row>
    <row r="2094" spans="1:10">
      <c r="A2094" s="348"/>
      <c r="B2094" s="348" t="s">
        <v>1750</v>
      </c>
      <c r="C2094" s="348" t="s">
        <v>4025</v>
      </c>
      <c r="D2094" s="348" t="s">
        <v>4026</v>
      </c>
      <c r="E2094" s="349">
        <v>13</v>
      </c>
      <c r="F2094" s="349">
        <v>10</v>
      </c>
      <c r="G2094" s="349">
        <v>3</v>
      </c>
      <c r="H2094" s="349">
        <v>9</v>
      </c>
      <c r="I2094" s="349">
        <v>4</v>
      </c>
      <c r="J2094" s="349">
        <v>0</v>
      </c>
    </row>
    <row r="2095" spans="1:10">
      <c r="A2095" s="348"/>
      <c r="B2095" s="348" t="s">
        <v>1750</v>
      </c>
      <c r="C2095" s="348" t="s">
        <v>3638</v>
      </c>
      <c r="D2095" s="348" t="s">
        <v>3575</v>
      </c>
      <c r="E2095" s="349">
        <v>40</v>
      </c>
      <c r="F2095" s="349">
        <v>30</v>
      </c>
      <c r="G2095" s="349">
        <v>10</v>
      </c>
      <c r="H2095" s="349" t="s">
        <v>2402</v>
      </c>
      <c r="I2095" s="349" t="s">
        <v>2402</v>
      </c>
      <c r="J2095" s="349" t="s">
        <v>2402</v>
      </c>
    </row>
    <row r="2096" spans="1:10">
      <c r="A2096" s="348"/>
      <c r="B2096" s="348" t="s">
        <v>1750</v>
      </c>
      <c r="C2096" s="348" t="s">
        <v>3638</v>
      </c>
      <c r="D2096" s="348" t="s">
        <v>3639</v>
      </c>
      <c r="E2096" s="349">
        <v>251</v>
      </c>
      <c r="F2096" s="349">
        <v>203</v>
      </c>
      <c r="G2096" s="349">
        <v>48</v>
      </c>
      <c r="H2096" s="349">
        <v>230</v>
      </c>
      <c r="I2096" s="349">
        <v>21</v>
      </c>
      <c r="J2096" s="349">
        <v>3</v>
      </c>
    </row>
    <row r="2097" spans="1:10">
      <c r="A2097" s="348"/>
      <c r="B2097" s="348" t="s">
        <v>1750</v>
      </c>
      <c r="C2097" s="348" t="s">
        <v>3791</v>
      </c>
      <c r="D2097" s="348" t="s">
        <v>3792</v>
      </c>
      <c r="E2097" s="349">
        <v>17</v>
      </c>
      <c r="F2097" s="349">
        <v>12</v>
      </c>
      <c r="G2097" s="349">
        <v>5</v>
      </c>
      <c r="H2097" s="349" t="s">
        <v>2402</v>
      </c>
      <c r="I2097" s="349" t="s">
        <v>2402</v>
      </c>
      <c r="J2097" s="349">
        <v>0</v>
      </c>
    </row>
    <row r="2098" spans="1:10">
      <c r="A2098" s="348"/>
      <c r="B2098" s="348" t="s">
        <v>1750</v>
      </c>
      <c r="C2098" s="348" t="s">
        <v>3793</v>
      </c>
      <c r="D2098" s="348" t="s">
        <v>3794</v>
      </c>
      <c r="E2098" s="349">
        <v>17</v>
      </c>
      <c r="F2098" s="349">
        <v>10</v>
      </c>
      <c r="G2098" s="349">
        <v>7</v>
      </c>
      <c r="H2098" s="349" t="s">
        <v>2402</v>
      </c>
      <c r="I2098" s="349" t="s">
        <v>2402</v>
      </c>
      <c r="J2098" s="349">
        <v>0</v>
      </c>
    </row>
    <row r="2099" spans="1:10">
      <c r="A2099" s="348"/>
      <c r="B2099" s="348" t="s">
        <v>1750</v>
      </c>
      <c r="C2099" s="348" t="s">
        <v>3795</v>
      </c>
      <c r="D2099" s="348" t="s">
        <v>3796</v>
      </c>
      <c r="E2099" s="349">
        <v>13</v>
      </c>
      <c r="F2099" s="349">
        <v>9</v>
      </c>
      <c r="G2099" s="349">
        <v>4</v>
      </c>
      <c r="H2099" s="349">
        <v>13</v>
      </c>
      <c r="I2099" s="349">
        <v>0</v>
      </c>
      <c r="J2099" s="349">
        <v>0</v>
      </c>
    </row>
    <row r="2100" spans="1:10">
      <c r="A2100" s="348"/>
      <c r="B2100" s="348" t="s">
        <v>1750</v>
      </c>
      <c r="C2100" s="348" t="s">
        <v>3797</v>
      </c>
      <c r="D2100" s="348" t="s">
        <v>3798</v>
      </c>
      <c r="E2100" s="349">
        <v>32</v>
      </c>
      <c r="F2100" s="349">
        <v>23</v>
      </c>
      <c r="G2100" s="349">
        <v>9</v>
      </c>
      <c r="H2100" s="349" t="s">
        <v>2402</v>
      </c>
      <c r="I2100" s="349" t="s">
        <v>2402</v>
      </c>
      <c r="J2100" s="349">
        <v>0</v>
      </c>
    </row>
    <row r="2101" spans="1:10">
      <c r="A2101" s="348"/>
      <c r="B2101" s="348" t="s">
        <v>1750</v>
      </c>
      <c r="C2101" s="348" t="s">
        <v>3799</v>
      </c>
      <c r="D2101" s="348" t="s">
        <v>3800</v>
      </c>
      <c r="E2101" s="349">
        <v>36</v>
      </c>
      <c r="F2101" s="349">
        <v>17</v>
      </c>
      <c r="G2101" s="349">
        <v>19</v>
      </c>
      <c r="H2101" s="349">
        <v>32</v>
      </c>
      <c r="I2101" s="349">
        <v>4</v>
      </c>
      <c r="J2101" s="349" t="s">
        <v>2402</v>
      </c>
    </row>
    <row r="2102" spans="1:10">
      <c r="A2102" s="348"/>
      <c r="B2102" s="348" t="s">
        <v>1750</v>
      </c>
      <c r="C2102" s="348" t="s">
        <v>4027</v>
      </c>
      <c r="D2102" s="348" t="s">
        <v>4028</v>
      </c>
      <c r="E2102" s="349">
        <v>10</v>
      </c>
      <c r="F2102" s="349">
        <v>10</v>
      </c>
      <c r="G2102" s="349">
        <v>0</v>
      </c>
      <c r="H2102" s="349">
        <v>10</v>
      </c>
      <c r="I2102" s="349">
        <v>0</v>
      </c>
      <c r="J2102" s="349">
        <v>0</v>
      </c>
    </row>
    <row r="2103" spans="1:10">
      <c r="A2103" s="348"/>
      <c r="B2103" s="348" t="s">
        <v>1750</v>
      </c>
      <c r="C2103" s="348" t="s">
        <v>3640</v>
      </c>
      <c r="D2103" s="348" t="s">
        <v>3575</v>
      </c>
      <c r="E2103" s="349">
        <v>25</v>
      </c>
      <c r="F2103" s="349">
        <v>19</v>
      </c>
      <c r="G2103" s="349">
        <v>6</v>
      </c>
      <c r="H2103" s="349" t="s">
        <v>2402</v>
      </c>
      <c r="I2103" s="349" t="s">
        <v>2402</v>
      </c>
      <c r="J2103" s="349">
        <v>0</v>
      </c>
    </row>
    <row r="2104" spans="1:10">
      <c r="A2104" s="348"/>
      <c r="B2104" s="348" t="s">
        <v>1750</v>
      </c>
      <c r="C2104" s="348" t="s">
        <v>3640</v>
      </c>
      <c r="D2104" s="348" t="s">
        <v>3641</v>
      </c>
      <c r="E2104" s="349">
        <v>150</v>
      </c>
      <c r="F2104" s="349">
        <v>100</v>
      </c>
      <c r="G2104" s="349">
        <v>50</v>
      </c>
      <c r="H2104" s="349">
        <v>139</v>
      </c>
      <c r="I2104" s="349">
        <v>11</v>
      </c>
      <c r="J2104" s="349" t="s">
        <v>2402</v>
      </c>
    </row>
    <row r="2105" spans="1:10">
      <c r="A2105" s="348"/>
      <c r="B2105" s="348" t="s">
        <v>1750</v>
      </c>
      <c r="C2105" s="348" t="s">
        <v>3801</v>
      </c>
      <c r="D2105" s="348" t="s">
        <v>3802</v>
      </c>
      <c r="E2105" s="349">
        <v>20</v>
      </c>
      <c r="F2105" s="349">
        <v>15</v>
      </c>
      <c r="G2105" s="349">
        <v>5</v>
      </c>
      <c r="H2105" s="349" t="s">
        <v>2402</v>
      </c>
      <c r="I2105" s="349" t="s">
        <v>2402</v>
      </c>
      <c r="J2105" s="349">
        <v>0</v>
      </c>
    </row>
    <row r="2106" spans="1:10">
      <c r="A2106" s="348"/>
      <c r="B2106" s="348" t="s">
        <v>1750</v>
      </c>
      <c r="C2106" s="348" t="s">
        <v>3975</v>
      </c>
      <c r="D2106" s="348" t="s">
        <v>3976</v>
      </c>
      <c r="E2106" s="349">
        <v>13</v>
      </c>
      <c r="F2106" s="349">
        <v>8</v>
      </c>
      <c r="G2106" s="349">
        <v>5</v>
      </c>
      <c r="H2106" s="349">
        <v>13</v>
      </c>
      <c r="I2106" s="349">
        <v>0</v>
      </c>
      <c r="J2106" s="349" t="s">
        <v>2402</v>
      </c>
    </row>
    <row r="2107" spans="1:10">
      <c r="A2107" s="348"/>
      <c r="B2107" s="348" t="s">
        <v>1750</v>
      </c>
      <c r="C2107" s="348" t="s">
        <v>3803</v>
      </c>
      <c r="D2107" s="348" t="s">
        <v>3804</v>
      </c>
      <c r="E2107" s="349">
        <v>22</v>
      </c>
      <c r="F2107" s="349">
        <v>16</v>
      </c>
      <c r="G2107" s="349">
        <v>6</v>
      </c>
      <c r="H2107" s="349">
        <v>17</v>
      </c>
      <c r="I2107" s="349">
        <v>5</v>
      </c>
      <c r="J2107" s="349" t="s">
        <v>2402</v>
      </c>
    </row>
    <row r="2108" spans="1:10">
      <c r="A2108" s="348"/>
      <c r="B2108" s="348" t="s">
        <v>1750</v>
      </c>
      <c r="C2108" s="348" t="s">
        <v>3938</v>
      </c>
      <c r="D2108" s="348" t="s">
        <v>3939</v>
      </c>
      <c r="E2108" s="349">
        <v>20</v>
      </c>
      <c r="F2108" s="349">
        <v>13</v>
      </c>
      <c r="G2108" s="349">
        <v>7</v>
      </c>
      <c r="H2108" s="349" t="s">
        <v>2402</v>
      </c>
      <c r="I2108" s="349" t="s">
        <v>2402</v>
      </c>
      <c r="J2108" s="349">
        <v>0</v>
      </c>
    </row>
    <row r="2109" spans="1:10">
      <c r="A2109" s="348"/>
      <c r="B2109" s="348" t="s">
        <v>1750</v>
      </c>
      <c r="C2109" s="348" t="s">
        <v>3979</v>
      </c>
      <c r="D2109" s="348" t="s">
        <v>3980</v>
      </c>
      <c r="E2109" s="349">
        <v>19</v>
      </c>
      <c r="F2109" s="349">
        <v>13</v>
      </c>
      <c r="G2109" s="349">
        <v>6</v>
      </c>
      <c r="H2109" s="349" t="s">
        <v>2402</v>
      </c>
      <c r="I2109" s="349" t="s">
        <v>2402</v>
      </c>
      <c r="J2109" s="349">
        <v>0</v>
      </c>
    </row>
    <row r="2110" spans="1:10">
      <c r="A2110" s="348"/>
      <c r="B2110" s="348" t="s">
        <v>1750</v>
      </c>
      <c r="C2110" s="348" t="s">
        <v>3642</v>
      </c>
      <c r="D2110" s="348" t="s">
        <v>3575</v>
      </c>
      <c r="E2110" s="349">
        <v>18</v>
      </c>
      <c r="F2110" s="349">
        <v>12</v>
      </c>
      <c r="G2110" s="349">
        <v>6</v>
      </c>
      <c r="H2110" s="349">
        <v>18</v>
      </c>
      <c r="I2110" s="349">
        <v>0</v>
      </c>
      <c r="J2110" s="349">
        <v>0</v>
      </c>
    </row>
    <row r="2111" spans="1:10">
      <c r="A2111" s="348"/>
      <c r="B2111" s="348" t="s">
        <v>1750</v>
      </c>
      <c r="C2111" s="348" t="s">
        <v>3642</v>
      </c>
      <c r="D2111" s="348" t="s">
        <v>3643</v>
      </c>
      <c r="E2111" s="349">
        <v>112</v>
      </c>
      <c r="F2111" s="349">
        <v>77</v>
      </c>
      <c r="G2111" s="349">
        <v>35</v>
      </c>
      <c r="H2111" s="349">
        <v>103</v>
      </c>
      <c r="I2111" s="349">
        <v>9</v>
      </c>
      <c r="J2111" s="349" t="s">
        <v>2402</v>
      </c>
    </row>
    <row r="2112" spans="1:10">
      <c r="A2112" s="348"/>
      <c r="B2112" s="348" t="s">
        <v>1750</v>
      </c>
      <c r="C2112" s="348" t="s">
        <v>3881</v>
      </c>
      <c r="D2112" s="348" t="s">
        <v>3882</v>
      </c>
      <c r="E2112" s="349">
        <v>21</v>
      </c>
      <c r="F2112" s="349">
        <v>13</v>
      </c>
      <c r="G2112" s="349">
        <v>8</v>
      </c>
      <c r="H2112" s="349" t="s">
        <v>2402</v>
      </c>
      <c r="I2112" s="349" t="s">
        <v>2402</v>
      </c>
      <c r="J2112" s="349">
        <v>0</v>
      </c>
    </row>
    <row r="2113" spans="1:10">
      <c r="A2113" s="348"/>
      <c r="B2113" s="348" t="s">
        <v>1750</v>
      </c>
      <c r="C2113" s="348" t="s">
        <v>3981</v>
      </c>
      <c r="D2113" s="348" t="s">
        <v>3982</v>
      </c>
      <c r="E2113" s="349">
        <v>13</v>
      </c>
      <c r="F2113" s="349">
        <v>13</v>
      </c>
      <c r="G2113" s="349">
        <v>0</v>
      </c>
      <c r="H2113" s="349" t="s">
        <v>2402</v>
      </c>
      <c r="I2113" s="349" t="s">
        <v>2402</v>
      </c>
      <c r="J2113" s="349">
        <v>0</v>
      </c>
    </row>
    <row r="2114" spans="1:10">
      <c r="A2114" s="348"/>
      <c r="B2114" s="348" t="s">
        <v>1750</v>
      </c>
      <c r="C2114" s="348" t="s">
        <v>3807</v>
      </c>
      <c r="D2114" s="348" t="s">
        <v>3575</v>
      </c>
      <c r="E2114" s="349">
        <v>42</v>
      </c>
      <c r="F2114" s="349">
        <v>25</v>
      </c>
      <c r="G2114" s="349">
        <v>17</v>
      </c>
      <c r="H2114" s="349">
        <v>36</v>
      </c>
      <c r="I2114" s="349">
        <v>6</v>
      </c>
      <c r="J2114" s="349" t="s">
        <v>2402</v>
      </c>
    </row>
    <row r="2115" spans="1:10">
      <c r="A2115" s="348"/>
      <c r="B2115" s="348" t="s">
        <v>1750</v>
      </c>
      <c r="C2115" s="348" t="s">
        <v>3807</v>
      </c>
      <c r="D2115" s="348" t="s">
        <v>3808</v>
      </c>
      <c r="E2115" s="349">
        <v>76</v>
      </c>
      <c r="F2115" s="349">
        <v>51</v>
      </c>
      <c r="G2115" s="349">
        <v>25</v>
      </c>
      <c r="H2115" s="349">
        <v>66</v>
      </c>
      <c r="I2115" s="349">
        <v>10</v>
      </c>
      <c r="J2115" s="349" t="s">
        <v>2402</v>
      </c>
    </row>
    <row r="2116" spans="1:10">
      <c r="A2116" s="348"/>
      <c r="B2116" s="348" t="s">
        <v>1750</v>
      </c>
      <c r="C2116" s="348" t="s">
        <v>3644</v>
      </c>
      <c r="D2116" s="348" t="s">
        <v>3645</v>
      </c>
      <c r="E2116" s="349">
        <v>589</v>
      </c>
      <c r="F2116" s="349">
        <v>431</v>
      </c>
      <c r="G2116" s="349">
        <v>158</v>
      </c>
      <c r="H2116" s="349">
        <v>538</v>
      </c>
      <c r="I2116" s="349">
        <v>51</v>
      </c>
      <c r="J2116" s="349">
        <v>7</v>
      </c>
    </row>
    <row r="2117" spans="1:10">
      <c r="A2117" s="348"/>
      <c r="B2117" s="348" t="s">
        <v>1750</v>
      </c>
      <c r="C2117" s="348" t="s">
        <v>3809</v>
      </c>
      <c r="D2117" s="348" t="s">
        <v>3810</v>
      </c>
      <c r="E2117" s="349">
        <v>16</v>
      </c>
      <c r="F2117" s="349" t="s">
        <v>2402</v>
      </c>
      <c r="G2117" s="349" t="s">
        <v>2402</v>
      </c>
      <c r="H2117" s="349">
        <v>16</v>
      </c>
      <c r="I2117" s="349">
        <v>0</v>
      </c>
      <c r="J2117" s="349">
        <v>0</v>
      </c>
    </row>
    <row r="2118" spans="1:10">
      <c r="A2118" s="348"/>
      <c r="B2118" s="348" t="s">
        <v>1750</v>
      </c>
      <c r="C2118" s="348" t="s">
        <v>3646</v>
      </c>
      <c r="D2118" s="348" t="s">
        <v>3647</v>
      </c>
      <c r="E2118" s="349">
        <v>200</v>
      </c>
      <c r="F2118" s="349">
        <v>126</v>
      </c>
      <c r="G2118" s="349">
        <v>74</v>
      </c>
      <c r="H2118" s="349">
        <v>186</v>
      </c>
      <c r="I2118" s="349">
        <v>14</v>
      </c>
      <c r="J2118" s="349">
        <v>0</v>
      </c>
    </row>
    <row r="2119" spans="1:10">
      <c r="A2119" s="348"/>
      <c r="B2119" s="348" t="s">
        <v>1750</v>
      </c>
      <c r="C2119" s="348" t="s">
        <v>3987</v>
      </c>
      <c r="D2119" s="348" t="s">
        <v>3988</v>
      </c>
      <c r="E2119" s="349">
        <v>10</v>
      </c>
      <c r="F2119" s="349">
        <v>7</v>
      </c>
      <c r="G2119" s="349">
        <v>3</v>
      </c>
      <c r="H2119" s="349">
        <v>10</v>
      </c>
      <c r="I2119" s="349">
        <v>0</v>
      </c>
      <c r="J2119" s="349">
        <v>0</v>
      </c>
    </row>
    <row r="2120" spans="1:10">
      <c r="A2120" s="348"/>
      <c r="B2120" s="348" t="s">
        <v>1750</v>
      </c>
      <c r="C2120" s="348" t="s">
        <v>4029</v>
      </c>
      <c r="D2120" s="348" t="s">
        <v>4030</v>
      </c>
      <c r="E2120" s="349">
        <v>13</v>
      </c>
      <c r="F2120" s="349" t="s">
        <v>2402</v>
      </c>
      <c r="G2120" s="349" t="s">
        <v>2402</v>
      </c>
      <c r="H2120" s="349">
        <v>9</v>
      </c>
      <c r="I2120" s="349">
        <v>4</v>
      </c>
      <c r="J2120" s="349" t="s">
        <v>2402</v>
      </c>
    </row>
    <row r="2121" spans="1:10">
      <c r="A2121" s="348"/>
      <c r="B2121" s="348" t="s">
        <v>1750</v>
      </c>
      <c r="C2121" s="348" t="s">
        <v>3811</v>
      </c>
      <c r="D2121" s="348" t="s">
        <v>3812</v>
      </c>
      <c r="E2121" s="349">
        <v>39</v>
      </c>
      <c r="F2121" s="349">
        <v>27</v>
      </c>
      <c r="G2121" s="349">
        <v>12</v>
      </c>
      <c r="H2121" s="349">
        <v>33</v>
      </c>
      <c r="I2121" s="349">
        <v>6</v>
      </c>
      <c r="J2121" s="349">
        <v>0</v>
      </c>
    </row>
    <row r="2122" spans="1:10">
      <c r="A2122" s="348"/>
      <c r="B2122" s="348" t="s">
        <v>1750</v>
      </c>
      <c r="C2122" s="348" t="s">
        <v>3648</v>
      </c>
      <c r="D2122" s="348" t="s">
        <v>3649</v>
      </c>
      <c r="E2122" s="349">
        <v>89</v>
      </c>
      <c r="F2122" s="349">
        <v>64</v>
      </c>
      <c r="G2122" s="349">
        <v>25</v>
      </c>
      <c r="H2122" s="349" t="s">
        <v>2402</v>
      </c>
      <c r="I2122" s="349" t="s">
        <v>2402</v>
      </c>
      <c r="J2122" s="349">
        <v>0</v>
      </c>
    </row>
    <row r="2123" spans="1:10">
      <c r="A2123" s="348"/>
      <c r="B2123" s="348" t="s">
        <v>1750</v>
      </c>
      <c r="C2123" s="348" t="s">
        <v>3989</v>
      </c>
      <c r="D2123" s="348" t="s">
        <v>3990</v>
      </c>
      <c r="E2123" s="349">
        <v>12</v>
      </c>
      <c r="F2123" s="349" t="s">
        <v>2402</v>
      </c>
      <c r="G2123" s="349" t="s">
        <v>2402</v>
      </c>
      <c r="H2123" s="349" t="s">
        <v>2402</v>
      </c>
      <c r="I2123" s="349" t="s">
        <v>2402</v>
      </c>
      <c r="J2123" s="349">
        <v>0</v>
      </c>
    </row>
    <row r="2124" spans="1:10">
      <c r="A2124" s="348"/>
      <c r="B2124" s="348" t="s">
        <v>1750</v>
      </c>
      <c r="C2124" s="348" t="s">
        <v>4011</v>
      </c>
      <c r="D2124" s="348" t="s">
        <v>4012</v>
      </c>
      <c r="E2124" s="349">
        <v>15</v>
      </c>
      <c r="F2124" s="349" t="s">
        <v>2402</v>
      </c>
      <c r="G2124" s="349" t="s">
        <v>2402</v>
      </c>
      <c r="H2124" s="349" t="s">
        <v>2402</v>
      </c>
      <c r="I2124" s="349" t="s">
        <v>2402</v>
      </c>
      <c r="J2124" s="349">
        <v>0</v>
      </c>
    </row>
    <row r="2125" spans="1:10">
      <c r="A2125" s="348"/>
      <c r="B2125" s="348" t="s">
        <v>1750</v>
      </c>
      <c r="C2125" s="348" t="s">
        <v>3991</v>
      </c>
      <c r="D2125" s="348" t="s">
        <v>3992</v>
      </c>
      <c r="E2125" s="349">
        <v>11</v>
      </c>
      <c r="F2125" s="349">
        <v>8</v>
      </c>
      <c r="G2125" s="349">
        <v>3</v>
      </c>
      <c r="H2125" s="349">
        <v>11</v>
      </c>
      <c r="I2125" s="349">
        <v>0</v>
      </c>
      <c r="J2125" s="349">
        <v>0</v>
      </c>
    </row>
    <row r="2126" spans="1:10">
      <c r="A2126" s="348"/>
      <c r="B2126" s="348" t="s">
        <v>1750</v>
      </c>
      <c r="C2126" s="348" t="s">
        <v>3903</v>
      </c>
      <c r="D2126" s="348" t="s">
        <v>3904</v>
      </c>
      <c r="E2126" s="349">
        <v>14</v>
      </c>
      <c r="F2126" s="349">
        <v>5</v>
      </c>
      <c r="G2126" s="349">
        <v>9</v>
      </c>
      <c r="H2126" s="349" t="s">
        <v>2402</v>
      </c>
      <c r="I2126" s="349" t="s">
        <v>2402</v>
      </c>
      <c r="J2126" s="349">
        <v>0</v>
      </c>
    </row>
    <row r="2127" spans="1:10">
      <c r="A2127" s="348"/>
      <c r="B2127" s="348" t="s">
        <v>1750</v>
      </c>
      <c r="C2127" s="348" t="s">
        <v>3650</v>
      </c>
      <c r="D2127" s="348" t="s">
        <v>3575</v>
      </c>
      <c r="E2127" s="349">
        <v>49</v>
      </c>
      <c r="F2127" s="349">
        <v>32</v>
      </c>
      <c r="G2127" s="349">
        <v>17</v>
      </c>
      <c r="H2127" s="349">
        <v>42</v>
      </c>
      <c r="I2127" s="349">
        <v>7</v>
      </c>
      <c r="J2127" s="349">
        <v>0</v>
      </c>
    </row>
    <row r="2128" spans="1:10">
      <c r="A2128" s="348"/>
      <c r="B2128" s="348" t="s">
        <v>1750</v>
      </c>
      <c r="C2128" s="348" t="s">
        <v>3650</v>
      </c>
      <c r="D2128" s="348" t="s">
        <v>3651</v>
      </c>
      <c r="E2128" s="349">
        <v>468</v>
      </c>
      <c r="F2128" s="349">
        <v>318</v>
      </c>
      <c r="G2128" s="349">
        <v>150</v>
      </c>
      <c r="H2128" s="349">
        <v>431</v>
      </c>
      <c r="I2128" s="349">
        <v>37</v>
      </c>
      <c r="J2128" s="349" t="s">
        <v>2402</v>
      </c>
    </row>
    <row r="2129" spans="1:10">
      <c r="A2129" s="348"/>
      <c r="B2129" s="348" t="s">
        <v>1750</v>
      </c>
      <c r="C2129" s="348" t="s">
        <v>3815</v>
      </c>
      <c r="D2129" s="348" t="s">
        <v>3816</v>
      </c>
      <c r="E2129" s="349">
        <v>11</v>
      </c>
      <c r="F2129" s="349" t="s">
        <v>2402</v>
      </c>
      <c r="G2129" s="349" t="s">
        <v>2402</v>
      </c>
      <c r="H2129" s="349" t="s">
        <v>2402</v>
      </c>
      <c r="I2129" s="349" t="s">
        <v>2402</v>
      </c>
      <c r="J2129" s="349">
        <v>0</v>
      </c>
    </row>
    <row r="2130" spans="1:10">
      <c r="A2130" s="348"/>
      <c r="B2130" s="348" t="s">
        <v>1750</v>
      </c>
      <c r="C2130" s="348" t="s">
        <v>3817</v>
      </c>
      <c r="D2130" s="348" t="s">
        <v>3575</v>
      </c>
      <c r="E2130" s="349">
        <v>24</v>
      </c>
      <c r="F2130" s="349">
        <v>21</v>
      </c>
      <c r="G2130" s="349">
        <v>3</v>
      </c>
      <c r="H2130" s="349" t="s">
        <v>2402</v>
      </c>
      <c r="I2130" s="349" t="s">
        <v>2402</v>
      </c>
      <c r="J2130" s="349">
        <v>0</v>
      </c>
    </row>
    <row r="2131" spans="1:10">
      <c r="A2131" s="348"/>
      <c r="B2131" s="348" t="s">
        <v>1750</v>
      </c>
      <c r="C2131" s="348" t="s">
        <v>3817</v>
      </c>
      <c r="D2131" s="348" t="s">
        <v>3818</v>
      </c>
      <c r="E2131" s="349">
        <v>35</v>
      </c>
      <c r="F2131" s="349">
        <v>30</v>
      </c>
      <c r="G2131" s="349">
        <v>5</v>
      </c>
      <c r="H2131" s="349">
        <v>25</v>
      </c>
      <c r="I2131" s="349">
        <v>10</v>
      </c>
      <c r="J2131" s="349">
        <v>0</v>
      </c>
    </row>
    <row r="2132" spans="1:10">
      <c r="A2132" s="348"/>
      <c r="B2132" s="348" t="s">
        <v>1750</v>
      </c>
      <c r="C2132" s="348" t="s">
        <v>3819</v>
      </c>
      <c r="D2132" s="348" t="s">
        <v>3820</v>
      </c>
      <c r="E2132" s="349">
        <v>29</v>
      </c>
      <c r="F2132" s="349">
        <v>26</v>
      </c>
      <c r="G2132" s="349">
        <v>3</v>
      </c>
      <c r="H2132" s="349" t="s">
        <v>2402</v>
      </c>
      <c r="I2132" s="349" t="s">
        <v>2402</v>
      </c>
      <c r="J2132" s="349">
        <v>0</v>
      </c>
    </row>
    <row r="2133" spans="1:10">
      <c r="A2133" s="348"/>
      <c r="B2133" s="348" t="s">
        <v>1750</v>
      </c>
      <c r="C2133" s="348" t="s">
        <v>3883</v>
      </c>
      <c r="D2133" s="348" t="s">
        <v>3884</v>
      </c>
      <c r="E2133" s="349">
        <v>13</v>
      </c>
      <c r="F2133" s="349" t="s">
        <v>2402</v>
      </c>
      <c r="G2133" s="349" t="s">
        <v>2402</v>
      </c>
      <c r="H2133" s="349">
        <v>13</v>
      </c>
      <c r="I2133" s="349">
        <v>0</v>
      </c>
      <c r="J2133" s="349" t="s">
        <v>2402</v>
      </c>
    </row>
    <row r="2134" spans="1:10">
      <c r="A2134" s="348"/>
      <c r="B2134" s="348" t="s">
        <v>1750</v>
      </c>
      <c r="C2134" s="348" t="s">
        <v>3652</v>
      </c>
      <c r="D2134" s="348" t="s">
        <v>3575</v>
      </c>
      <c r="E2134" s="349">
        <v>17</v>
      </c>
      <c r="F2134" s="349">
        <v>14</v>
      </c>
      <c r="G2134" s="349">
        <v>3</v>
      </c>
      <c r="H2134" s="349">
        <v>17</v>
      </c>
      <c r="I2134" s="349">
        <v>0</v>
      </c>
      <c r="J2134" s="349">
        <v>0</v>
      </c>
    </row>
    <row r="2135" spans="1:10">
      <c r="A2135" s="348"/>
      <c r="B2135" s="348" t="s">
        <v>1750</v>
      </c>
      <c r="C2135" s="348" t="s">
        <v>3652</v>
      </c>
      <c r="D2135" s="348" t="s">
        <v>3653</v>
      </c>
      <c r="E2135" s="349">
        <v>30</v>
      </c>
      <c r="F2135" s="349">
        <v>16</v>
      </c>
      <c r="G2135" s="349">
        <v>14</v>
      </c>
      <c r="H2135" s="349">
        <v>30</v>
      </c>
      <c r="I2135" s="349">
        <v>0</v>
      </c>
      <c r="J2135" s="349" t="s">
        <v>2402</v>
      </c>
    </row>
    <row r="2136" spans="1:10">
      <c r="A2136" s="348"/>
      <c r="B2136" s="348" t="s">
        <v>1750</v>
      </c>
      <c r="C2136" s="348" t="s">
        <v>3654</v>
      </c>
      <c r="D2136" s="348" t="s">
        <v>3655</v>
      </c>
      <c r="E2136" s="349">
        <v>38</v>
      </c>
      <c r="F2136" s="349">
        <v>28</v>
      </c>
      <c r="G2136" s="349">
        <v>10</v>
      </c>
      <c r="H2136" s="349">
        <v>33</v>
      </c>
      <c r="I2136" s="349">
        <v>5</v>
      </c>
      <c r="J2136" s="349">
        <v>0</v>
      </c>
    </row>
    <row r="2137" spans="1:10">
      <c r="A2137" s="348"/>
      <c r="B2137" s="348" t="s">
        <v>1750</v>
      </c>
      <c r="C2137" s="348" t="s">
        <v>4031</v>
      </c>
      <c r="D2137" s="348" t="s">
        <v>4032</v>
      </c>
      <c r="E2137" s="349">
        <v>25</v>
      </c>
      <c r="F2137" s="349">
        <v>15</v>
      </c>
      <c r="G2137" s="349">
        <v>10</v>
      </c>
      <c r="H2137" s="349">
        <v>25</v>
      </c>
      <c r="I2137" s="349">
        <v>0</v>
      </c>
      <c r="J2137" s="349">
        <v>0</v>
      </c>
    </row>
    <row r="2138" spans="1:10">
      <c r="A2138" s="348"/>
      <c r="B2138" s="348" t="s">
        <v>1750</v>
      </c>
      <c r="C2138" s="348" t="s">
        <v>3656</v>
      </c>
      <c r="D2138" s="348" t="s">
        <v>3575</v>
      </c>
      <c r="E2138" s="349">
        <v>34</v>
      </c>
      <c r="F2138" s="349">
        <v>22</v>
      </c>
      <c r="G2138" s="349">
        <v>12</v>
      </c>
      <c r="H2138" s="349" t="s">
        <v>2402</v>
      </c>
      <c r="I2138" s="349" t="s">
        <v>2402</v>
      </c>
      <c r="J2138" s="349" t="s">
        <v>2402</v>
      </c>
    </row>
    <row r="2139" spans="1:10">
      <c r="A2139" s="348"/>
      <c r="B2139" s="348" t="s">
        <v>1750</v>
      </c>
      <c r="C2139" s="348" t="s">
        <v>3656</v>
      </c>
      <c r="D2139" s="348" t="s">
        <v>3657</v>
      </c>
      <c r="E2139" s="349">
        <v>97</v>
      </c>
      <c r="F2139" s="349">
        <v>65</v>
      </c>
      <c r="G2139" s="349">
        <v>32</v>
      </c>
      <c r="H2139" s="349">
        <v>91</v>
      </c>
      <c r="I2139" s="349">
        <v>6</v>
      </c>
      <c r="J2139" s="349" t="s">
        <v>2402</v>
      </c>
    </row>
    <row r="2140" spans="1:10">
      <c r="A2140" s="348"/>
      <c r="B2140" s="348" t="s">
        <v>1750</v>
      </c>
      <c r="C2140" s="348" t="s">
        <v>3658</v>
      </c>
      <c r="D2140" s="348" t="s">
        <v>3659</v>
      </c>
      <c r="E2140" s="349">
        <v>43</v>
      </c>
      <c r="F2140" s="349">
        <v>30</v>
      </c>
      <c r="G2140" s="349">
        <v>13</v>
      </c>
      <c r="H2140" s="349" t="s">
        <v>2402</v>
      </c>
      <c r="I2140" s="349" t="s">
        <v>2402</v>
      </c>
      <c r="J2140" s="349">
        <v>0</v>
      </c>
    </row>
    <row r="2141" spans="1:10">
      <c r="A2141" s="348"/>
      <c r="B2141" s="348" t="s">
        <v>1750</v>
      </c>
      <c r="C2141" s="348" t="s">
        <v>3821</v>
      </c>
      <c r="D2141" s="348" t="s">
        <v>3822</v>
      </c>
      <c r="E2141" s="349">
        <v>24</v>
      </c>
      <c r="F2141" s="349">
        <v>17</v>
      </c>
      <c r="G2141" s="349">
        <v>7</v>
      </c>
      <c r="H2141" s="349" t="s">
        <v>2402</v>
      </c>
      <c r="I2141" s="349" t="s">
        <v>2402</v>
      </c>
      <c r="J2141" s="349">
        <v>0</v>
      </c>
    </row>
    <row r="2142" spans="1:10">
      <c r="A2142" s="348"/>
      <c r="B2142" s="348" t="s">
        <v>1750</v>
      </c>
      <c r="C2142" s="348" t="s">
        <v>3823</v>
      </c>
      <c r="D2142" s="348" t="s">
        <v>3824</v>
      </c>
      <c r="E2142" s="349">
        <v>17</v>
      </c>
      <c r="F2142" s="349">
        <v>14</v>
      </c>
      <c r="G2142" s="349">
        <v>3</v>
      </c>
      <c r="H2142" s="349">
        <v>17</v>
      </c>
      <c r="I2142" s="349">
        <v>0</v>
      </c>
      <c r="J2142" s="349">
        <v>0</v>
      </c>
    </row>
    <row r="2143" spans="1:10">
      <c r="A2143" s="348"/>
      <c r="B2143" s="348" t="s">
        <v>1750</v>
      </c>
      <c r="C2143" s="348" t="s">
        <v>3660</v>
      </c>
      <c r="D2143" s="348" t="s">
        <v>3575</v>
      </c>
      <c r="E2143" s="349">
        <v>39</v>
      </c>
      <c r="F2143" s="349">
        <v>28</v>
      </c>
      <c r="G2143" s="349">
        <v>11</v>
      </c>
      <c r="H2143" s="349">
        <v>35</v>
      </c>
      <c r="I2143" s="349">
        <v>4</v>
      </c>
      <c r="J2143" s="349">
        <v>0</v>
      </c>
    </row>
    <row r="2144" spans="1:10">
      <c r="A2144" s="348"/>
      <c r="B2144" s="348" t="s">
        <v>1750</v>
      </c>
      <c r="C2144" s="348" t="s">
        <v>3660</v>
      </c>
      <c r="D2144" s="348" t="s">
        <v>3661</v>
      </c>
      <c r="E2144" s="349">
        <v>80</v>
      </c>
      <c r="F2144" s="349">
        <v>59</v>
      </c>
      <c r="G2144" s="349">
        <v>21</v>
      </c>
      <c r="H2144" s="349">
        <v>75</v>
      </c>
      <c r="I2144" s="349">
        <v>5</v>
      </c>
      <c r="J2144" s="349">
        <v>0</v>
      </c>
    </row>
    <row r="2145" spans="1:10">
      <c r="A2145" s="348"/>
      <c r="B2145" s="348" t="s">
        <v>1750</v>
      </c>
      <c r="C2145" s="348" t="s">
        <v>3662</v>
      </c>
      <c r="D2145" s="348" t="s">
        <v>3663</v>
      </c>
      <c r="E2145" s="349">
        <v>782</v>
      </c>
      <c r="F2145" s="349">
        <v>544</v>
      </c>
      <c r="G2145" s="349">
        <v>238</v>
      </c>
      <c r="H2145" s="349">
        <v>721</v>
      </c>
      <c r="I2145" s="349">
        <v>61</v>
      </c>
      <c r="J2145" s="349">
        <v>5</v>
      </c>
    </row>
    <row r="2146" spans="1:10">
      <c r="A2146" s="348"/>
      <c r="B2146" s="348" t="s">
        <v>1750</v>
      </c>
      <c r="C2146" s="348" t="s">
        <v>3664</v>
      </c>
      <c r="D2146" s="348" t="s">
        <v>3665</v>
      </c>
      <c r="E2146" s="349">
        <v>27</v>
      </c>
      <c r="F2146" s="349" t="s">
        <v>2402</v>
      </c>
      <c r="G2146" s="349" t="s">
        <v>2402</v>
      </c>
      <c r="H2146" s="349">
        <v>12</v>
      </c>
      <c r="I2146" s="349">
        <v>15</v>
      </c>
      <c r="J2146" s="349">
        <v>0</v>
      </c>
    </row>
    <row r="2147" spans="1:10">
      <c r="A2147" s="348"/>
      <c r="B2147" s="348" t="s">
        <v>1750</v>
      </c>
      <c r="C2147" s="348" t="s">
        <v>3666</v>
      </c>
      <c r="D2147" s="348" t="s">
        <v>3575</v>
      </c>
      <c r="E2147" s="349">
        <v>3</v>
      </c>
      <c r="F2147" s="349" t="s">
        <v>2402</v>
      </c>
      <c r="G2147" s="349" t="s">
        <v>2402</v>
      </c>
      <c r="H2147" s="349">
        <v>3</v>
      </c>
      <c r="I2147" s="349">
        <v>0</v>
      </c>
      <c r="J2147" s="349">
        <v>0</v>
      </c>
    </row>
    <row r="2148" spans="1:10">
      <c r="A2148" s="348"/>
      <c r="B2148" s="348" t="s">
        <v>1750</v>
      </c>
      <c r="C2148" s="348" t="s">
        <v>3666</v>
      </c>
      <c r="D2148" s="348" t="s">
        <v>3667</v>
      </c>
      <c r="E2148" s="349">
        <v>30</v>
      </c>
      <c r="F2148" s="349" t="s">
        <v>2402</v>
      </c>
      <c r="G2148" s="349" t="s">
        <v>2402</v>
      </c>
      <c r="H2148" s="349">
        <v>15</v>
      </c>
      <c r="I2148" s="349">
        <v>15</v>
      </c>
      <c r="J2148" s="349">
        <v>0</v>
      </c>
    </row>
    <row r="2149" spans="1:10">
      <c r="A2149" s="348"/>
      <c r="B2149" s="348" t="s">
        <v>1750</v>
      </c>
      <c r="C2149" s="348" t="s">
        <v>3668</v>
      </c>
      <c r="D2149" s="348" t="s">
        <v>3667</v>
      </c>
      <c r="E2149" s="349">
        <v>30</v>
      </c>
      <c r="F2149" s="349" t="s">
        <v>2402</v>
      </c>
      <c r="G2149" s="349" t="s">
        <v>2402</v>
      </c>
      <c r="H2149" s="349">
        <v>15</v>
      </c>
      <c r="I2149" s="349">
        <v>15</v>
      </c>
      <c r="J2149" s="349">
        <v>0</v>
      </c>
    </row>
    <row r="2150" spans="1:10">
      <c r="A2150" s="348"/>
      <c r="B2150" s="348" t="s">
        <v>1750</v>
      </c>
      <c r="C2150" s="348" t="s">
        <v>3669</v>
      </c>
      <c r="D2150" s="348" t="s">
        <v>3670</v>
      </c>
      <c r="E2150" s="349">
        <v>360</v>
      </c>
      <c r="F2150" s="349">
        <v>231</v>
      </c>
      <c r="G2150" s="349">
        <v>129</v>
      </c>
      <c r="H2150" s="349">
        <v>324</v>
      </c>
      <c r="I2150" s="349">
        <v>36</v>
      </c>
      <c r="J2150" s="349">
        <v>6</v>
      </c>
    </row>
    <row r="2151" spans="1:10">
      <c r="A2151" s="348"/>
      <c r="B2151" s="348" t="s">
        <v>1750</v>
      </c>
      <c r="C2151" s="348" t="s">
        <v>3671</v>
      </c>
      <c r="D2151" s="348" t="s">
        <v>3672</v>
      </c>
      <c r="E2151" s="349">
        <v>360</v>
      </c>
      <c r="F2151" s="349">
        <v>231</v>
      </c>
      <c r="G2151" s="349">
        <v>129</v>
      </c>
      <c r="H2151" s="349">
        <v>324</v>
      </c>
      <c r="I2151" s="349">
        <v>36</v>
      </c>
      <c r="J2151" s="349">
        <v>6</v>
      </c>
    </row>
    <row r="2152" spans="1:10">
      <c r="A2152" s="348"/>
      <c r="B2152" s="348" t="s">
        <v>1750</v>
      </c>
      <c r="C2152" s="348" t="s">
        <v>3673</v>
      </c>
      <c r="D2152" s="348" t="s">
        <v>3672</v>
      </c>
      <c r="E2152" s="349">
        <v>360</v>
      </c>
      <c r="F2152" s="349">
        <v>231</v>
      </c>
      <c r="G2152" s="349">
        <v>129</v>
      </c>
      <c r="H2152" s="349">
        <v>324</v>
      </c>
      <c r="I2152" s="349">
        <v>36</v>
      </c>
      <c r="J2152" s="349">
        <v>6</v>
      </c>
    </row>
    <row r="2153" spans="1:10">
      <c r="A2153" s="348"/>
      <c r="B2153" s="348" t="s">
        <v>1750</v>
      </c>
      <c r="C2153" s="348" t="s">
        <v>3942</v>
      </c>
      <c r="D2153" s="348" t="s">
        <v>3943</v>
      </c>
      <c r="E2153" s="349">
        <v>24</v>
      </c>
      <c r="F2153" s="349">
        <v>14</v>
      </c>
      <c r="G2153" s="349">
        <v>10</v>
      </c>
      <c r="H2153" s="349" t="s">
        <v>2402</v>
      </c>
      <c r="I2153" s="349" t="s">
        <v>2402</v>
      </c>
      <c r="J2153" s="349">
        <v>0</v>
      </c>
    </row>
    <row r="2154" spans="1:10">
      <c r="A2154" s="348"/>
      <c r="B2154" s="348" t="s">
        <v>1750</v>
      </c>
      <c r="C2154" s="348" t="s">
        <v>4001</v>
      </c>
      <c r="D2154" s="348" t="s">
        <v>4002</v>
      </c>
      <c r="E2154" s="349">
        <v>11</v>
      </c>
      <c r="F2154" s="349">
        <v>4</v>
      </c>
      <c r="G2154" s="349">
        <v>7</v>
      </c>
      <c r="H2154" s="349">
        <v>11</v>
      </c>
      <c r="I2154" s="349">
        <v>0</v>
      </c>
      <c r="J2154" s="349">
        <v>0</v>
      </c>
    </row>
    <row r="2155" spans="1:10">
      <c r="A2155" s="348"/>
      <c r="B2155" s="348" t="s">
        <v>1750</v>
      </c>
      <c r="C2155" s="348" t="s">
        <v>3827</v>
      </c>
      <c r="D2155" s="348" t="s">
        <v>3828</v>
      </c>
      <c r="E2155" s="349">
        <v>11</v>
      </c>
      <c r="F2155" s="349">
        <v>8</v>
      </c>
      <c r="G2155" s="349">
        <v>3</v>
      </c>
      <c r="H2155" s="349" t="s">
        <v>2402</v>
      </c>
      <c r="I2155" s="349" t="s">
        <v>2402</v>
      </c>
      <c r="J2155" s="349">
        <v>0</v>
      </c>
    </row>
    <row r="2156" spans="1:10">
      <c r="A2156" s="348"/>
      <c r="B2156" s="348" t="s">
        <v>1750</v>
      </c>
      <c r="C2156" s="348" t="s">
        <v>3674</v>
      </c>
      <c r="D2156" s="348" t="s">
        <v>3575</v>
      </c>
      <c r="E2156" s="349">
        <v>69</v>
      </c>
      <c r="F2156" s="349">
        <v>49</v>
      </c>
      <c r="G2156" s="349">
        <v>20</v>
      </c>
      <c r="H2156" s="349">
        <v>64</v>
      </c>
      <c r="I2156" s="349">
        <v>5</v>
      </c>
      <c r="J2156" s="349" t="s">
        <v>2402</v>
      </c>
    </row>
    <row r="2157" spans="1:10">
      <c r="A2157" s="348"/>
      <c r="B2157" s="348" t="s">
        <v>1750</v>
      </c>
      <c r="C2157" s="348" t="s">
        <v>3674</v>
      </c>
      <c r="D2157" s="348" t="s">
        <v>3675</v>
      </c>
      <c r="E2157" s="349">
        <v>115</v>
      </c>
      <c r="F2157" s="349">
        <v>75</v>
      </c>
      <c r="G2157" s="349">
        <v>40</v>
      </c>
      <c r="H2157" s="349">
        <v>107</v>
      </c>
      <c r="I2157" s="349">
        <v>8</v>
      </c>
      <c r="J2157" s="349" t="s">
        <v>2402</v>
      </c>
    </row>
    <row r="2158" spans="1:10">
      <c r="A2158" s="348"/>
      <c r="B2158" s="348" t="s">
        <v>1750</v>
      </c>
      <c r="C2158" s="348" t="s">
        <v>3676</v>
      </c>
      <c r="D2158" s="348" t="s">
        <v>3675</v>
      </c>
      <c r="E2158" s="349">
        <v>115</v>
      </c>
      <c r="F2158" s="349">
        <v>75</v>
      </c>
      <c r="G2158" s="349">
        <v>40</v>
      </c>
      <c r="H2158" s="349">
        <v>107</v>
      </c>
      <c r="I2158" s="349">
        <v>8</v>
      </c>
      <c r="J2158" s="349" t="s">
        <v>2402</v>
      </c>
    </row>
    <row r="2159" spans="1:10">
      <c r="A2159" s="348"/>
      <c r="B2159" s="348" t="s">
        <v>1750</v>
      </c>
      <c r="C2159" s="348" t="s">
        <v>3829</v>
      </c>
      <c r="D2159" s="348" t="s">
        <v>3830</v>
      </c>
      <c r="E2159" s="349">
        <v>36</v>
      </c>
      <c r="F2159" s="349">
        <v>24</v>
      </c>
      <c r="G2159" s="349">
        <v>12</v>
      </c>
      <c r="H2159" s="349">
        <v>32</v>
      </c>
      <c r="I2159" s="349">
        <v>4</v>
      </c>
      <c r="J2159" s="349" t="s">
        <v>2402</v>
      </c>
    </row>
    <row r="2160" spans="1:10">
      <c r="A2160" s="348"/>
      <c r="B2160" s="348" t="s">
        <v>1750</v>
      </c>
      <c r="C2160" s="348" t="s">
        <v>3831</v>
      </c>
      <c r="D2160" s="348" t="s">
        <v>3832</v>
      </c>
      <c r="E2160" s="349">
        <v>28</v>
      </c>
      <c r="F2160" s="349">
        <v>17</v>
      </c>
      <c r="G2160" s="349">
        <v>11</v>
      </c>
      <c r="H2160" s="349">
        <v>23</v>
      </c>
      <c r="I2160" s="349">
        <v>5</v>
      </c>
      <c r="J2160" s="349" t="s">
        <v>2402</v>
      </c>
    </row>
    <row r="2161" spans="1:10">
      <c r="A2161" s="348"/>
      <c r="B2161" s="348" t="s">
        <v>1750</v>
      </c>
      <c r="C2161" s="348" t="s">
        <v>3833</v>
      </c>
      <c r="D2161" s="348" t="s">
        <v>3834</v>
      </c>
      <c r="E2161" s="349">
        <v>15</v>
      </c>
      <c r="F2161" s="349">
        <v>11</v>
      </c>
      <c r="G2161" s="349">
        <v>4</v>
      </c>
      <c r="H2161" s="349" t="s">
        <v>2402</v>
      </c>
      <c r="I2161" s="349" t="s">
        <v>2402</v>
      </c>
      <c r="J2161" s="349" t="s">
        <v>2402</v>
      </c>
    </row>
    <row r="2162" spans="1:10">
      <c r="A2162" s="348"/>
      <c r="B2162" s="348" t="s">
        <v>1750</v>
      </c>
      <c r="C2162" s="348" t="s">
        <v>3835</v>
      </c>
      <c r="D2162" s="348" t="s">
        <v>3836</v>
      </c>
      <c r="E2162" s="349">
        <v>27</v>
      </c>
      <c r="F2162" s="349">
        <v>16</v>
      </c>
      <c r="G2162" s="349">
        <v>11</v>
      </c>
      <c r="H2162" s="349">
        <v>21</v>
      </c>
      <c r="I2162" s="349">
        <v>6</v>
      </c>
      <c r="J2162" s="349" t="s">
        <v>2402</v>
      </c>
    </row>
    <row r="2163" spans="1:10">
      <c r="A2163" s="348"/>
      <c r="B2163" s="348" t="s">
        <v>1750</v>
      </c>
      <c r="C2163" s="348" t="s">
        <v>3837</v>
      </c>
      <c r="D2163" s="348" t="s">
        <v>3838</v>
      </c>
      <c r="E2163" s="349">
        <v>32</v>
      </c>
      <c r="F2163" s="349">
        <v>23</v>
      </c>
      <c r="G2163" s="349">
        <v>9</v>
      </c>
      <c r="H2163" s="349">
        <v>32</v>
      </c>
      <c r="I2163" s="349">
        <v>0</v>
      </c>
      <c r="J2163" s="349">
        <v>0</v>
      </c>
    </row>
    <row r="2164" spans="1:10">
      <c r="A2164" s="348"/>
      <c r="B2164" s="348" t="s">
        <v>1750</v>
      </c>
      <c r="C2164" s="348" t="s">
        <v>3839</v>
      </c>
      <c r="D2164" s="348" t="s">
        <v>3840</v>
      </c>
      <c r="E2164" s="349">
        <v>87</v>
      </c>
      <c r="F2164" s="349">
        <v>64</v>
      </c>
      <c r="G2164" s="349">
        <v>23</v>
      </c>
      <c r="H2164" s="349" t="s">
        <v>2402</v>
      </c>
      <c r="I2164" s="349" t="s">
        <v>2402</v>
      </c>
      <c r="J2164" s="349" t="s">
        <v>2402</v>
      </c>
    </row>
    <row r="2165" spans="1:10">
      <c r="A2165" s="348"/>
      <c r="B2165" s="348" t="s">
        <v>1750</v>
      </c>
      <c r="C2165" s="348" t="s">
        <v>3841</v>
      </c>
      <c r="D2165" s="348" t="s">
        <v>3842</v>
      </c>
      <c r="E2165" s="349">
        <v>18</v>
      </c>
      <c r="F2165" s="349">
        <v>13</v>
      </c>
      <c r="G2165" s="349">
        <v>5</v>
      </c>
      <c r="H2165" s="349" t="s">
        <v>2402</v>
      </c>
      <c r="I2165" s="349" t="s">
        <v>2402</v>
      </c>
      <c r="J2165" s="349" t="s">
        <v>2402</v>
      </c>
    </row>
    <row r="2166" spans="1:10">
      <c r="A2166" s="348"/>
      <c r="B2166" s="348" t="s">
        <v>1750</v>
      </c>
      <c r="C2166" s="348" t="s">
        <v>3677</v>
      </c>
      <c r="D2166" s="348" t="s">
        <v>3678</v>
      </c>
      <c r="E2166" s="349">
        <v>52</v>
      </c>
      <c r="F2166" s="349">
        <v>34</v>
      </c>
      <c r="G2166" s="349">
        <v>18</v>
      </c>
      <c r="H2166" s="349" t="s">
        <v>2402</v>
      </c>
      <c r="I2166" s="349" t="s">
        <v>2402</v>
      </c>
      <c r="J2166" s="349">
        <v>0</v>
      </c>
    </row>
    <row r="2167" spans="1:10">
      <c r="A2167" s="348"/>
      <c r="B2167" s="348" t="s">
        <v>1750</v>
      </c>
      <c r="C2167" s="348" t="s">
        <v>3679</v>
      </c>
      <c r="D2167" s="348" t="s">
        <v>3680</v>
      </c>
      <c r="E2167" s="349">
        <v>295</v>
      </c>
      <c r="F2167" s="349">
        <v>202</v>
      </c>
      <c r="G2167" s="349">
        <v>93</v>
      </c>
      <c r="H2167" s="349">
        <v>274</v>
      </c>
      <c r="I2167" s="349">
        <v>21</v>
      </c>
      <c r="J2167" s="349">
        <v>7</v>
      </c>
    </row>
    <row r="2168" spans="1:10">
      <c r="A2168" s="348"/>
      <c r="B2168" s="348" t="s">
        <v>1750</v>
      </c>
      <c r="C2168" s="348" t="s">
        <v>2621</v>
      </c>
      <c r="D2168" s="348" t="s">
        <v>3680</v>
      </c>
      <c r="E2168" s="349">
        <v>295</v>
      </c>
      <c r="F2168" s="349">
        <v>202</v>
      </c>
      <c r="G2168" s="349">
        <v>93</v>
      </c>
      <c r="H2168" s="349">
        <v>274</v>
      </c>
      <c r="I2168" s="349">
        <v>21</v>
      </c>
      <c r="J2168" s="349">
        <v>7</v>
      </c>
    </row>
    <row r="2169" spans="1:10">
      <c r="A2169" s="348"/>
      <c r="B2169" s="348" t="s">
        <v>1750</v>
      </c>
      <c r="C2169" s="348" t="s">
        <v>4033</v>
      </c>
      <c r="D2169" s="348" t="s">
        <v>4034</v>
      </c>
      <c r="E2169" s="349">
        <v>10</v>
      </c>
      <c r="F2169" s="349">
        <v>5</v>
      </c>
      <c r="G2169" s="349">
        <v>5</v>
      </c>
      <c r="H2169" s="349" t="s">
        <v>2402</v>
      </c>
      <c r="I2169" s="349" t="s">
        <v>2402</v>
      </c>
      <c r="J2169" s="349">
        <v>0</v>
      </c>
    </row>
    <row r="2170" spans="1:10">
      <c r="A2170" s="348"/>
      <c r="B2170" s="348" t="s">
        <v>1750</v>
      </c>
      <c r="C2170" s="348" t="s">
        <v>4005</v>
      </c>
      <c r="D2170" s="348" t="s">
        <v>4006</v>
      </c>
      <c r="E2170" s="349">
        <v>19</v>
      </c>
      <c r="F2170" s="349" t="s">
        <v>2402</v>
      </c>
      <c r="G2170" s="349" t="s">
        <v>2402</v>
      </c>
      <c r="H2170" s="349" t="s">
        <v>2402</v>
      </c>
      <c r="I2170" s="349" t="s">
        <v>2402</v>
      </c>
      <c r="J2170" s="349">
        <v>0</v>
      </c>
    </row>
    <row r="2171" spans="1:10">
      <c r="A2171" s="348"/>
      <c r="B2171" s="348" t="s">
        <v>1750</v>
      </c>
      <c r="C2171" s="348" t="s">
        <v>3843</v>
      </c>
      <c r="D2171" s="348" t="s">
        <v>3844</v>
      </c>
      <c r="E2171" s="349">
        <v>16</v>
      </c>
      <c r="F2171" s="349">
        <v>12</v>
      </c>
      <c r="G2171" s="349">
        <v>4</v>
      </c>
      <c r="H2171" s="349" t="s">
        <v>2402</v>
      </c>
      <c r="I2171" s="349" t="s">
        <v>2402</v>
      </c>
      <c r="J2171" s="349">
        <v>0</v>
      </c>
    </row>
    <row r="2172" spans="1:10">
      <c r="A2172" s="348"/>
      <c r="B2172" s="348" t="s">
        <v>1750</v>
      </c>
      <c r="C2172" s="348" t="s">
        <v>3845</v>
      </c>
      <c r="D2172" s="348" t="s">
        <v>3846</v>
      </c>
      <c r="E2172" s="349">
        <v>30</v>
      </c>
      <c r="F2172" s="349">
        <v>24</v>
      </c>
      <c r="G2172" s="349">
        <v>6</v>
      </c>
      <c r="H2172" s="349">
        <v>23</v>
      </c>
      <c r="I2172" s="349">
        <v>7</v>
      </c>
      <c r="J2172" s="349">
        <v>0</v>
      </c>
    </row>
    <row r="2173" spans="1:10">
      <c r="A2173" s="348"/>
      <c r="B2173" s="348" t="s">
        <v>1750</v>
      </c>
      <c r="C2173" s="348" t="s">
        <v>3681</v>
      </c>
      <c r="D2173" s="348" t="s">
        <v>3575</v>
      </c>
      <c r="E2173" s="349">
        <v>24</v>
      </c>
      <c r="F2173" s="349">
        <v>16</v>
      </c>
      <c r="G2173" s="349">
        <v>8</v>
      </c>
      <c r="H2173" s="349">
        <v>19</v>
      </c>
      <c r="I2173" s="349">
        <v>5</v>
      </c>
      <c r="J2173" s="349">
        <v>0</v>
      </c>
    </row>
    <row r="2174" spans="1:10">
      <c r="A2174" s="348"/>
      <c r="B2174" s="348" t="s">
        <v>1750</v>
      </c>
      <c r="C2174" s="348" t="s">
        <v>3681</v>
      </c>
      <c r="D2174" s="348" t="s">
        <v>3682</v>
      </c>
      <c r="E2174" s="349">
        <v>99</v>
      </c>
      <c r="F2174" s="349">
        <v>59</v>
      </c>
      <c r="G2174" s="349">
        <v>40</v>
      </c>
      <c r="H2174" s="349">
        <v>83</v>
      </c>
      <c r="I2174" s="349">
        <v>16</v>
      </c>
      <c r="J2174" s="349">
        <v>0</v>
      </c>
    </row>
    <row r="2175" spans="1:10">
      <c r="A2175" s="348"/>
      <c r="B2175" s="348" t="s">
        <v>1750</v>
      </c>
      <c r="C2175" s="348" t="s">
        <v>2623</v>
      </c>
      <c r="D2175" s="348" t="s">
        <v>3682</v>
      </c>
      <c r="E2175" s="349">
        <v>99</v>
      </c>
      <c r="F2175" s="349">
        <v>59</v>
      </c>
      <c r="G2175" s="349">
        <v>40</v>
      </c>
      <c r="H2175" s="349">
        <v>83</v>
      </c>
      <c r="I2175" s="349">
        <v>16</v>
      </c>
      <c r="J2175" s="349">
        <v>0</v>
      </c>
    </row>
    <row r="2176" spans="1:10">
      <c r="A2176" s="348"/>
      <c r="B2176" s="348" t="s">
        <v>1750</v>
      </c>
      <c r="C2176" s="348" t="s">
        <v>3847</v>
      </c>
      <c r="D2176" s="348" t="s">
        <v>3848</v>
      </c>
      <c r="E2176" s="349">
        <v>42</v>
      </c>
      <c r="F2176" s="349">
        <v>37</v>
      </c>
      <c r="G2176" s="349">
        <v>5</v>
      </c>
      <c r="H2176" s="349" t="s">
        <v>2402</v>
      </c>
      <c r="I2176" s="349" t="s">
        <v>2402</v>
      </c>
      <c r="J2176" s="349" t="s">
        <v>2402</v>
      </c>
    </row>
    <row r="2177" spans="1:10">
      <c r="A2177" s="348"/>
      <c r="B2177" s="348" t="s">
        <v>1750</v>
      </c>
      <c r="C2177" s="348" t="s">
        <v>3683</v>
      </c>
      <c r="D2177" s="348" t="s">
        <v>3575</v>
      </c>
      <c r="E2177" s="349">
        <v>36</v>
      </c>
      <c r="F2177" s="349">
        <v>25</v>
      </c>
      <c r="G2177" s="349">
        <v>11</v>
      </c>
      <c r="H2177" s="349">
        <v>32</v>
      </c>
      <c r="I2177" s="349">
        <v>4</v>
      </c>
      <c r="J2177" s="349">
        <v>0</v>
      </c>
    </row>
    <row r="2178" spans="1:10">
      <c r="A2178" s="348"/>
      <c r="B2178" s="348" t="s">
        <v>1750</v>
      </c>
      <c r="C2178" s="348" t="s">
        <v>3683</v>
      </c>
      <c r="D2178" s="348" t="s">
        <v>3684</v>
      </c>
      <c r="E2178" s="349">
        <v>78</v>
      </c>
      <c r="F2178" s="349">
        <v>62</v>
      </c>
      <c r="G2178" s="349">
        <v>16</v>
      </c>
      <c r="H2178" s="349">
        <v>72</v>
      </c>
      <c r="I2178" s="349">
        <v>6</v>
      </c>
      <c r="J2178" s="349" t="s">
        <v>2402</v>
      </c>
    </row>
    <row r="2179" spans="1:10">
      <c r="A2179" s="348"/>
      <c r="B2179" s="348" t="s">
        <v>1750</v>
      </c>
      <c r="C2179" s="348" t="s">
        <v>2625</v>
      </c>
      <c r="D2179" s="348" t="s">
        <v>3684</v>
      </c>
      <c r="E2179" s="349">
        <v>78</v>
      </c>
      <c r="F2179" s="349">
        <v>62</v>
      </c>
      <c r="G2179" s="349">
        <v>16</v>
      </c>
      <c r="H2179" s="349">
        <v>72</v>
      </c>
      <c r="I2179" s="349">
        <v>6</v>
      </c>
      <c r="J2179" s="349" t="s">
        <v>2402</v>
      </c>
    </row>
    <row r="2180" spans="1:10">
      <c r="A2180" s="348"/>
      <c r="B2180" s="348" t="s">
        <v>1750</v>
      </c>
      <c r="C2180" s="348" t="s">
        <v>3685</v>
      </c>
      <c r="D2180" s="348" t="s">
        <v>3686</v>
      </c>
      <c r="E2180" s="349">
        <v>32</v>
      </c>
      <c r="F2180" s="349">
        <v>24</v>
      </c>
      <c r="G2180" s="349">
        <v>8</v>
      </c>
      <c r="H2180" s="349">
        <v>25</v>
      </c>
      <c r="I2180" s="349">
        <v>7</v>
      </c>
      <c r="J2180" s="349">
        <v>3</v>
      </c>
    </row>
    <row r="2181" spans="1:10">
      <c r="A2181" s="348"/>
      <c r="B2181" s="348" t="s">
        <v>1750</v>
      </c>
      <c r="C2181" s="348" t="s">
        <v>2627</v>
      </c>
      <c r="D2181" s="348" t="s">
        <v>3686</v>
      </c>
      <c r="E2181" s="349">
        <v>32</v>
      </c>
      <c r="F2181" s="349">
        <v>24</v>
      </c>
      <c r="G2181" s="349">
        <v>8</v>
      </c>
      <c r="H2181" s="349">
        <v>25</v>
      </c>
      <c r="I2181" s="349">
        <v>7</v>
      </c>
      <c r="J2181" s="349">
        <v>3</v>
      </c>
    </row>
    <row r="2182" spans="1:10">
      <c r="A2182" s="348"/>
      <c r="B2182" s="348" t="s">
        <v>1750</v>
      </c>
      <c r="C2182" s="348" t="s">
        <v>3687</v>
      </c>
      <c r="D2182" s="348" t="s">
        <v>3688</v>
      </c>
      <c r="E2182" s="349">
        <v>61004</v>
      </c>
      <c r="F2182" s="349">
        <v>34292</v>
      </c>
      <c r="G2182" s="349">
        <v>26712</v>
      </c>
      <c r="H2182" s="349">
        <v>57383</v>
      </c>
      <c r="I2182" s="349">
        <v>3621</v>
      </c>
      <c r="J2182" s="349">
        <v>2102</v>
      </c>
    </row>
    <row r="2183" spans="1:10">
      <c r="A2183" s="348"/>
      <c r="B2183" s="348" t="s">
        <v>1750</v>
      </c>
      <c r="C2183" s="348" t="s">
        <v>3689</v>
      </c>
      <c r="D2183" s="348" t="s">
        <v>3690</v>
      </c>
      <c r="E2183" s="349">
        <v>61004</v>
      </c>
      <c r="F2183" s="349">
        <v>34292</v>
      </c>
      <c r="G2183" s="349">
        <v>26712</v>
      </c>
      <c r="H2183" s="349">
        <v>57383</v>
      </c>
      <c r="I2183" s="349">
        <v>3621</v>
      </c>
      <c r="J2183" s="349">
        <v>2102</v>
      </c>
    </row>
    <row r="2184" spans="1:10">
      <c r="A2184" s="348" t="s">
        <v>1941</v>
      </c>
      <c r="B2184" s="348" t="s">
        <v>1942</v>
      </c>
      <c r="C2184" s="348"/>
      <c r="D2184" s="348"/>
      <c r="E2184" s="349"/>
      <c r="F2184" s="349"/>
      <c r="G2184" s="349"/>
      <c r="H2184" s="349"/>
      <c r="I2184" s="349"/>
      <c r="J2184" s="349"/>
    </row>
    <row r="2185" spans="1:10">
      <c r="A2185" s="348"/>
      <c r="B2185" s="348" t="s">
        <v>1942</v>
      </c>
      <c r="C2185" s="348" t="s">
        <v>2874</v>
      </c>
      <c r="D2185" s="348" t="s">
        <v>2401</v>
      </c>
      <c r="E2185" s="349">
        <v>85</v>
      </c>
      <c r="F2185" s="349">
        <v>54</v>
      </c>
      <c r="G2185" s="349">
        <v>31</v>
      </c>
      <c r="H2185" s="349" t="s">
        <v>2402</v>
      </c>
      <c r="I2185" s="349" t="s">
        <v>2402</v>
      </c>
      <c r="J2185" s="349">
        <v>3</v>
      </c>
    </row>
    <row r="2186" spans="1:10">
      <c r="A2186" s="348"/>
      <c r="B2186" s="348" t="s">
        <v>1942</v>
      </c>
      <c r="C2186" s="348" t="s">
        <v>2892</v>
      </c>
      <c r="D2186" s="348" t="s">
        <v>2404</v>
      </c>
      <c r="E2186" s="349">
        <v>611</v>
      </c>
      <c r="F2186" s="349">
        <v>322</v>
      </c>
      <c r="G2186" s="349">
        <v>289</v>
      </c>
      <c r="H2186" s="349">
        <v>586</v>
      </c>
      <c r="I2186" s="349">
        <v>25</v>
      </c>
      <c r="J2186" s="349">
        <v>19</v>
      </c>
    </row>
    <row r="2187" spans="1:10">
      <c r="A2187" s="348"/>
      <c r="B2187" s="348" t="s">
        <v>1942</v>
      </c>
      <c r="C2187" s="348" t="s">
        <v>2893</v>
      </c>
      <c r="D2187" s="348" t="s">
        <v>2406</v>
      </c>
      <c r="E2187" s="349">
        <v>103</v>
      </c>
      <c r="F2187" s="349">
        <v>73</v>
      </c>
      <c r="G2187" s="349">
        <v>30</v>
      </c>
      <c r="H2187" s="349">
        <v>84</v>
      </c>
      <c r="I2187" s="349">
        <v>19</v>
      </c>
      <c r="J2187" s="349">
        <v>5</v>
      </c>
    </row>
    <row r="2188" spans="1:10">
      <c r="A2188" s="348"/>
      <c r="B2188" s="348" t="s">
        <v>1942</v>
      </c>
      <c r="C2188" s="348" t="s">
        <v>2894</v>
      </c>
      <c r="D2188" s="348" t="s">
        <v>2408</v>
      </c>
      <c r="E2188" s="349">
        <v>1011</v>
      </c>
      <c r="F2188" s="349">
        <v>601</v>
      </c>
      <c r="G2188" s="349">
        <v>410</v>
      </c>
      <c r="H2188" s="349">
        <v>990</v>
      </c>
      <c r="I2188" s="349">
        <v>21</v>
      </c>
      <c r="J2188" s="349">
        <v>66</v>
      </c>
    </row>
    <row r="2189" spans="1:10">
      <c r="A2189" s="348"/>
      <c r="B2189" s="348" t="s">
        <v>1942</v>
      </c>
      <c r="C2189" s="348" t="s">
        <v>53</v>
      </c>
      <c r="D2189" s="348" t="s">
        <v>54</v>
      </c>
      <c r="E2189" s="349">
        <v>1938</v>
      </c>
      <c r="F2189" s="349">
        <v>1253</v>
      </c>
      <c r="G2189" s="349">
        <v>685</v>
      </c>
      <c r="H2189" s="349">
        <v>1886</v>
      </c>
      <c r="I2189" s="349">
        <v>52</v>
      </c>
      <c r="J2189" s="349">
        <v>88</v>
      </c>
    </row>
    <row r="2190" spans="1:10">
      <c r="A2190" s="348"/>
      <c r="B2190" s="348" t="s">
        <v>1942</v>
      </c>
      <c r="C2190" s="348" t="s">
        <v>288</v>
      </c>
      <c r="D2190" s="348" t="s">
        <v>289</v>
      </c>
      <c r="E2190" s="349">
        <v>44</v>
      </c>
      <c r="F2190" s="349">
        <v>28</v>
      </c>
      <c r="G2190" s="349">
        <v>16</v>
      </c>
      <c r="H2190" s="349">
        <v>37</v>
      </c>
      <c r="I2190" s="349">
        <v>7</v>
      </c>
      <c r="J2190" s="349" t="s">
        <v>2402</v>
      </c>
    </row>
    <row r="2191" spans="1:10">
      <c r="A2191" s="348"/>
      <c r="B2191" s="348" t="s">
        <v>1942</v>
      </c>
      <c r="C2191" s="348" t="s">
        <v>554</v>
      </c>
      <c r="D2191" s="348" t="s">
        <v>555</v>
      </c>
      <c r="E2191" s="349">
        <v>158</v>
      </c>
      <c r="F2191" s="349">
        <v>115</v>
      </c>
      <c r="G2191" s="349">
        <v>43</v>
      </c>
      <c r="H2191" s="349" t="s">
        <v>2402</v>
      </c>
      <c r="I2191" s="349" t="s">
        <v>2402</v>
      </c>
      <c r="J2191" s="349">
        <v>7</v>
      </c>
    </row>
    <row r="2192" spans="1:10">
      <c r="A2192" s="348"/>
      <c r="B2192" s="348" t="s">
        <v>1942</v>
      </c>
      <c r="C2192" s="348" t="s">
        <v>822</v>
      </c>
      <c r="D2192" s="348" t="s">
        <v>823</v>
      </c>
      <c r="E2192" s="349">
        <v>35</v>
      </c>
      <c r="F2192" s="349">
        <v>22</v>
      </c>
      <c r="G2192" s="349">
        <v>13</v>
      </c>
      <c r="H2192" s="349" t="s">
        <v>2402</v>
      </c>
      <c r="I2192" s="349" t="s">
        <v>2402</v>
      </c>
      <c r="J2192" s="349">
        <v>4</v>
      </c>
    </row>
    <row r="2193" spans="1:10">
      <c r="A2193" s="348"/>
      <c r="B2193" s="348" t="s">
        <v>1942</v>
      </c>
      <c r="C2193" s="348" t="s">
        <v>895</v>
      </c>
      <c r="D2193" s="348" t="s">
        <v>896</v>
      </c>
      <c r="E2193" s="349">
        <v>6968</v>
      </c>
      <c r="F2193" s="349">
        <v>3731</v>
      </c>
      <c r="G2193" s="349">
        <v>3237</v>
      </c>
      <c r="H2193" s="349">
        <v>6664</v>
      </c>
      <c r="I2193" s="349">
        <v>304</v>
      </c>
      <c r="J2193" s="349">
        <v>293</v>
      </c>
    </row>
    <row r="2194" spans="1:10">
      <c r="A2194" s="348"/>
      <c r="B2194" s="348" t="s">
        <v>1942</v>
      </c>
      <c r="C2194" s="348" t="s">
        <v>995</v>
      </c>
      <c r="D2194" s="348" t="s">
        <v>996</v>
      </c>
      <c r="E2194" s="349">
        <v>47</v>
      </c>
      <c r="F2194" s="349">
        <v>37</v>
      </c>
      <c r="G2194" s="349">
        <v>10</v>
      </c>
      <c r="H2194" s="349" t="s">
        <v>2402</v>
      </c>
      <c r="I2194" s="349" t="s">
        <v>2402</v>
      </c>
      <c r="J2194" s="349" t="s">
        <v>2402</v>
      </c>
    </row>
    <row r="2195" spans="1:10">
      <c r="A2195" s="348"/>
      <c r="B2195" s="348" t="s">
        <v>1942</v>
      </c>
      <c r="C2195" s="348" t="s">
        <v>1167</v>
      </c>
      <c r="D2195" s="348" t="s">
        <v>1168</v>
      </c>
      <c r="E2195" s="349">
        <v>1511</v>
      </c>
      <c r="F2195" s="349">
        <v>935</v>
      </c>
      <c r="G2195" s="349">
        <v>576</v>
      </c>
      <c r="H2195" s="349">
        <v>1480</v>
      </c>
      <c r="I2195" s="349">
        <v>31</v>
      </c>
      <c r="J2195" s="349">
        <v>74</v>
      </c>
    </row>
    <row r="2196" spans="1:10">
      <c r="A2196" s="348"/>
      <c r="B2196" s="348" t="s">
        <v>1942</v>
      </c>
      <c r="C2196" s="348" t="s">
        <v>1498</v>
      </c>
      <c r="D2196" s="348" t="s">
        <v>1499</v>
      </c>
      <c r="E2196" s="349">
        <v>92</v>
      </c>
      <c r="F2196" s="349">
        <v>64</v>
      </c>
      <c r="G2196" s="349">
        <v>28</v>
      </c>
      <c r="H2196" s="349">
        <v>88</v>
      </c>
      <c r="I2196" s="349">
        <v>4</v>
      </c>
      <c r="J2196" s="349">
        <v>4</v>
      </c>
    </row>
    <row r="2197" spans="1:10">
      <c r="A2197" s="348"/>
      <c r="B2197" s="348" t="s">
        <v>1942</v>
      </c>
      <c r="C2197" s="348" t="s">
        <v>1749</v>
      </c>
      <c r="D2197" s="348" t="s">
        <v>1750</v>
      </c>
      <c r="E2197" s="349">
        <v>1895</v>
      </c>
      <c r="F2197" s="349">
        <v>1102</v>
      </c>
      <c r="G2197" s="349">
        <v>793</v>
      </c>
      <c r="H2197" s="349">
        <v>1820</v>
      </c>
      <c r="I2197" s="349">
        <v>75</v>
      </c>
      <c r="J2197" s="349">
        <v>72</v>
      </c>
    </row>
    <row r="2198" spans="1:10">
      <c r="A2198" s="348"/>
      <c r="B2198" s="348" t="s">
        <v>1942</v>
      </c>
      <c r="C2198" s="348" t="s">
        <v>2162</v>
      </c>
      <c r="D2198" s="348" t="s">
        <v>2163</v>
      </c>
      <c r="E2198" s="349">
        <v>175</v>
      </c>
      <c r="F2198" s="349">
        <v>123</v>
      </c>
      <c r="G2198" s="349">
        <v>52</v>
      </c>
      <c r="H2198" s="349">
        <v>164</v>
      </c>
      <c r="I2198" s="349">
        <v>11</v>
      </c>
      <c r="J2198" s="349">
        <v>7</v>
      </c>
    </row>
    <row r="2199" spans="1:10">
      <c r="A2199" s="348"/>
      <c r="B2199" s="348" t="s">
        <v>1942</v>
      </c>
      <c r="C2199" s="348" t="s">
        <v>3560</v>
      </c>
      <c r="D2199" s="348" t="s">
        <v>2267</v>
      </c>
      <c r="E2199" s="349">
        <v>14673</v>
      </c>
      <c r="F2199" s="349">
        <v>8460</v>
      </c>
      <c r="G2199" s="349">
        <v>6213</v>
      </c>
      <c r="H2199" s="349">
        <v>14118</v>
      </c>
      <c r="I2199" s="349">
        <v>555</v>
      </c>
      <c r="J2199" s="349">
        <v>644</v>
      </c>
    </row>
    <row r="2200" spans="1:10">
      <c r="A2200" s="348"/>
      <c r="B2200" s="348" t="s">
        <v>1942</v>
      </c>
      <c r="C2200" s="348" t="s">
        <v>2315</v>
      </c>
      <c r="D2200" s="348" t="s">
        <v>2267</v>
      </c>
      <c r="E2200" s="349">
        <v>14673</v>
      </c>
      <c r="F2200" s="349">
        <v>8460</v>
      </c>
      <c r="G2200" s="349">
        <v>6213</v>
      </c>
      <c r="H2200" s="349">
        <v>14118</v>
      </c>
      <c r="I2200" s="349">
        <v>555</v>
      </c>
      <c r="J2200" s="349">
        <v>644</v>
      </c>
    </row>
    <row r="2201" spans="1:10">
      <c r="A2201" s="348"/>
      <c r="B2201" s="348" t="s">
        <v>1942</v>
      </c>
      <c r="C2201" s="348" t="s">
        <v>3561</v>
      </c>
      <c r="D2201" s="348" t="s">
        <v>3562</v>
      </c>
      <c r="E2201" s="349">
        <v>6200</v>
      </c>
      <c r="F2201" s="349">
        <v>4023</v>
      </c>
      <c r="G2201" s="349">
        <v>2177</v>
      </c>
      <c r="H2201" s="349">
        <v>5904</v>
      </c>
      <c r="I2201" s="349">
        <v>296</v>
      </c>
      <c r="J2201" s="349">
        <v>176</v>
      </c>
    </row>
    <row r="2202" spans="1:10">
      <c r="A2202" s="348"/>
      <c r="B2202" s="348" t="s">
        <v>1942</v>
      </c>
      <c r="C2202" s="348" t="s">
        <v>3563</v>
      </c>
      <c r="D2202" s="348" t="s">
        <v>3564</v>
      </c>
      <c r="E2202" s="349">
        <v>6200</v>
      </c>
      <c r="F2202" s="349">
        <v>4023</v>
      </c>
      <c r="G2202" s="349">
        <v>2177</v>
      </c>
      <c r="H2202" s="349">
        <v>5904</v>
      </c>
      <c r="I2202" s="349">
        <v>296</v>
      </c>
      <c r="J2202" s="349">
        <v>176</v>
      </c>
    </row>
    <row r="2203" spans="1:10">
      <c r="A2203" s="348"/>
      <c r="B2203" s="348" t="s">
        <v>1942</v>
      </c>
      <c r="C2203" s="348" t="s">
        <v>3565</v>
      </c>
      <c r="D2203" s="348" t="s">
        <v>3564</v>
      </c>
      <c r="E2203" s="349">
        <v>6200</v>
      </c>
      <c r="F2203" s="349">
        <v>4023</v>
      </c>
      <c r="G2203" s="349">
        <v>2177</v>
      </c>
      <c r="H2203" s="349">
        <v>5904</v>
      </c>
      <c r="I2203" s="349">
        <v>296</v>
      </c>
      <c r="J2203" s="349">
        <v>176</v>
      </c>
    </row>
    <row r="2204" spans="1:10">
      <c r="A2204" s="348"/>
      <c r="B2204" s="348" t="s">
        <v>1942</v>
      </c>
      <c r="C2204" s="348" t="s">
        <v>3699</v>
      </c>
      <c r="D2204" s="348" t="s">
        <v>3700</v>
      </c>
      <c r="E2204" s="349">
        <v>10</v>
      </c>
      <c r="F2204" s="349" t="s">
        <v>2402</v>
      </c>
      <c r="G2204" s="349" t="s">
        <v>2402</v>
      </c>
      <c r="H2204" s="349" t="s">
        <v>2402</v>
      </c>
      <c r="I2204" s="349" t="s">
        <v>2402</v>
      </c>
      <c r="J2204" s="349">
        <v>0</v>
      </c>
    </row>
    <row r="2205" spans="1:10">
      <c r="A2205" s="348"/>
      <c r="B2205" s="348" t="s">
        <v>1942</v>
      </c>
      <c r="C2205" s="348" t="s">
        <v>3566</v>
      </c>
      <c r="D2205" s="348" t="s">
        <v>3575</v>
      </c>
      <c r="E2205" s="349">
        <v>35</v>
      </c>
      <c r="F2205" s="349">
        <v>31</v>
      </c>
      <c r="G2205" s="349">
        <v>4</v>
      </c>
      <c r="H2205" s="349">
        <v>31</v>
      </c>
      <c r="I2205" s="349">
        <v>4</v>
      </c>
      <c r="J2205" s="349">
        <v>0</v>
      </c>
    </row>
    <row r="2206" spans="1:10">
      <c r="A2206" s="348"/>
      <c r="B2206" s="348" t="s">
        <v>1942</v>
      </c>
      <c r="C2206" s="348" t="s">
        <v>3566</v>
      </c>
      <c r="D2206" s="348" t="s">
        <v>3567</v>
      </c>
      <c r="E2206" s="349">
        <v>45</v>
      </c>
      <c r="F2206" s="349">
        <v>39</v>
      </c>
      <c r="G2206" s="349">
        <v>6</v>
      </c>
      <c r="H2206" s="349">
        <v>40</v>
      </c>
      <c r="I2206" s="349">
        <v>5</v>
      </c>
      <c r="J2206" s="349">
        <v>0</v>
      </c>
    </row>
    <row r="2207" spans="1:10">
      <c r="A2207" s="348"/>
      <c r="B2207" s="348" t="s">
        <v>1942</v>
      </c>
      <c r="C2207" s="348" t="s">
        <v>3568</v>
      </c>
      <c r="D2207" s="348" t="s">
        <v>3569</v>
      </c>
      <c r="E2207" s="349">
        <v>98</v>
      </c>
      <c r="F2207" s="349">
        <v>67</v>
      </c>
      <c r="G2207" s="349">
        <v>31</v>
      </c>
      <c r="H2207" s="349">
        <v>91</v>
      </c>
      <c r="I2207" s="349">
        <v>7</v>
      </c>
      <c r="J2207" s="349">
        <v>0</v>
      </c>
    </row>
    <row r="2208" spans="1:10">
      <c r="A2208" s="348"/>
      <c r="B2208" s="348" t="s">
        <v>1942</v>
      </c>
      <c r="C2208" s="348" t="s">
        <v>3574</v>
      </c>
      <c r="D2208" s="348" t="s">
        <v>3575</v>
      </c>
      <c r="E2208" s="349">
        <v>31</v>
      </c>
      <c r="F2208" s="349">
        <v>21</v>
      </c>
      <c r="G2208" s="349">
        <v>10</v>
      </c>
      <c r="H2208" s="349">
        <v>27</v>
      </c>
      <c r="I2208" s="349">
        <v>4</v>
      </c>
      <c r="J2208" s="349">
        <v>0</v>
      </c>
    </row>
    <row r="2209" spans="1:10">
      <c r="A2209" s="348"/>
      <c r="B2209" s="348" t="s">
        <v>1942</v>
      </c>
      <c r="C2209" s="348" t="s">
        <v>3574</v>
      </c>
      <c r="D2209" s="348" t="s">
        <v>3576</v>
      </c>
      <c r="E2209" s="349">
        <v>129</v>
      </c>
      <c r="F2209" s="349">
        <v>88</v>
      </c>
      <c r="G2209" s="349">
        <v>41</v>
      </c>
      <c r="H2209" s="349">
        <v>118</v>
      </c>
      <c r="I2209" s="349">
        <v>11</v>
      </c>
      <c r="J2209" s="349">
        <v>0</v>
      </c>
    </row>
    <row r="2210" spans="1:10">
      <c r="A2210" s="348"/>
      <c r="B2210" s="348" t="s">
        <v>1942</v>
      </c>
      <c r="C2210" s="348" t="s">
        <v>3701</v>
      </c>
      <c r="D2210" s="348" t="s">
        <v>3702</v>
      </c>
      <c r="E2210" s="349">
        <v>17</v>
      </c>
      <c r="F2210" s="349">
        <v>8</v>
      </c>
      <c r="G2210" s="349">
        <v>9</v>
      </c>
      <c r="H2210" s="349">
        <v>17</v>
      </c>
      <c r="I2210" s="349">
        <v>0</v>
      </c>
      <c r="J2210" s="349" t="s">
        <v>2402</v>
      </c>
    </row>
    <row r="2211" spans="1:10">
      <c r="A2211" s="348"/>
      <c r="B2211" s="348" t="s">
        <v>1942</v>
      </c>
      <c r="C2211" s="348" t="s">
        <v>3703</v>
      </c>
      <c r="D2211" s="348" t="s">
        <v>3704</v>
      </c>
      <c r="E2211" s="349">
        <v>50</v>
      </c>
      <c r="F2211" s="349">
        <v>44</v>
      </c>
      <c r="G2211" s="349">
        <v>6</v>
      </c>
      <c r="H2211" s="349">
        <v>44</v>
      </c>
      <c r="I2211" s="349">
        <v>6</v>
      </c>
      <c r="J2211" s="349" t="s">
        <v>2402</v>
      </c>
    </row>
    <row r="2212" spans="1:10">
      <c r="A2212" s="348"/>
      <c r="B2212" s="348" t="s">
        <v>1942</v>
      </c>
      <c r="C2212" s="348" t="s">
        <v>3577</v>
      </c>
      <c r="D2212" s="348" t="s">
        <v>3578</v>
      </c>
      <c r="E2212" s="349">
        <v>102</v>
      </c>
      <c r="F2212" s="349">
        <v>75</v>
      </c>
      <c r="G2212" s="349">
        <v>27</v>
      </c>
      <c r="H2212" s="349">
        <v>91</v>
      </c>
      <c r="I2212" s="349">
        <v>11</v>
      </c>
      <c r="J2212" s="349" t="s">
        <v>2402</v>
      </c>
    </row>
    <row r="2213" spans="1:10">
      <c r="A2213" s="348"/>
      <c r="B2213" s="348" t="s">
        <v>1942</v>
      </c>
      <c r="C2213" s="348" t="s">
        <v>3705</v>
      </c>
      <c r="D2213" s="348" t="s">
        <v>3706</v>
      </c>
      <c r="E2213" s="349">
        <v>21</v>
      </c>
      <c r="F2213" s="349">
        <v>16</v>
      </c>
      <c r="G2213" s="349">
        <v>5</v>
      </c>
      <c r="H2213" s="349" t="s">
        <v>2402</v>
      </c>
      <c r="I2213" s="349" t="s">
        <v>2402</v>
      </c>
      <c r="J2213" s="349" t="s">
        <v>2402</v>
      </c>
    </row>
    <row r="2214" spans="1:10">
      <c r="A2214" s="348"/>
      <c r="B2214" s="348" t="s">
        <v>1942</v>
      </c>
      <c r="C2214" s="348" t="s">
        <v>3707</v>
      </c>
      <c r="D2214" s="348" t="s">
        <v>3708</v>
      </c>
      <c r="E2214" s="349">
        <v>40</v>
      </c>
      <c r="F2214" s="349">
        <v>31</v>
      </c>
      <c r="G2214" s="349">
        <v>9</v>
      </c>
      <c r="H2214" s="349" t="s">
        <v>2402</v>
      </c>
      <c r="I2214" s="349" t="s">
        <v>2402</v>
      </c>
      <c r="J2214" s="349">
        <v>5</v>
      </c>
    </row>
    <row r="2215" spans="1:10">
      <c r="A2215" s="348"/>
      <c r="B2215" s="348" t="s">
        <v>1942</v>
      </c>
      <c r="C2215" s="348" t="s">
        <v>3579</v>
      </c>
      <c r="D2215" s="348" t="s">
        <v>3580</v>
      </c>
      <c r="E2215" s="349">
        <v>49</v>
      </c>
      <c r="F2215" s="349">
        <v>40</v>
      </c>
      <c r="G2215" s="349">
        <v>9</v>
      </c>
      <c r="H2215" s="349" t="s">
        <v>2402</v>
      </c>
      <c r="I2215" s="349" t="s">
        <v>2402</v>
      </c>
      <c r="J2215" s="349" t="s">
        <v>2402</v>
      </c>
    </row>
    <row r="2216" spans="1:10">
      <c r="A2216" s="348"/>
      <c r="B2216" s="348" t="s">
        <v>1942</v>
      </c>
      <c r="C2216" s="348" t="s">
        <v>3711</v>
      </c>
      <c r="D2216" s="348" t="s">
        <v>3712</v>
      </c>
      <c r="E2216" s="349">
        <v>16</v>
      </c>
      <c r="F2216" s="349">
        <v>7</v>
      </c>
      <c r="G2216" s="349">
        <v>9</v>
      </c>
      <c r="H2216" s="349">
        <v>16</v>
      </c>
      <c r="I2216" s="349">
        <v>0</v>
      </c>
      <c r="J2216" s="349">
        <v>0</v>
      </c>
    </row>
    <row r="2217" spans="1:10">
      <c r="A2217" s="348"/>
      <c r="B2217" s="348" t="s">
        <v>1942</v>
      </c>
      <c r="C2217" s="348" t="s">
        <v>3581</v>
      </c>
      <c r="D2217" s="348" t="s">
        <v>3575</v>
      </c>
      <c r="E2217" s="349">
        <v>22</v>
      </c>
      <c r="F2217" s="349">
        <v>16</v>
      </c>
      <c r="G2217" s="349">
        <v>6</v>
      </c>
      <c r="H2217" s="349" t="s">
        <v>2402</v>
      </c>
      <c r="I2217" s="349" t="s">
        <v>2402</v>
      </c>
      <c r="J2217" s="349" t="s">
        <v>2402</v>
      </c>
    </row>
    <row r="2218" spans="1:10">
      <c r="A2218" s="348"/>
      <c r="B2218" s="348" t="s">
        <v>1942</v>
      </c>
      <c r="C2218" s="348" t="s">
        <v>3581</v>
      </c>
      <c r="D2218" s="348" t="s">
        <v>3582</v>
      </c>
      <c r="E2218" s="349">
        <v>317</v>
      </c>
      <c r="F2218" s="349">
        <v>237</v>
      </c>
      <c r="G2218" s="349">
        <v>80</v>
      </c>
      <c r="H2218" s="349">
        <v>294</v>
      </c>
      <c r="I2218" s="349">
        <v>23</v>
      </c>
      <c r="J2218" s="349">
        <v>14</v>
      </c>
    </row>
    <row r="2219" spans="1:10">
      <c r="A2219" s="348"/>
      <c r="B2219" s="348" t="s">
        <v>1942</v>
      </c>
      <c r="C2219" s="348" t="s">
        <v>3721</v>
      </c>
      <c r="D2219" s="348" t="s">
        <v>3722</v>
      </c>
      <c r="E2219" s="349">
        <v>10</v>
      </c>
      <c r="F2219" s="349" t="s">
        <v>2402</v>
      </c>
      <c r="G2219" s="349" t="s">
        <v>2402</v>
      </c>
      <c r="H2219" s="349" t="s">
        <v>2402</v>
      </c>
      <c r="I2219" s="349" t="s">
        <v>2402</v>
      </c>
      <c r="J2219" s="349">
        <v>0</v>
      </c>
    </row>
    <row r="2220" spans="1:10">
      <c r="A2220" s="348"/>
      <c r="B2220" s="348" t="s">
        <v>1942</v>
      </c>
      <c r="C2220" s="348" t="s">
        <v>3725</v>
      </c>
      <c r="D2220" s="348" t="s">
        <v>3726</v>
      </c>
      <c r="E2220" s="349">
        <v>24</v>
      </c>
      <c r="F2220" s="349">
        <v>24</v>
      </c>
      <c r="G2220" s="349">
        <v>0</v>
      </c>
      <c r="H2220" s="349">
        <v>6</v>
      </c>
      <c r="I2220" s="349">
        <v>18</v>
      </c>
      <c r="J2220" s="349">
        <v>0</v>
      </c>
    </row>
    <row r="2221" spans="1:10">
      <c r="A2221" s="348"/>
      <c r="B2221" s="348" t="s">
        <v>1942</v>
      </c>
      <c r="C2221" s="348" t="s">
        <v>3587</v>
      </c>
      <c r="D2221" s="348" t="s">
        <v>3588</v>
      </c>
      <c r="E2221" s="349">
        <v>15</v>
      </c>
      <c r="F2221" s="349">
        <v>8</v>
      </c>
      <c r="G2221" s="349">
        <v>7</v>
      </c>
      <c r="H2221" s="349" t="s">
        <v>2402</v>
      </c>
      <c r="I2221" s="349" t="s">
        <v>2402</v>
      </c>
      <c r="J2221" s="349">
        <v>0</v>
      </c>
    </row>
    <row r="2222" spans="1:10">
      <c r="A2222" s="348"/>
      <c r="B2222" s="348" t="s">
        <v>1942</v>
      </c>
      <c r="C2222" s="348" t="s">
        <v>3591</v>
      </c>
      <c r="D2222" s="348" t="s">
        <v>3575</v>
      </c>
      <c r="E2222" s="349">
        <v>57</v>
      </c>
      <c r="F2222" s="349">
        <v>50</v>
      </c>
      <c r="G2222" s="349">
        <v>7</v>
      </c>
      <c r="H2222" s="349">
        <v>47</v>
      </c>
      <c r="I2222" s="349">
        <v>10</v>
      </c>
      <c r="J2222" s="349" t="s">
        <v>2402</v>
      </c>
    </row>
    <row r="2223" spans="1:10">
      <c r="A2223" s="348"/>
      <c r="B2223" s="348" t="s">
        <v>1942</v>
      </c>
      <c r="C2223" s="348" t="s">
        <v>3591</v>
      </c>
      <c r="D2223" s="348" t="s">
        <v>3592</v>
      </c>
      <c r="E2223" s="349">
        <v>106</v>
      </c>
      <c r="F2223" s="349">
        <v>91</v>
      </c>
      <c r="G2223" s="349">
        <v>15</v>
      </c>
      <c r="H2223" s="349">
        <v>76</v>
      </c>
      <c r="I2223" s="349">
        <v>30</v>
      </c>
      <c r="J2223" s="349" t="s">
        <v>2402</v>
      </c>
    </row>
    <row r="2224" spans="1:10">
      <c r="A2224" s="348"/>
      <c r="B2224" s="348" t="s">
        <v>1942</v>
      </c>
      <c r="C2224" s="348" t="s">
        <v>3593</v>
      </c>
      <c r="D2224" s="348" t="s">
        <v>3594</v>
      </c>
      <c r="E2224" s="349">
        <v>597</v>
      </c>
      <c r="F2224" s="349">
        <v>455</v>
      </c>
      <c r="G2224" s="349">
        <v>142</v>
      </c>
      <c r="H2224" s="349">
        <v>528</v>
      </c>
      <c r="I2224" s="349">
        <v>69</v>
      </c>
      <c r="J2224" s="349">
        <v>16</v>
      </c>
    </row>
    <row r="2225" spans="1:10">
      <c r="A2225" s="348"/>
      <c r="B2225" s="348" t="s">
        <v>1942</v>
      </c>
      <c r="C2225" s="348" t="s">
        <v>3595</v>
      </c>
      <c r="D2225" s="348" t="s">
        <v>3596</v>
      </c>
      <c r="E2225" s="349">
        <v>61</v>
      </c>
      <c r="F2225" s="349">
        <v>46</v>
      </c>
      <c r="G2225" s="349">
        <v>15</v>
      </c>
      <c r="H2225" s="349" t="s">
        <v>2402</v>
      </c>
      <c r="I2225" s="349" t="s">
        <v>2402</v>
      </c>
      <c r="J2225" s="349">
        <v>0</v>
      </c>
    </row>
    <row r="2226" spans="1:10">
      <c r="A2226" s="348"/>
      <c r="B2226" s="348" t="s">
        <v>1942</v>
      </c>
      <c r="C2226" s="348" t="s">
        <v>3729</v>
      </c>
      <c r="D2226" s="348" t="s">
        <v>3730</v>
      </c>
      <c r="E2226" s="349">
        <v>12</v>
      </c>
      <c r="F2226" s="349">
        <v>12</v>
      </c>
      <c r="G2226" s="349">
        <v>0</v>
      </c>
      <c r="H2226" s="349">
        <v>8</v>
      </c>
      <c r="I2226" s="349">
        <v>4</v>
      </c>
      <c r="J2226" s="349">
        <v>0</v>
      </c>
    </row>
    <row r="2227" spans="1:10">
      <c r="A2227" s="348"/>
      <c r="B2227" s="348" t="s">
        <v>1942</v>
      </c>
      <c r="C2227" s="348" t="s">
        <v>3597</v>
      </c>
      <c r="D2227" s="348" t="s">
        <v>3598</v>
      </c>
      <c r="E2227" s="349">
        <v>73</v>
      </c>
      <c r="F2227" s="349">
        <v>58</v>
      </c>
      <c r="G2227" s="349">
        <v>15</v>
      </c>
      <c r="H2227" s="349">
        <v>68</v>
      </c>
      <c r="I2227" s="349">
        <v>5</v>
      </c>
      <c r="J2227" s="349">
        <v>0</v>
      </c>
    </row>
    <row r="2228" spans="1:10">
      <c r="A2228" s="348"/>
      <c r="B2228" s="348" t="s">
        <v>1942</v>
      </c>
      <c r="C2228" s="348" t="s">
        <v>3599</v>
      </c>
      <c r="D2228" s="348" t="s">
        <v>3598</v>
      </c>
      <c r="E2228" s="349">
        <v>73</v>
      </c>
      <c r="F2228" s="349">
        <v>58</v>
      </c>
      <c r="G2228" s="349">
        <v>15</v>
      </c>
      <c r="H2228" s="349">
        <v>68</v>
      </c>
      <c r="I2228" s="349">
        <v>5</v>
      </c>
      <c r="J2228" s="349">
        <v>0</v>
      </c>
    </row>
    <row r="2229" spans="1:10">
      <c r="A2229" s="348"/>
      <c r="B2229" s="348" t="s">
        <v>1942</v>
      </c>
      <c r="C2229" s="348" t="s">
        <v>3600</v>
      </c>
      <c r="D2229" s="348" t="s">
        <v>3601</v>
      </c>
      <c r="E2229" s="349">
        <v>50</v>
      </c>
      <c r="F2229" s="349">
        <v>28</v>
      </c>
      <c r="G2229" s="349">
        <v>22</v>
      </c>
      <c r="H2229" s="349" t="s">
        <v>2402</v>
      </c>
      <c r="I2229" s="349" t="s">
        <v>2402</v>
      </c>
      <c r="J2229" s="349">
        <v>0</v>
      </c>
    </row>
    <row r="2230" spans="1:10">
      <c r="A2230" s="348"/>
      <c r="B2230" s="348" t="s">
        <v>1942</v>
      </c>
      <c r="C2230" s="348" t="s">
        <v>3602</v>
      </c>
      <c r="D2230" s="348" t="s">
        <v>3603</v>
      </c>
      <c r="E2230" s="349">
        <v>24</v>
      </c>
      <c r="F2230" s="349">
        <v>24</v>
      </c>
      <c r="G2230" s="349">
        <v>0</v>
      </c>
      <c r="H2230" s="349">
        <v>24</v>
      </c>
      <c r="I2230" s="349">
        <v>0</v>
      </c>
      <c r="J2230" s="349">
        <v>0</v>
      </c>
    </row>
    <row r="2231" spans="1:10">
      <c r="A2231" s="348"/>
      <c r="B2231" s="348" t="s">
        <v>1942</v>
      </c>
      <c r="C2231" s="348" t="s">
        <v>3733</v>
      </c>
      <c r="D2231" s="348" t="s">
        <v>3734</v>
      </c>
      <c r="E2231" s="349">
        <v>117</v>
      </c>
      <c r="F2231" s="349">
        <v>99</v>
      </c>
      <c r="G2231" s="349">
        <v>18</v>
      </c>
      <c r="H2231" s="349">
        <v>8</v>
      </c>
      <c r="I2231" s="349">
        <v>109</v>
      </c>
      <c r="J2231" s="349">
        <v>0</v>
      </c>
    </row>
    <row r="2232" spans="1:10">
      <c r="A2232" s="348"/>
      <c r="B2232" s="348" t="s">
        <v>1942</v>
      </c>
      <c r="C2232" s="348" t="s">
        <v>3739</v>
      </c>
      <c r="D2232" s="348" t="s">
        <v>3740</v>
      </c>
      <c r="E2232" s="349">
        <v>22</v>
      </c>
      <c r="F2232" s="349">
        <v>19</v>
      </c>
      <c r="G2232" s="349">
        <v>3</v>
      </c>
      <c r="H2232" s="349" t="s">
        <v>2402</v>
      </c>
      <c r="I2232" s="349" t="s">
        <v>2402</v>
      </c>
      <c r="J2232" s="349">
        <v>0</v>
      </c>
    </row>
    <row r="2233" spans="1:10">
      <c r="A2233" s="348"/>
      <c r="B2233" s="348" t="s">
        <v>1942</v>
      </c>
      <c r="C2233" s="348" t="s">
        <v>3855</v>
      </c>
      <c r="D2233" s="348" t="s">
        <v>3856</v>
      </c>
      <c r="E2233" s="349">
        <v>11</v>
      </c>
      <c r="F2233" s="349" t="s">
        <v>2402</v>
      </c>
      <c r="G2233" s="349" t="s">
        <v>2402</v>
      </c>
      <c r="H2233" s="349" t="s">
        <v>2402</v>
      </c>
      <c r="I2233" s="349" t="s">
        <v>2402</v>
      </c>
      <c r="J2233" s="349">
        <v>0</v>
      </c>
    </row>
    <row r="2234" spans="1:10">
      <c r="A2234" s="348"/>
      <c r="B2234" s="348" t="s">
        <v>1942</v>
      </c>
      <c r="C2234" s="348" t="s">
        <v>3604</v>
      </c>
      <c r="D2234" s="348" t="s">
        <v>3575</v>
      </c>
      <c r="E2234" s="349">
        <v>38</v>
      </c>
      <c r="F2234" s="349">
        <v>29</v>
      </c>
      <c r="G2234" s="349">
        <v>9</v>
      </c>
      <c r="H2234" s="349">
        <v>28</v>
      </c>
      <c r="I2234" s="349">
        <v>10</v>
      </c>
      <c r="J2234" s="349">
        <v>0</v>
      </c>
    </row>
    <row r="2235" spans="1:10">
      <c r="A2235" s="348"/>
      <c r="B2235" s="348" t="s">
        <v>1942</v>
      </c>
      <c r="C2235" s="348" t="s">
        <v>3604</v>
      </c>
      <c r="D2235" s="348" t="s">
        <v>3605</v>
      </c>
      <c r="E2235" s="349">
        <v>262</v>
      </c>
      <c r="F2235" s="349">
        <v>208</v>
      </c>
      <c r="G2235" s="349">
        <v>54</v>
      </c>
      <c r="H2235" s="349">
        <v>138</v>
      </c>
      <c r="I2235" s="349">
        <v>124</v>
      </c>
      <c r="J2235" s="349">
        <v>0</v>
      </c>
    </row>
    <row r="2236" spans="1:10">
      <c r="A2236" s="348"/>
      <c r="B2236" s="348" t="s">
        <v>1942</v>
      </c>
      <c r="C2236" s="348" t="s">
        <v>3743</v>
      </c>
      <c r="D2236" s="348" t="s">
        <v>3744</v>
      </c>
      <c r="E2236" s="349">
        <v>13</v>
      </c>
      <c r="F2236" s="349" t="s">
        <v>2402</v>
      </c>
      <c r="G2236" s="349" t="s">
        <v>2402</v>
      </c>
      <c r="H2236" s="349" t="s">
        <v>2402</v>
      </c>
      <c r="I2236" s="349" t="s">
        <v>2402</v>
      </c>
      <c r="J2236" s="349" t="s">
        <v>2402</v>
      </c>
    </row>
    <row r="2237" spans="1:10">
      <c r="A2237" s="348"/>
      <c r="B2237" s="348" t="s">
        <v>1942</v>
      </c>
      <c r="C2237" s="348" t="s">
        <v>3606</v>
      </c>
      <c r="D2237" s="348" t="s">
        <v>3607</v>
      </c>
      <c r="E2237" s="349">
        <v>65</v>
      </c>
      <c r="F2237" s="349">
        <v>42</v>
      </c>
      <c r="G2237" s="349">
        <v>23</v>
      </c>
      <c r="H2237" s="349">
        <v>57</v>
      </c>
      <c r="I2237" s="349">
        <v>8</v>
      </c>
      <c r="J2237" s="349" t="s">
        <v>2402</v>
      </c>
    </row>
    <row r="2238" spans="1:10">
      <c r="A2238" s="348"/>
      <c r="B2238" s="348" t="s">
        <v>1942</v>
      </c>
      <c r="C2238" s="348" t="s">
        <v>3745</v>
      </c>
      <c r="D2238" s="348" t="s">
        <v>3746</v>
      </c>
      <c r="E2238" s="349">
        <v>12</v>
      </c>
      <c r="F2238" s="349">
        <v>8</v>
      </c>
      <c r="G2238" s="349">
        <v>4</v>
      </c>
      <c r="H2238" s="349">
        <v>12</v>
      </c>
      <c r="I2238" s="349">
        <v>0</v>
      </c>
      <c r="J2238" s="349" t="s">
        <v>2402</v>
      </c>
    </row>
    <row r="2239" spans="1:10">
      <c r="A2239" s="348"/>
      <c r="B2239" s="348" t="s">
        <v>1942</v>
      </c>
      <c r="C2239" s="348" t="s">
        <v>3857</v>
      </c>
      <c r="D2239" s="348" t="s">
        <v>3858</v>
      </c>
      <c r="E2239" s="349">
        <v>21</v>
      </c>
      <c r="F2239" s="349" t="s">
        <v>2402</v>
      </c>
      <c r="G2239" s="349" t="s">
        <v>2402</v>
      </c>
      <c r="H2239" s="349">
        <v>21</v>
      </c>
      <c r="I2239" s="349">
        <v>0</v>
      </c>
      <c r="J2239" s="349">
        <v>0</v>
      </c>
    </row>
    <row r="2240" spans="1:10">
      <c r="A2240" s="348"/>
      <c r="B2240" s="348" t="s">
        <v>1942</v>
      </c>
      <c r="C2240" s="348" t="s">
        <v>3608</v>
      </c>
      <c r="D2240" s="348" t="s">
        <v>3609</v>
      </c>
      <c r="E2240" s="349">
        <v>16</v>
      </c>
      <c r="F2240" s="349">
        <v>11</v>
      </c>
      <c r="G2240" s="349">
        <v>5</v>
      </c>
      <c r="H2240" s="349">
        <v>16</v>
      </c>
      <c r="I2240" s="349">
        <v>0</v>
      </c>
      <c r="J2240" s="349">
        <v>0</v>
      </c>
    </row>
    <row r="2241" spans="1:10">
      <c r="A2241" s="348"/>
      <c r="B2241" s="348" t="s">
        <v>1942</v>
      </c>
      <c r="C2241" s="348" t="s">
        <v>3610</v>
      </c>
      <c r="D2241" s="348" t="s">
        <v>3575</v>
      </c>
      <c r="E2241" s="349">
        <v>20</v>
      </c>
      <c r="F2241" s="349">
        <v>15</v>
      </c>
      <c r="G2241" s="349">
        <v>5</v>
      </c>
      <c r="H2241" s="349" t="s">
        <v>2402</v>
      </c>
      <c r="I2241" s="349" t="s">
        <v>2402</v>
      </c>
      <c r="J2241" s="349" t="s">
        <v>2402</v>
      </c>
    </row>
    <row r="2242" spans="1:10">
      <c r="A2242" s="348"/>
      <c r="B2242" s="348" t="s">
        <v>1942</v>
      </c>
      <c r="C2242" s="348" t="s">
        <v>3610</v>
      </c>
      <c r="D2242" s="348" t="s">
        <v>3611</v>
      </c>
      <c r="E2242" s="349">
        <v>147</v>
      </c>
      <c r="F2242" s="349">
        <v>106</v>
      </c>
      <c r="G2242" s="349">
        <v>41</v>
      </c>
      <c r="H2242" s="349">
        <v>137</v>
      </c>
      <c r="I2242" s="349">
        <v>10</v>
      </c>
      <c r="J2242" s="349">
        <v>5</v>
      </c>
    </row>
    <row r="2243" spans="1:10">
      <c r="A2243" s="348"/>
      <c r="B2243" s="348" t="s">
        <v>1942</v>
      </c>
      <c r="C2243" s="348" t="s">
        <v>3751</v>
      </c>
      <c r="D2243" s="348" t="s">
        <v>3752</v>
      </c>
      <c r="E2243" s="349">
        <v>13</v>
      </c>
      <c r="F2243" s="349">
        <v>8</v>
      </c>
      <c r="G2243" s="349">
        <v>5</v>
      </c>
      <c r="H2243" s="349">
        <v>13</v>
      </c>
      <c r="I2243" s="349">
        <v>0</v>
      </c>
      <c r="J2243" s="349" t="s">
        <v>2402</v>
      </c>
    </row>
    <row r="2244" spans="1:10">
      <c r="A2244" s="348"/>
      <c r="B2244" s="348" t="s">
        <v>1942</v>
      </c>
      <c r="C2244" s="348" t="s">
        <v>3753</v>
      </c>
      <c r="D2244" s="348" t="s">
        <v>3754</v>
      </c>
      <c r="E2244" s="349">
        <v>15</v>
      </c>
      <c r="F2244" s="349">
        <v>9</v>
      </c>
      <c r="G2244" s="349">
        <v>6</v>
      </c>
      <c r="H2244" s="349">
        <v>15</v>
      </c>
      <c r="I2244" s="349">
        <v>0</v>
      </c>
      <c r="J2244" s="349">
        <v>0</v>
      </c>
    </row>
    <row r="2245" spans="1:10">
      <c r="A2245" s="348"/>
      <c r="B2245" s="348" t="s">
        <v>1942</v>
      </c>
      <c r="C2245" s="348" t="s">
        <v>3612</v>
      </c>
      <c r="D2245" s="348" t="s">
        <v>3575</v>
      </c>
      <c r="E2245" s="349">
        <v>35</v>
      </c>
      <c r="F2245" s="349">
        <v>28</v>
      </c>
      <c r="G2245" s="349">
        <v>7</v>
      </c>
      <c r="H2245" s="349">
        <v>24</v>
      </c>
      <c r="I2245" s="349">
        <v>11</v>
      </c>
      <c r="J2245" s="349">
        <v>0</v>
      </c>
    </row>
    <row r="2246" spans="1:10">
      <c r="A2246" s="348"/>
      <c r="B2246" s="348" t="s">
        <v>1942</v>
      </c>
      <c r="C2246" s="348" t="s">
        <v>3612</v>
      </c>
      <c r="D2246" s="348" t="s">
        <v>3613</v>
      </c>
      <c r="E2246" s="349">
        <v>63</v>
      </c>
      <c r="F2246" s="349">
        <v>45</v>
      </c>
      <c r="G2246" s="349">
        <v>18</v>
      </c>
      <c r="H2246" s="349">
        <v>52</v>
      </c>
      <c r="I2246" s="349">
        <v>11</v>
      </c>
      <c r="J2246" s="349" t="s">
        <v>2402</v>
      </c>
    </row>
    <row r="2247" spans="1:10">
      <c r="A2247" s="348"/>
      <c r="B2247" s="348" t="s">
        <v>1942</v>
      </c>
      <c r="C2247" s="348" t="s">
        <v>3755</v>
      </c>
      <c r="D2247" s="348" t="s">
        <v>3756</v>
      </c>
      <c r="E2247" s="349">
        <v>11</v>
      </c>
      <c r="F2247" s="349">
        <v>8</v>
      </c>
      <c r="G2247" s="349">
        <v>3</v>
      </c>
      <c r="H2247" s="349" t="s">
        <v>2402</v>
      </c>
      <c r="I2247" s="349" t="s">
        <v>2402</v>
      </c>
      <c r="J2247" s="349">
        <v>0</v>
      </c>
    </row>
    <row r="2248" spans="1:10">
      <c r="A2248" s="348"/>
      <c r="B2248" s="348" t="s">
        <v>1942</v>
      </c>
      <c r="C2248" s="348" t="s">
        <v>3614</v>
      </c>
      <c r="D2248" s="348" t="s">
        <v>3615</v>
      </c>
      <c r="E2248" s="349">
        <v>129</v>
      </c>
      <c r="F2248" s="349">
        <v>116</v>
      </c>
      <c r="G2248" s="349">
        <v>13</v>
      </c>
      <c r="H2248" s="349">
        <v>19</v>
      </c>
      <c r="I2248" s="349">
        <v>110</v>
      </c>
      <c r="J2248" s="349">
        <v>0</v>
      </c>
    </row>
    <row r="2249" spans="1:10">
      <c r="A2249" s="348"/>
      <c r="B2249" s="348" t="s">
        <v>1942</v>
      </c>
      <c r="C2249" s="348" t="s">
        <v>3616</v>
      </c>
      <c r="D2249" s="348" t="s">
        <v>3575</v>
      </c>
      <c r="E2249" s="349">
        <v>22</v>
      </c>
      <c r="F2249" s="349">
        <v>17</v>
      </c>
      <c r="G2249" s="349">
        <v>5</v>
      </c>
      <c r="H2249" s="349">
        <v>19</v>
      </c>
      <c r="I2249" s="349">
        <v>3</v>
      </c>
      <c r="J2249" s="349" t="s">
        <v>2402</v>
      </c>
    </row>
    <row r="2250" spans="1:10">
      <c r="A2250" s="348"/>
      <c r="B2250" s="348" t="s">
        <v>1942</v>
      </c>
      <c r="C2250" s="348" t="s">
        <v>3616</v>
      </c>
      <c r="D2250" s="348" t="s">
        <v>3617</v>
      </c>
      <c r="E2250" s="349">
        <v>162</v>
      </c>
      <c r="F2250" s="349">
        <v>141</v>
      </c>
      <c r="G2250" s="349">
        <v>21</v>
      </c>
      <c r="H2250" s="349">
        <v>48</v>
      </c>
      <c r="I2250" s="349">
        <v>114</v>
      </c>
      <c r="J2250" s="349" t="s">
        <v>2402</v>
      </c>
    </row>
    <row r="2251" spans="1:10">
      <c r="A2251" s="348"/>
      <c r="B2251" s="348" t="s">
        <v>1942</v>
      </c>
      <c r="C2251" s="348" t="s">
        <v>3765</v>
      </c>
      <c r="D2251" s="348" t="s">
        <v>3766</v>
      </c>
      <c r="E2251" s="349">
        <v>13</v>
      </c>
      <c r="F2251" s="349">
        <v>10</v>
      </c>
      <c r="G2251" s="349">
        <v>3</v>
      </c>
      <c r="H2251" s="349" t="s">
        <v>2402</v>
      </c>
      <c r="I2251" s="349" t="s">
        <v>2402</v>
      </c>
      <c r="J2251" s="349">
        <v>0</v>
      </c>
    </row>
    <row r="2252" spans="1:10">
      <c r="A2252" s="348"/>
      <c r="B2252" s="348" t="s">
        <v>1942</v>
      </c>
      <c r="C2252" s="348" t="s">
        <v>3867</v>
      </c>
      <c r="D2252" s="348" t="s">
        <v>3868</v>
      </c>
      <c r="E2252" s="349">
        <v>13</v>
      </c>
      <c r="F2252" s="349">
        <v>7</v>
      </c>
      <c r="G2252" s="349">
        <v>6</v>
      </c>
      <c r="H2252" s="349">
        <v>13</v>
      </c>
      <c r="I2252" s="349">
        <v>0</v>
      </c>
      <c r="J2252" s="349">
        <v>0</v>
      </c>
    </row>
    <row r="2253" spans="1:10">
      <c r="A2253" s="348"/>
      <c r="B2253" s="348" t="s">
        <v>1942</v>
      </c>
      <c r="C2253" s="348" t="s">
        <v>3618</v>
      </c>
      <c r="D2253" s="348" t="s">
        <v>3619</v>
      </c>
      <c r="E2253" s="349">
        <v>10</v>
      </c>
      <c r="F2253" s="349">
        <v>10</v>
      </c>
      <c r="G2253" s="349">
        <v>0</v>
      </c>
      <c r="H2253" s="349" t="s">
        <v>2402</v>
      </c>
      <c r="I2253" s="349" t="s">
        <v>2402</v>
      </c>
      <c r="J2253" s="349">
        <v>0</v>
      </c>
    </row>
    <row r="2254" spans="1:10">
      <c r="A2254" s="348"/>
      <c r="B2254" s="348" t="s">
        <v>1942</v>
      </c>
      <c r="C2254" s="348" t="s">
        <v>3620</v>
      </c>
      <c r="D2254" s="348" t="s">
        <v>3575</v>
      </c>
      <c r="E2254" s="349">
        <v>42</v>
      </c>
      <c r="F2254" s="349">
        <v>37</v>
      </c>
      <c r="G2254" s="349">
        <v>5</v>
      </c>
      <c r="H2254" s="349">
        <v>37</v>
      </c>
      <c r="I2254" s="349">
        <v>5</v>
      </c>
      <c r="J2254" s="349" t="s">
        <v>2402</v>
      </c>
    </row>
    <row r="2255" spans="1:10">
      <c r="A2255" s="348"/>
      <c r="B2255" s="348" t="s">
        <v>1942</v>
      </c>
      <c r="C2255" s="348" t="s">
        <v>3620</v>
      </c>
      <c r="D2255" s="348" t="s">
        <v>3621</v>
      </c>
      <c r="E2255" s="349">
        <v>78</v>
      </c>
      <c r="F2255" s="349">
        <v>64</v>
      </c>
      <c r="G2255" s="349">
        <v>14</v>
      </c>
      <c r="H2255" s="349">
        <v>70</v>
      </c>
      <c r="I2255" s="349">
        <v>8</v>
      </c>
      <c r="J2255" s="349" t="s">
        <v>2402</v>
      </c>
    </row>
    <row r="2256" spans="1:10">
      <c r="A2256" s="348"/>
      <c r="B2256" s="348" t="s">
        <v>1942</v>
      </c>
      <c r="C2256" s="348" t="s">
        <v>3622</v>
      </c>
      <c r="D2256" s="348" t="s">
        <v>3623</v>
      </c>
      <c r="E2256" s="349">
        <v>712</v>
      </c>
      <c r="F2256" s="349">
        <v>564</v>
      </c>
      <c r="G2256" s="349">
        <v>148</v>
      </c>
      <c r="H2256" s="349">
        <v>445</v>
      </c>
      <c r="I2256" s="349">
        <v>267</v>
      </c>
      <c r="J2256" s="349">
        <v>8</v>
      </c>
    </row>
    <row r="2257" spans="1:10">
      <c r="A2257" s="348"/>
      <c r="B2257" s="348" t="s">
        <v>1942</v>
      </c>
      <c r="C2257" s="348" t="s">
        <v>3624</v>
      </c>
      <c r="D2257" s="348" t="s">
        <v>3625</v>
      </c>
      <c r="E2257" s="349">
        <v>57</v>
      </c>
      <c r="F2257" s="349">
        <v>39</v>
      </c>
      <c r="G2257" s="349">
        <v>18</v>
      </c>
      <c r="H2257" s="349">
        <v>52</v>
      </c>
      <c r="I2257" s="349">
        <v>5</v>
      </c>
      <c r="J2257" s="349" t="s">
        <v>2402</v>
      </c>
    </row>
    <row r="2258" spans="1:10">
      <c r="A2258" s="348"/>
      <c r="B2258" s="348" t="s">
        <v>1942</v>
      </c>
      <c r="C2258" s="348" t="s">
        <v>3769</v>
      </c>
      <c r="D2258" s="348" t="s">
        <v>3770</v>
      </c>
      <c r="E2258" s="349">
        <v>14</v>
      </c>
      <c r="F2258" s="349">
        <v>8</v>
      </c>
      <c r="G2258" s="349">
        <v>6</v>
      </c>
      <c r="H2258" s="349">
        <v>14</v>
      </c>
      <c r="I2258" s="349">
        <v>0</v>
      </c>
      <c r="J2258" s="349">
        <v>0</v>
      </c>
    </row>
    <row r="2259" spans="1:10">
      <c r="A2259" s="348"/>
      <c r="B2259" s="348" t="s">
        <v>1942</v>
      </c>
      <c r="C2259" s="348" t="s">
        <v>3873</v>
      </c>
      <c r="D2259" s="348" t="s">
        <v>3874</v>
      </c>
      <c r="E2259" s="349">
        <v>11</v>
      </c>
      <c r="F2259" s="349" t="s">
        <v>2402</v>
      </c>
      <c r="G2259" s="349" t="s">
        <v>2402</v>
      </c>
      <c r="H2259" s="349" t="s">
        <v>2402</v>
      </c>
      <c r="I2259" s="349" t="s">
        <v>2402</v>
      </c>
      <c r="J2259" s="349" t="s">
        <v>2402</v>
      </c>
    </row>
    <row r="2260" spans="1:10">
      <c r="A2260" s="348"/>
      <c r="B2260" s="348" t="s">
        <v>1942</v>
      </c>
      <c r="C2260" s="348" t="s">
        <v>3916</v>
      </c>
      <c r="D2260" s="348" t="s">
        <v>3917</v>
      </c>
      <c r="E2260" s="349">
        <v>13</v>
      </c>
      <c r="F2260" s="349" t="s">
        <v>2402</v>
      </c>
      <c r="G2260" s="349" t="s">
        <v>2402</v>
      </c>
      <c r="H2260" s="349">
        <v>13</v>
      </c>
      <c r="I2260" s="349">
        <v>0</v>
      </c>
      <c r="J2260" s="349">
        <v>0</v>
      </c>
    </row>
    <row r="2261" spans="1:10">
      <c r="A2261" s="348"/>
      <c r="B2261" s="348" t="s">
        <v>1942</v>
      </c>
      <c r="C2261" s="348" t="s">
        <v>3773</v>
      </c>
      <c r="D2261" s="348" t="s">
        <v>3774</v>
      </c>
      <c r="E2261" s="349">
        <v>14</v>
      </c>
      <c r="F2261" s="349">
        <v>10</v>
      </c>
      <c r="G2261" s="349">
        <v>4</v>
      </c>
      <c r="H2261" s="349">
        <v>14</v>
      </c>
      <c r="I2261" s="349">
        <v>0</v>
      </c>
      <c r="J2261" s="349">
        <v>0</v>
      </c>
    </row>
    <row r="2262" spans="1:10">
      <c r="A2262" s="348"/>
      <c r="B2262" s="348" t="s">
        <v>1942</v>
      </c>
      <c r="C2262" s="348" t="s">
        <v>3626</v>
      </c>
      <c r="D2262" s="348" t="s">
        <v>3627</v>
      </c>
      <c r="E2262" s="349">
        <v>26</v>
      </c>
      <c r="F2262" s="349">
        <v>22</v>
      </c>
      <c r="G2262" s="349">
        <v>4</v>
      </c>
      <c r="H2262" s="349">
        <v>23</v>
      </c>
      <c r="I2262" s="349">
        <v>3</v>
      </c>
      <c r="J2262" s="349">
        <v>0</v>
      </c>
    </row>
    <row r="2263" spans="1:10">
      <c r="A2263" s="348"/>
      <c r="B2263" s="348" t="s">
        <v>1942</v>
      </c>
      <c r="C2263" s="348" t="s">
        <v>3628</v>
      </c>
      <c r="D2263" s="348" t="s">
        <v>3575</v>
      </c>
      <c r="E2263" s="349">
        <v>35</v>
      </c>
      <c r="F2263" s="349">
        <v>29</v>
      </c>
      <c r="G2263" s="349">
        <v>6</v>
      </c>
      <c r="H2263" s="349">
        <v>31</v>
      </c>
      <c r="I2263" s="349">
        <v>4</v>
      </c>
      <c r="J2263" s="349">
        <v>0</v>
      </c>
    </row>
    <row r="2264" spans="1:10">
      <c r="A2264" s="348"/>
      <c r="B2264" s="348" t="s">
        <v>1942</v>
      </c>
      <c r="C2264" s="348" t="s">
        <v>3628</v>
      </c>
      <c r="D2264" s="348" t="s">
        <v>3629</v>
      </c>
      <c r="E2264" s="349">
        <v>170</v>
      </c>
      <c r="F2264" s="349">
        <v>129</v>
      </c>
      <c r="G2264" s="349">
        <v>41</v>
      </c>
      <c r="H2264" s="349">
        <v>156</v>
      </c>
      <c r="I2264" s="349">
        <v>14</v>
      </c>
      <c r="J2264" s="349">
        <v>3</v>
      </c>
    </row>
    <row r="2265" spans="1:10">
      <c r="A2265" s="348"/>
      <c r="B2265" s="348" t="s">
        <v>1942</v>
      </c>
      <c r="C2265" s="348" t="s">
        <v>3775</v>
      </c>
      <c r="D2265" s="348" t="s">
        <v>3776</v>
      </c>
      <c r="E2265" s="349">
        <v>15</v>
      </c>
      <c r="F2265" s="349" t="s">
        <v>2402</v>
      </c>
      <c r="G2265" s="349" t="s">
        <v>2402</v>
      </c>
      <c r="H2265" s="349" t="s">
        <v>2402</v>
      </c>
      <c r="I2265" s="349" t="s">
        <v>2402</v>
      </c>
      <c r="J2265" s="349">
        <v>0</v>
      </c>
    </row>
    <row r="2266" spans="1:10">
      <c r="A2266" s="348"/>
      <c r="B2266" s="348" t="s">
        <v>1942</v>
      </c>
      <c r="C2266" s="348" t="s">
        <v>3779</v>
      </c>
      <c r="D2266" s="348" t="s">
        <v>3780</v>
      </c>
      <c r="E2266" s="349">
        <v>14</v>
      </c>
      <c r="F2266" s="349">
        <v>8</v>
      </c>
      <c r="G2266" s="349">
        <v>6</v>
      </c>
      <c r="H2266" s="349">
        <v>10</v>
      </c>
      <c r="I2266" s="349">
        <v>4</v>
      </c>
      <c r="J2266" s="349">
        <v>0</v>
      </c>
    </row>
    <row r="2267" spans="1:10">
      <c r="A2267" s="348"/>
      <c r="B2267" s="348" t="s">
        <v>1942</v>
      </c>
      <c r="C2267" s="348" t="s">
        <v>3630</v>
      </c>
      <c r="D2267" s="348" t="s">
        <v>3632</v>
      </c>
      <c r="E2267" s="349">
        <v>199</v>
      </c>
      <c r="F2267" s="349">
        <v>150</v>
      </c>
      <c r="G2267" s="349">
        <v>49</v>
      </c>
      <c r="H2267" s="349">
        <v>179</v>
      </c>
      <c r="I2267" s="349">
        <v>20</v>
      </c>
      <c r="J2267" s="349">
        <v>3</v>
      </c>
    </row>
    <row r="2268" spans="1:10">
      <c r="A2268" s="348"/>
      <c r="B2268" s="348" t="s">
        <v>1942</v>
      </c>
      <c r="C2268" s="348" t="s">
        <v>3633</v>
      </c>
      <c r="D2268" s="348" t="s">
        <v>3634</v>
      </c>
      <c r="E2268" s="349">
        <v>54</v>
      </c>
      <c r="F2268" s="349">
        <v>41</v>
      </c>
      <c r="G2268" s="349">
        <v>13</v>
      </c>
      <c r="H2268" s="349">
        <v>44</v>
      </c>
      <c r="I2268" s="349">
        <v>10</v>
      </c>
      <c r="J2268" s="349" t="s">
        <v>2402</v>
      </c>
    </row>
    <row r="2269" spans="1:10">
      <c r="A2269" s="348"/>
      <c r="B2269" s="348" t="s">
        <v>1942</v>
      </c>
      <c r="C2269" s="348" t="s">
        <v>3635</v>
      </c>
      <c r="D2269" s="348" t="s">
        <v>3634</v>
      </c>
      <c r="E2269" s="349">
        <v>54</v>
      </c>
      <c r="F2269" s="349">
        <v>41</v>
      </c>
      <c r="G2269" s="349">
        <v>13</v>
      </c>
      <c r="H2269" s="349">
        <v>44</v>
      </c>
      <c r="I2269" s="349">
        <v>10</v>
      </c>
      <c r="J2269" s="349" t="s">
        <v>2402</v>
      </c>
    </row>
    <row r="2270" spans="1:10">
      <c r="A2270" s="348"/>
      <c r="B2270" s="348" t="s">
        <v>1942</v>
      </c>
      <c r="C2270" s="348" t="s">
        <v>3636</v>
      </c>
      <c r="D2270" s="348" t="s">
        <v>3637</v>
      </c>
      <c r="E2270" s="349">
        <v>23</v>
      </c>
      <c r="F2270" s="349" t="s">
        <v>2402</v>
      </c>
      <c r="G2270" s="349" t="s">
        <v>2402</v>
      </c>
      <c r="H2270" s="349">
        <v>20</v>
      </c>
      <c r="I2270" s="349">
        <v>3</v>
      </c>
      <c r="J2270" s="349" t="s">
        <v>2402</v>
      </c>
    </row>
    <row r="2271" spans="1:10">
      <c r="A2271" s="348"/>
      <c r="B2271" s="348" t="s">
        <v>1942</v>
      </c>
      <c r="C2271" s="348" t="s">
        <v>3787</v>
      </c>
      <c r="D2271" s="348" t="s">
        <v>3788</v>
      </c>
      <c r="E2271" s="349">
        <v>11</v>
      </c>
      <c r="F2271" s="349">
        <v>6</v>
      </c>
      <c r="G2271" s="349">
        <v>5</v>
      </c>
      <c r="H2271" s="349" t="s">
        <v>2402</v>
      </c>
      <c r="I2271" s="349" t="s">
        <v>2402</v>
      </c>
      <c r="J2271" s="349">
        <v>0</v>
      </c>
    </row>
    <row r="2272" spans="1:10">
      <c r="A2272" s="348"/>
      <c r="B2272" s="348" t="s">
        <v>1942</v>
      </c>
      <c r="C2272" s="348" t="s">
        <v>3877</v>
      </c>
      <c r="D2272" s="348" t="s">
        <v>3878</v>
      </c>
      <c r="E2272" s="349">
        <v>10</v>
      </c>
      <c r="F2272" s="349" t="s">
        <v>2402</v>
      </c>
      <c r="G2272" s="349" t="s">
        <v>2402</v>
      </c>
      <c r="H2272" s="349">
        <v>10</v>
      </c>
      <c r="I2272" s="349">
        <v>0</v>
      </c>
      <c r="J2272" s="349">
        <v>0</v>
      </c>
    </row>
    <row r="2273" spans="1:10">
      <c r="A2273" s="348"/>
      <c r="B2273" s="348" t="s">
        <v>1942</v>
      </c>
      <c r="C2273" s="348" t="s">
        <v>3638</v>
      </c>
      <c r="D2273" s="348" t="s">
        <v>3575</v>
      </c>
      <c r="E2273" s="349">
        <v>28</v>
      </c>
      <c r="F2273" s="349">
        <v>20</v>
      </c>
      <c r="G2273" s="349">
        <v>8</v>
      </c>
      <c r="H2273" s="349">
        <v>25</v>
      </c>
      <c r="I2273" s="349">
        <v>3</v>
      </c>
      <c r="J2273" s="349">
        <v>0</v>
      </c>
    </row>
    <row r="2274" spans="1:10">
      <c r="A2274" s="348"/>
      <c r="B2274" s="348" t="s">
        <v>1942</v>
      </c>
      <c r="C2274" s="348" t="s">
        <v>3638</v>
      </c>
      <c r="D2274" s="348" t="s">
        <v>3639</v>
      </c>
      <c r="E2274" s="349">
        <v>72</v>
      </c>
      <c r="F2274" s="349">
        <v>56</v>
      </c>
      <c r="G2274" s="349">
        <v>16</v>
      </c>
      <c r="H2274" s="349">
        <v>65</v>
      </c>
      <c r="I2274" s="349">
        <v>7</v>
      </c>
      <c r="J2274" s="349" t="s">
        <v>2402</v>
      </c>
    </row>
    <row r="2275" spans="1:10">
      <c r="A2275" s="348"/>
      <c r="B2275" s="348" t="s">
        <v>1942</v>
      </c>
      <c r="C2275" s="348" t="s">
        <v>3793</v>
      </c>
      <c r="D2275" s="348" t="s">
        <v>3794</v>
      </c>
      <c r="E2275" s="349">
        <v>11</v>
      </c>
      <c r="F2275" s="349">
        <v>8</v>
      </c>
      <c r="G2275" s="349">
        <v>3</v>
      </c>
      <c r="H2275" s="349">
        <v>8</v>
      </c>
      <c r="I2275" s="349">
        <v>3</v>
      </c>
      <c r="J2275" s="349">
        <v>0</v>
      </c>
    </row>
    <row r="2276" spans="1:10">
      <c r="A2276" s="348"/>
      <c r="B2276" s="348" t="s">
        <v>1942</v>
      </c>
      <c r="C2276" s="348" t="s">
        <v>3797</v>
      </c>
      <c r="D2276" s="348" t="s">
        <v>3798</v>
      </c>
      <c r="E2276" s="349">
        <v>11</v>
      </c>
      <c r="F2276" s="349">
        <v>11</v>
      </c>
      <c r="G2276" s="349">
        <v>0</v>
      </c>
      <c r="H2276" s="349" t="s">
        <v>2402</v>
      </c>
      <c r="I2276" s="349" t="s">
        <v>2402</v>
      </c>
      <c r="J2276" s="349">
        <v>0</v>
      </c>
    </row>
    <row r="2277" spans="1:10">
      <c r="A2277" s="348"/>
      <c r="B2277" s="348" t="s">
        <v>1942</v>
      </c>
      <c r="C2277" s="348" t="s">
        <v>3640</v>
      </c>
      <c r="D2277" s="348" t="s">
        <v>3575</v>
      </c>
      <c r="E2277" s="349">
        <v>33</v>
      </c>
      <c r="F2277" s="349">
        <v>24</v>
      </c>
      <c r="G2277" s="349">
        <v>9</v>
      </c>
      <c r="H2277" s="349">
        <v>29</v>
      </c>
      <c r="I2277" s="349">
        <v>4</v>
      </c>
      <c r="J2277" s="349" t="s">
        <v>2402</v>
      </c>
    </row>
    <row r="2278" spans="1:10">
      <c r="A2278" s="348"/>
      <c r="B2278" s="348" t="s">
        <v>1942</v>
      </c>
      <c r="C2278" s="348" t="s">
        <v>3640</v>
      </c>
      <c r="D2278" s="348" t="s">
        <v>3641</v>
      </c>
      <c r="E2278" s="349">
        <v>55</v>
      </c>
      <c r="F2278" s="349">
        <v>43</v>
      </c>
      <c r="G2278" s="349">
        <v>12</v>
      </c>
      <c r="H2278" s="349">
        <v>47</v>
      </c>
      <c r="I2278" s="349">
        <v>8</v>
      </c>
      <c r="J2278" s="349" t="s">
        <v>2402</v>
      </c>
    </row>
    <row r="2279" spans="1:10">
      <c r="A2279" s="348"/>
      <c r="B2279" s="348" t="s">
        <v>1942</v>
      </c>
      <c r="C2279" s="348" t="s">
        <v>3803</v>
      </c>
      <c r="D2279" s="348" t="s">
        <v>3804</v>
      </c>
      <c r="E2279" s="349">
        <v>14</v>
      </c>
      <c r="F2279" s="349" t="s">
        <v>2402</v>
      </c>
      <c r="G2279" s="349" t="s">
        <v>2402</v>
      </c>
      <c r="H2279" s="349" t="s">
        <v>2402</v>
      </c>
      <c r="I2279" s="349" t="s">
        <v>2402</v>
      </c>
      <c r="J2279" s="349">
        <v>0</v>
      </c>
    </row>
    <row r="2280" spans="1:10">
      <c r="A2280" s="348"/>
      <c r="B2280" s="348" t="s">
        <v>1942</v>
      </c>
      <c r="C2280" s="348" t="s">
        <v>3642</v>
      </c>
      <c r="D2280" s="348" t="s">
        <v>3575</v>
      </c>
      <c r="E2280" s="349">
        <v>29</v>
      </c>
      <c r="F2280" s="349">
        <v>22</v>
      </c>
      <c r="G2280" s="349">
        <v>7</v>
      </c>
      <c r="H2280" s="349">
        <v>25</v>
      </c>
      <c r="I2280" s="349">
        <v>4</v>
      </c>
      <c r="J2280" s="349">
        <v>0</v>
      </c>
    </row>
    <row r="2281" spans="1:10">
      <c r="A2281" s="348"/>
      <c r="B2281" s="348" t="s">
        <v>1942</v>
      </c>
      <c r="C2281" s="348" t="s">
        <v>3642</v>
      </c>
      <c r="D2281" s="348" t="s">
        <v>3643</v>
      </c>
      <c r="E2281" s="349">
        <v>43</v>
      </c>
      <c r="F2281" s="349">
        <v>34</v>
      </c>
      <c r="G2281" s="349">
        <v>9</v>
      </c>
      <c r="H2281" s="349">
        <v>38</v>
      </c>
      <c r="I2281" s="349">
        <v>5</v>
      </c>
      <c r="J2281" s="349">
        <v>0</v>
      </c>
    </row>
    <row r="2282" spans="1:10">
      <c r="A2282" s="348"/>
      <c r="B2282" s="348" t="s">
        <v>1942</v>
      </c>
      <c r="C2282" s="348" t="s">
        <v>3881</v>
      </c>
      <c r="D2282" s="348" t="s">
        <v>3882</v>
      </c>
      <c r="E2282" s="349">
        <v>10</v>
      </c>
      <c r="F2282" s="349" t="s">
        <v>2402</v>
      </c>
      <c r="G2282" s="349" t="s">
        <v>2402</v>
      </c>
      <c r="H2282" s="349">
        <v>10</v>
      </c>
      <c r="I2282" s="349">
        <v>0</v>
      </c>
      <c r="J2282" s="349">
        <v>0</v>
      </c>
    </row>
    <row r="2283" spans="1:10">
      <c r="A2283" s="348"/>
      <c r="B2283" s="348" t="s">
        <v>1942</v>
      </c>
      <c r="C2283" s="348" t="s">
        <v>3807</v>
      </c>
      <c r="D2283" s="348" t="s">
        <v>3575</v>
      </c>
      <c r="E2283" s="349">
        <v>17</v>
      </c>
      <c r="F2283" s="349">
        <v>14</v>
      </c>
      <c r="G2283" s="349">
        <v>3</v>
      </c>
      <c r="H2283" s="349" t="s">
        <v>2402</v>
      </c>
      <c r="I2283" s="349" t="s">
        <v>2402</v>
      </c>
      <c r="J2283" s="349">
        <v>0</v>
      </c>
    </row>
    <row r="2284" spans="1:10">
      <c r="A2284" s="348"/>
      <c r="B2284" s="348" t="s">
        <v>1942</v>
      </c>
      <c r="C2284" s="348" t="s">
        <v>3807</v>
      </c>
      <c r="D2284" s="348" t="s">
        <v>3808</v>
      </c>
      <c r="E2284" s="349">
        <v>27</v>
      </c>
      <c r="F2284" s="349">
        <v>22</v>
      </c>
      <c r="G2284" s="349">
        <v>5</v>
      </c>
      <c r="H2284" s="349" t="s">
        <v>2402</v>
      </c>
      <c r="I2284" s="349" t="s">
        <v>2402</v>
      </c>
      <c r="J2284" s="349">
        <v>0</v>
      </c>
    </row>
    <row r="2285" spans="1:10">
      <c r="A2285" s="348"/>
      <c r="B2285" s="348" t="s">
        <v>1942</v>
      </c>
      <c r="C2285" s="348" t="s">
        <v>3644</v>
      </c>
      <c r="D2285" s="348" t="s">
        <v>3645</v>
      </c>
      <c r="E2285" s="349">
        <v>197</v>
      </c>
      <c r="F2285" s="349">
        <v>155</v>
      </c>
      <c r="G2285" s="349">
        <v>42</v>
      </c>
      <c r="H2285" s="349">
        <v>176</v>
      </c>
      <c r="I2285" s="349">
        <v>21</v>
      </c>
      <c r="J2285" s="349" t="s">
        <v>2402</v>
      </c>
    </row>
    <row r="2286" spans="1:10">
      <c r="A2286" s="348"/>
      <c r="B2286" s="348" t="s">
        <v>1942</v>
      </c>
      <c r="C2286" s="348" t="s">
        <v>3646</v>
      </c>
      <c r="D2286" s="348" t="s">
        <v>3647</v>
      </c>
      <c r="E2286" s="349">
        <v>59</v>
      </c>
      <c r="F2286" s="349">
        <v>40</v>
      </c>
      <c r="G2286" s="349">
        <v>19</v>
      </c>
      <c r="H2286" s="349">
        <v>53</v>
      </c>
      <c r="I2286" s="349">
        <v>6</v>
      </c>
      <c r="J2286" s="349" t="s">
        <v>2402</v>
      </c>
    </row>
    <row r="2287" spans="1:10">
      <c r="A2287" s="348"/>
      <c r="B2287" s="348" t="s">
        <v>1942</v>
      </c>
      <c r="C2287" s="348" t="s">
        <v>3648</v>
      </c>
      <c r="D2287" s="348" t="s">
        <v>3649</v>
      </c>
      <c r="E2287" s="349">
        <v>49</v>
      </c>
      <c r="F2287" s="349">
        <v>35</v>
      </c>
      <c r="G2287" s="349">
        <v>14</v>
      </c>
      <c r="H2287" s="349">
        <v>49</v>
      </c>
      <c r="I2287" s="349">
        <v>0</v>
      </c>
      <c r="J2287" s="349">
        <v>0</v>
      </c>
    </row>
    <row r="2288" spans="1:10">
      <c r="A2288" s="348"/>
      <c r="B2288" s="348" t="s">
        <v>1942</v>
      </c>
      <c r="C2288" s="348" t="s">
        <v>3650</v>
      </c>
      <c r="D2288" s="348" t="s">
        <v>3575</v>
      </c>
      <c r="E2288" s="349">
        <v>36</v>
      </c>
      <c r="F2288" s="349">
        <v>26</v>
      </c>
      <c r="G2288" s="349">
        <v>10</v>
      </c>
      <c r="H2288" s="349" t="s">
        <v>2402</v>
      </c>
      <c r="I2288" s="349" t="s">
        <v>2402</v>
      </c>
      <c r="J2288" s="349">
        <v>0</v>
      </c>
    </row>
    <row r="2289" spans="1:10">
      <c r="A2289" s="348"/>
      <c r="B2289" s="348" t="s">
        <v>1942</v>
      </c>
      <c r="C2289" s="348" t="s">
        <v>3650</v>
      </c>
      <c r="D2289" s="348" t="s">
        <v>3651</v>
      </c>
      <c r="E2289" s="349">
        <v>144</v>
      </c>
      <c r="F2289" s="349">
        <v>101</v>
      </c>
      <c r="G2289" s="349">
        <v>43</v>
      </c>
      <c r="H2289" s="349">
        <v>136</v>
      </c>
      <c r="I2289" s="349">
        <v>8</v>
      </c>
      <c r="J2289" s="349" t="s">
        <v>2402</v>
      </c>
    </row>
    <row r="2290" spans="1:10">
      <c r="A2290" s="348"/>
      <c r="B2290" s="348" t="s">
        <v>1942</v>
      </c>
      <c r="C2290" s="348" t="s">
        <v>3817</v>
      </c>
      <c r="D2290" s="348" t="s">
        <v>3818</v>
      </c>
      <c r="E2290" s="349">
        <v>13</v>
      </c>
      <c r="F2290" s="349" t="s">
        <v>2402</v>
      </c>
      <c r="G2290" s="349" t="s">
        <v>2402</v>
      </c>
      <c r="H2290" s="349">
        <v>10</v>
      </c>
      <c r="I2290" s="349">
        <v>3</v>
      </c>
      <c r="J2290" s="349">
        <v>0</v>
      </c>
    </row>
    <row r="2291" spans="1:10">
      <c r="A2291" s="348"/>
      <c r="B2291" s="348" t="s">
        <v>1942</v>
      </c>
      <c r="C2291" s="348" t="s">
        <v>3819</v>
      </c>
      <c r="D2291" s="348" t="s">
        <v>3820</v>
      </c>
      <c r="E2291" s="349">
        <v>13</v>
      </c>
      <c r="F2291" s="349">
        <v>10</v>
      </c>
      <c r="G2291" s="349">
        <v>3</v>
      </c>
      <c r="H2291" s="349">
        <v>9</v>
      </c>
      <c r="I2291" s="349">
        <v>4</v>
      </c>
      <c r="J2291" s="349" t="s">
        <v>2402</v>
      </c>
    </row>
    <row r="2292" spans="1:10">
      <c r="A2292" s="348"/>
      <c r="B2292" s="348" t="s">
        <v>1942</v>
      </c>
      <c r="C2292" s="348" t="s">
        <v>3652</v>
      </c>
      <c r="D2292" s="348" t="s">
        <v>3653</v>
      </c>
      <c r="E2292" s="349">
        <v>16</v>
      </c>
      <c r="F2292" s="349">
        <v>13</v>
      </c>
      <c r="G2292" s="349">
        <v>3</v>
      </c>
      <c r="H2292" s="349" t="s">
        <v>2402</v>
      </c>
      <c r="I2292" s="349" t="s">
        <v>2402</v>
      </c>
      <c r="J2292" s="349" t="s">
        <v>2402</v>
      </c>
    </row>
    <row r="2293" spans="1:10">
      <c r="A2293" s="348"/>
      <c r="B2293" s="348" t="s">
        <v>1942</v>
      </c>
      <c r="C2293" s="348" t="s">
        <v>3654</v>
      </c>
      <c r="D2293" s="348" t="s">
        <v>3655</v>
      </c>
      <c r="E2293" s="349">
        <v>13</v>
      </c>
      <c r="F2293" s="349" t="s">
        <v>2402</v>
      </c>
      <c r="G2293" s="349" t="s">
        <v>2402</v>
      </c>
      <c r="H2293" s="349" t="s">
        <v>2402</v>
      </c>
      <c r="I2293" s="349" t="s">
        <v>2402</v>
      </c>
      <c r="J2293" s="349">
        <v>0</v>
      </c>
    </row>
    <row r="2294" spans="1:10">
      <c r="A2294" s="348"/>
      <c r="B2294" s="348" t="s">
        <v>1942</v>
      </c>
      <c r="C2294" s="348" t="s">
        <v>3656</v>
      </c>
      <c r="D2294" s="348" t="s">
        <v>3575</v>
      </c>
      <c r="E2294" s="349">
        <v>22</v>
      </c>
      <c r="F2294" s="349">
        <v>15</v>
      </c>
      <c r="G2294" s="349">
        <v>7</v>
      </c>
      <c r="H2294" s="349" t="s">
        <v>2402</v>
      </c>
      <c r="I2294" s="349" t="s">
        <v>2402</v>
      </c>
      <c r="J2294" s="349">
        <v>4</v>
      </c>
    </row>
    <row r="2295" spans="1:10">
      <c r="A2295" s="348"/>
      <c r="B2295" s="348" t="s">
        <v>1942</v>
      </c>
      <c r="C2295" s="348" t="s">
        <v>3656</v>
      </c>
      <c r="D2295" s="348" t="s">
        <v>3657</v>
      </c>
      <c r="E2295" s="349">
        <v>35</v>
      </c>
      <c r="F2295" s="349">
        <v>27</v>
      </c>
      <c r="G2295" s="349">
        <v>8</v>
      </c>
      <c r="H2295" s="349">
        <v>31</v>
      </c>
      <c r="I2295" s="349">
        <v>4</v>
      </c>
      <c r="J2295" s="349">
        <v>4</v>
      </c>
    </row>
    <row r="2296" spans="1:10">
      <c r="A2296" s="348"/>
      <c r="B2296" s="348" t="s">
        <v>1942</v>
      </c>
      <c r="C2296" s="348" t="s">
        <v>3658</v>
      </c>
      <c r="D2296" s="348" t="s">
        <v>3659</v>
      </c>
      <c r="E2296" s="349">
        <v>21</v>
      </c>
      <c r="F2296" s="349">
        <v>17</v>
      </c>
      <c r="G2296" s="349">
        <v>4</v>
      </c>
      <c r="H2296" s="349">
        <v>16</v>
      </c>
      <c r="I2296" s="349">
        <v>5</v>
      </c>
      <c r="J2296" s="349">
        <v>0</v>
      </c>
    </row>
    <row r="2297" spans="1:10">
      <c r="A2297" s="348"/>
      <c r="B2297" s="348" t="s">
        <v>1942</v>
      </c>
      <c r="C2297" s="348" t="s">
        <v>4035</v>
      </c>
      <c r="D2297" s="348" t="s">
        <v>4036</v>
      </c>
      <c r="E2297" s="349">
        <v>13</v>
      </c>
      <c r="F2297" s="349">
        <v>4</v>
      </c>
      <c r="G2297" s="349">
        <v>9</v>
      </c>
      <c r="H2297" s="349">
        <v>13</v>
      </c>
      <c r="I2297" s="349">
        <v>0</v>
      </c>
      <c r="J2297" s="349">
        <v>0</v>
      </c>
    </row>
    <row r="2298" spans="1:10">
      <c r="A2298" s="348"/>
      <c r="B2298" s="348" t="s">
        <v>1942</v>
      </c>
      <c r="C2298" s="348" t="s">
        <v>3660</v>
      </c>
      <c r="D2298" s="348" t="s">
        <v>3575</v>
      </c>
      <c r="E2298" s="349">
        <v>27</v>
      </c>
      <c r="F2298" s="349">
        <v>19</v>
      </c>
      <c r="G2298" s="349">
        <v>8</v>
      </c>
      <c r="H2298" s="349">
        <v>22</v>
      </c>
      <c r="I2298" s="349">
        <v>5</v>
      </c>
      <c r="J2298" s="349">
        <v>0</v>
      </c>
    </row>
    <row r="2299" spans="1:10">
      <c r="A2299" s="348"/>
      <c r="B2299" s="348" t="s">
        <v>1942</v>
      </c>
      <c r="C2299" s="348" t="s">
        <v>3660</v>
      </c>
      <c r="D2299" s="348" t="s">
        <v>3661</v>
      </c>
      <c r="E2299" s="349">
        <v>40</v>
      </c>
      <c r="F2299" s="349">
        <v>23</v>
      </c>
      <c r="G2299" s="349">
        <v>17</v>
      </c>
      <c r="H2299" s="349">
        <v>35</v>
      </c>
      <c r="I2299" s="349">
        <v>5</v>
      </c>
      <c r="J2299" s="349">
        <v>0</v>
      </c>
    </row>
    <row r="2300" spans="1:10">
      <c r="A2300" s="348"/>
      <c r="B2300" s="348" t="s">
        <v>1942</v>
      </c>
      <c r="C2300" s="348" t="s">
        <v>3662</v>
      </c>
      <c r="D2300" s="348" t="s">
        <v>3663</v>
      </c>
      <c r="E2300" s="349">
        <v>282</v>
      </c>
      <c r="F2300" s="349">
        <v>203</v>
      </c>
      <c r="G2300" s="349">
        <v>79</v>
      </c>
      <c r="H2300" s="349">
        <v>252</v>
      </c>
      <c r="I2300" s="349">
        <v>30</v>
      </c>
      <c r="J2300" s="349">
        <v>8</v>
      </c>
    </row>
    <row r="2301" spans="1:10">
      <c r="A2301" s="348"/>
      <c r="B2301" s="348" t="s">
        <v>1942</v>
      </c>
      <c r="C2301" s="348" t="s">
        <v>3669</v>
      </c>
      <c r="D2301" s="348" t="s">
        <v>3670</v>
      </c>
      <c r="E2301" s="349">
        <v>140</v>
      </c>
      <c r="F2301" s="349">
        <v>91</v>
      </c>
      <c r="G2301" s="349">
        <v>49</v>
      </c>
      <c r="H2301" s="349">
        <v>118</v>
      </c>
      <c r="I2301" s="349">
        <v>22</v>
      </c>
      <c r="J2301" s="349">
        <v>3</v>
      </c>
    </row>
    <row r="2302" spans="1:10">
      <c r="A2302" s="348"/>
      <c r="B2302" s="348" t="s">
        <v>1942</v>
      </c>
      <c r="C2302" s="348" t="s">
        <v>3671</v>
      </c>
      <c r="D2302" s="348" t="s">
        <v>3672</v>
      </c>
      <c r="E2302" s="349">
        <v>140</v>
      </c>
      <c r="F2302" s="349">
        <v>91</v>
      </c>
      <c r="G2302" s="349">
        <v>49</v>
      </c>
      <c r="H2302" s="349">
        <v>118</v>
      </c>
      <c r="I2302" s="349">
        <v>22</v>
      </c>
      <c r="J2302" s="349">
        <v>3</v>
      </c>
    </row>
    <row r="2303" spans="1:10">
      <c r="A2303" s="348"/>
      <c r="B2303" s="348" t="s">
        <v>1942</v>
      </c>
      <c r="C2303" s="348" t="s">
        <v>3673</v>
      </c>
      <c r="D2303" s="348" t="s">
        <v>3672</v>
      </c>
      <c r="E2303" s="349">
        <v>140</v>
      </c>
      <c r="F2303" s="349">
        <v>91</v>
      </c>
      <c r="G2303" s="349">
        <v>49</v>
      </c>
      <c r="H2303" s="349">
        <v>118</v>
      </c>
      <c r="I2303" s="349">
        <v>22</v>
      </c>
      <c r="J2303" s="349">
        <v>3</v>
      </c>
    </row>
    <row r="2304" spans="1:10">
      <c r="A2304" s="348"/>
      <c r="B2304" s="348" t="s">
        <v>1942</v>
      </c>
      <c r="C2304" s="348" t="s">
        <v>3674</v>
      </c>
      <c r="D2304" s="348" t="s">
        <v>3675</v>
      </c>
      <c r="E2304" s="349">
        <v>37</v>
      </c>
      <c r="F2304" s="349">
        <v>21</v>
      </c>
      <c r="G2304" s="349">
        <v>16</v>
      </c>
      <c r="H2304" s="349">
        <v>30</v>
      </c>
      <c r="I2304" s="349">
        <v>7</v>
      </c>
      <c r="J2304" s="349">
        <v>0</v>
      </c>
    </row>
    <row r="2305" spans="1:10">
      <c r="A2305" s="348"/>
      <c r="B2305" s="348" t="s">
        <v>1942</v>
      </c>
      <c r="C2305" s="348" t="s">
        <v>3676</v>
      </c>
      <c r="D2305" s="348" t="s">
        <v>3675</v>
      </c>
      <c r="E2305" s="349">
        <v>37</v>
      </c>
      <c r="F2305" s="349">
        <v>21</v>
      </c>
      <c r="G2305" s="349">
        <v>16</v>
      </c>
      <c r="H2305" s="349">
        <v>30</v>
      </c>
      <c r="I2305" s="349">
        <v>7</v>
      </c>
      <c r="J2305" s="349">
        <v>0</v>
      </c>
    </row>
    <row r="2306" spans="1:10">
      <c r="A2306" s="348"/>
      <c r="B2306" s="348" t="s">
        <v>1942</v>
      </c>
      <c r="C2306" s="348" t="s">
        <v>3831</v>
      </c>
      <c r="D2306" s="348" t="s">
        <v>3832</v>
      </c>
      <c r="E2306" s="349">
        <v>15</v>
      </c>
      <c r="F2306" s="349" t="s">
        <v>2402</v>
      </c>
      <c r="G2306" s="349" t="s">
        <v>2402</v>
      </c>
      <c r="H2306" s="349">
        <v>11</v>
      </c>
      <c r="I2306" s="349">
        <v>4</v>
      </c>
      <c r="J2306" s="349">
        <v>0</v>
      </c>
    </row>
    <row r="2307" spans="1:10">
      <c r="A2307" s="348"/>
      <c r="B2307" s="348" t="s">
        <v>1942</v>
      </c>
      <c r="C2307" s="348" t="s">
        <v>3833</v>
      </c>
      <c r="D2307" s="348" t="s">
        <v>3834</v>
      </c>
      <c r="E2307" s="349">
        <v>13</v>
      </c>
      <c r="F2307" s="349">
        <v>8</v>
      </c>
      <c r="G2307" s="349">
        <v>5</v>
      </c>
      <c r="H2307" s="349" t="s">
        <v>2402</v>
      </c>
      <c r="I2307" s="349" t="s">
        <v>2402</v>
      </c>
      <c r="J2307" s="349" t="s">
        <v>2402</v>
      </c>
    </row>
    <row r="2308" spans="1:10">
      <c r="A2308" s="348"/>
      <c r="B2308" s="348" t="s">
        <v>1942</v>
      </c>
      <c r="C2308" s="348" t="s">
        <v>3837</v>
      </c>
      <c r="D2308" s="348" t="s">
        <v>3838</v>
      </c>
      <c r="E2308" s="349">
        <v>12</v>
      </c>
      <c r="F2308" s="349" t="s">
        <v>2402</v>
      </c>
      <c r="G2308" s="349" t="s">
        <v>2402</v>
      </c>
      <c r="H2308" s="349" t="s">
        <v>2402</v>
      </c>
      <c r="I2308" s="349" t="s">
        <v>2402</v>
      </c>
      <c r="J2308" s="349">
        <v>0</v>
      </c>
    </row>
    <row r="2309" spans="1:10">
      <c r="A2309" s="348"/>
      <c r="B2309" s="348" t="s">
        <v>1942</v>
      </c>
      <c r="C2309" s="348" t="s">
        <v>3677</v>
      </c>
      <c r="D2309" s="348" t="s">
        <v>3678</v>
      </c>
      <c r="E2309" s="349">
        <v>16</v>
      </c>
      <c r="F2309" s="349" t="s">
        <v>2402</v>
      </c>
      <c r="G2309" s="349" t="s">
        <v>2402</v>
      </c>
      <c r="H2309" s="349" t="s">
        <v>2402</v>
      </c>
      <c r="I2309" s="349" t="s">
        <v>2402</v>
      </c>
      <c r="J2309" s="349" t="s">
        <v>2402</v>
      </c>
    </row>
    <row r="2310" spans="1:10">
      <c r="A2310" s="348"/>
      <c r="B2310" s="348" t="s">
        <v>1942</v>
      </c>
      <c r="C2310" s="348" t="s">
        <v>3679</v>
      </c>
      <c r="D2310" s="348" t="s">
        <v>3575</v>
      </c>
      <c r="E2310" s="349">
        <v>26</v>
      </c>
      <c r="F2310" s="349">
        <v>19</v>
      </c>
      <c r="G2310" s="349">
        <v>7</v>
      </c>
      <c r="H2310" s="349" t="s">
        <v>2402</v>
      </c>
      <c r="I2310" s="349" t="s">
        <v>2402</v>
      </c>
      <c r="J2310" s="349" t="s">
        <v>2402</v>
      </c>
    </row>
    <row r="2311" spans="1:10">
      <c r="A2311" s="348"/>
      <c r="B2311" s="348" t="s">
        <v>1942</v>
      </c>
      <c r="C2311" s="348" t="s">
        <v>3679</v>
      </c>
      <c r="D2311" s="348" t="s">
        <v>3680</v>
      </c>
      <c r="E2311" s="349">
        <v>82</v>
      </c>
      <c r="F2311" s="349">
        <v>65</v>
      </c>
      <c r="G2311" s="349">
        <v>17</v>
      </c>
      <c r="H2311" s="349">
        <v>71</v>
      </c>
      <c r="I2311" s="349">
        <v>11</v>
      </c>
      <c r="J2311" s="349">
        <v>3</v>
      </c>
    </row>
    <row r="2312" spans="1:10">
      <c r="A2312" s="348"/>
      <c r="B2312" s="348" t="s">
        <v>1942</v>
      </c>
      <c r="C2312" s="348" t="s">
        <v>2621</v>
      </c>
      <c r="D2312" s="348" t="s">
        <v>3680</v>
      </c>
      <c r="E2312" s="349">
        <v>82</v>
      </c>
      <c r="F2312" s="349">
        <v>65</v>
      </c>
      <c r="G2312" s="349">
        <v>17</v>
      </c>
      <c r="H2312" s="349">
        <v>71</v>
      </c>
      <c r="I2312" s="349">
        <v>11</v>
      </c>
      <c r="J2312" s="349">
        <v>3</v>
      </c>
    </row>
    <row r="2313" spans="1:10">
      <c r="A2313" s="348"/>
      <c r="B2313" s="348" t="s">
        <v>1942</v>
      </c>
      <c r="C2313" s="348" t="s">
        <v>3681</v>
      </c>
      <c r="D2313" s="348" t="s">
        <v>3682</v>
      </c>
      <c r="E2313" s="349">
        <v>35</v>
      </c>
      <c r="F2313" s="349">
        <v>25</v>
      </c>
      <c r="G2313" s="349">
        <v>10</v>
      </c>
      <c r="H2313" s="349">
        <v>27</v>
      </c>
      <c r="I2313" s="349">
        <v>8</v>
      </c>
      <c r="J2313" s="349">
        <v>0</v>
      </c>
    </row>
    <row r="2314" spans="1:10">
      <c r="A2314" s="348"/>
      <c r="B2314" s="348" t="s">
        <v>1942</v>
      </c>
      <c r="C2314" s="348" t="s">
        <v>2623</v>
      </c>
      <c r="D2314" s="348" t="s">
        <v>3682</v>
      </c>
      <c r="E2314" s="349">
        <v>35</v>
      </c>
      <c r="F2314" s="349">
        <v>25</v>
      </c>
      <c r="G2314" s="349">
        <v>10</v>
      </c>
      <c r="H2314" s="349">
        <v>27</v>
      </c>
      <c r="I2314" s="349">
        <v>8</v>
      </c>
      <c r="J2314" s="349">
        <v>0</v>
      </c>
    </row>
    <row r="2315" spans="1:10">
      <c r="A2315" s="348"/>
      <c r="B2315" s="348" t="s">
        <v>1942</v>
      </c>
      <c r="C2315" s="348" t="s">
        <v>3683</v>
      </c>
      <c r="D2315" s="348" t="s">
        <v>3684</v>
      </c>
      <c r="E2315" s="349">
        <v>30</v>
      </c>
      <c r="F2315" s="349">
        <v>24</v>
      </c>
      <c r="G2315" s="349">
        <v>6</v>
      </c>
      <c r="H2315" s="349">
        <v>26</v>
      </c>
      <c r="I2315" s="349">
        <v>4</v>
      </c>
      <c r="J2315" s="349">
        <v>0</v>
      </c>
    </row>
    <row r="2316" spans="1:10">
      <c r="A2316" s="348"/>
      <c r="B2316" s="348" t="s">
        <v>1942</v>
      </c>
      <c r="C2316" s="348" t="s">
        <v>2625</v>
      </c>
      <c r="D2316" s="348" t="s">
        <v>3684</v>
      </c>
      <c r="E2316" s="349">
        <v>30</v>
      </c>
      <c r="F2316" s="349">
        <v>24</v>
      </c>
      <c r="G2316" s="349">
        <v>6</v>
      </c>
      <c r="H2316" s="349">
        <v>26</v>
      </c>
      <c r="I2316" s="349">
        <v>4</v>
      </c>
      <c r="J2316" s="349">
        <v>0</v>
      </c>
    </row>
    <row r="2317" spans="1:10">
      <c r="A2317" s="348"/>
      <c r="B2317" s="348" t="s">
        <v>1942</v>
      </c>
      <c r="C2317" s="348" t="s">
        <v>3685</v>
      </c>
      <c r="D2317" s="348" t="s">
        <v>3686</v>
      </c>
      <c r="E2317" s="349">
        <v>23</v>
      </c>
      <c r="F2317" s="349">
        <v>20</v>
      </c>
      <c r="G2317" s="349">
        <v>3</v>
      </c>
      <c r="H2317" s="349" t="s">
        <v>2402</v>
      </c>
      <c r="I2317" s="349" t="s">
        <v>2402</v>
      </c>
      <c r="J2317" s="349">
        <v>0</v>
      </c>
    </row>
    <row r="2318" spans="1:10">
      <c r="A2318" s="348"/>
      <c r="B2318" s="348" t="s">
        <v>1942</v>
      </c>
      <c r="C2318" s="348" t="s">
        <v>2627</v>
      </c>
      <c r="D2318" s="348" t="s">
        <v>3686</v>
      </c>
      <c r="E2318" s="349">
        <v>23</v>
      </c>
      <c r="F2318" s="349">
        <v>20</v>
      </c>
      <c r="G2318" s="349">
        <v>3</v>
      </c>
      <c r="H2318" s="349" t="s">
        <v>2402</v>
      </c>
      <c r="I2318" s="349" t="s">
        <v>2402</v>
      </c>
      <c r="J2318" s="349">
        <v>0</v>
      </c>
    </row>
    <row r="2319" spans="1:10">
      <c r="A2319" s="348"/>
      <c r="B2319" s="348" t="s">
        <v>1942</v>
      </c>
      <c r="C2319" s="348" t="s">
        <v>3687</v>
      </c>
      <c r="D2319" s="348" t="s">
        <v>3907</v>
      </c>
      <c r="E2319" s="349">
        <v>5</v>
      </c>
      <c r="F2319" s="349" t="s">
        <v>2402</v>
      </c>
      <c r="G2319" s="349" t="s">
        <v>2402</v>
      </c>
      <c r="H2319" s="349" t="s">
        <v>2402</v>
      </c>
      <c r="I2319" s="349" t="s">
        <v>2402</v>
      </c>
      <c r="J2319" s="349">
        <v>0</v>
      </c>
    </row>
    <row r="2320" spans="1:10">
      <c r="A2320" s="348"/>
      <c r="B2320" s="348" t="s">
        <v>1942</v>
      </c>
      <c r="C2320" s="348" t="s">
        <v>3687</v>
      </c>
      <c r="D2320" s="348" t="s">
        <v>3688</v>
      </c>
      <c r="E2320" s="349">
        <v>23339</v>
      </c>
      <c r="F2320" s="349">
        <v>14358</v>
      </c>
      <c r="G2320" s="349">
        <v>8981</v>
      </c>
      <c r="H2320" s="349">
        <v>22009</v>
      </c>
      <c r="I2320" s="349">
        <v>1330</v>
      </c>
      <c r="J2320" s="349">
        <v>864</v>
      </c>
    </row>
    <row r="2321" spans="1:10">
      <c r="A2321" s="348"/>
      <c r="B2321" s="348" t="s">
        <v>1942</v>
      </c>
      <c r="C2321" s="348" t="s">
        <v>3689</v>
      </c>
      <c r="D2321" s="348" t="s">
        <v>3690</v>
      </c>
      <c r="E2321" s="349">
        <v>23339</v>
      </c>
      <c r="F2321" s="349">
        <v>14358</v>
      </c>
      <c r="G2321" s="349">
        <v>8981</v>
      </c>
      <c r="H2321" s="349">
        <v>22009</v>
      </c>
      <c r="I2321" s="349">
        <v>1330</v>
      </c>
      <c r="J2321" s="349">
        <v>864</v>
      </c>
    </row>
    <row r="2322" spans="1:10">
      <c r="A2322" s="348" t="s">
        <v>2162</v>
      </c>
      <c r="B2322" s="348" t="s">
        <v>2163</v>
      </c>
      <c r="C2322" s="348"/>
      <c r="D2322" s="348"/>
      <c r="E2322" s="349"/>
      <c r="F2322" s="349"/>
      <c r="G2322" s="349"/>
      <c r="H2322" s="349"/>
      <c r="I2322" s="349"/>
      <c r="J2322" s="349"/>
    </row>
    <row r="2323" spans="1:10">
      <c r="A2323" s="348"/>
      <c r="B2323" s="348" t="s">
        <v>2163</v>
      </c>
      <c r="C2323" s="348" t="s">
        <v>2874</v>
      </c>
      <c r="D2323" s="348" t="s">
        <v>2401</v>
      </c>
      <c r="E2323" s="349">
        <v>41</v>
      </c>
      <c r="F2323" s="349">
        <v>26</v>
      </c>
      <c r="G2323" s="349">
        <v>15</v>
      </c>
      <c r="H2323" s="349">
        <v>37</v>
      </c>
      <c r="I2323" s="349">
        <v>4</v>
      </c>
      <c r="J2323" s="349" t="s">
        <v>2402</v>
      </c>
    </row>
    <row r="2324" spans="1:10">
      <c r="A2324" s="348"/>
      <c r="B2324" s="348" t="s">
        <v>2163</v>
      </c>
      <c r="C2324" s="348" t="s">
        <v>2892</v>
      </c>
      <c r="D2324" s="348" t="s">
        <v>2404</v>
      </c>
      <c r="E2324" s="349">
        <v>409</v>
      </c>
      <c r="F2324" s="349">
        <v>234</v>
      </c>
      <c r="G2324" s="349">
        <v>175</v>
      </c>
      <c r="H2324" s="349">
        <v>394</v>
      </c>
      <c r="I2324" s="349">
        <v>15</v>
      </c>
      <c r="J2324" s="349">
        <v>27</v>
      </c>
    </row>
    <row r="2325" spans="1:10">
      <c r="A2325" s="348"/>
      <c r="B2325" s="348" t="s">
        <v>2163</v>
      </c>
      <c r="C2325" s="348" t="s">
        <v>2893</v>
      </c>
      <c r="D2325" s="348" t="s">
        <v>2406</v>
      </c>
      <c r="E2325" s="349">
        <v>3869</v>
      </c>
      <c r="F2325" s="349">
        <v>1979</v>
      </c>
      <c r="G2325" s="349">
        <v>1890</v>
      </c>
      <c r="H2325" s="349">
        <v>3768</v>
      </c>
      <c r="I2325" s="349">
        <v>101</v>
      </c>
      <c r="J2325" s="349">
        <v>163</v>
      </c>
    </row>
    <row r="2326" spans="1:10">
      <c r="A2326" s="348"/>
      <c r="B2326" s="348" t="s">
        <v>2163</v>
      </c>
      <c r="C2326" s="348" t="s">
        <v>2894</v>
      </c>
      <c r="D2326" s="348" t="s">
        <v>2408</v>
      </c>
      <c r="E2326" s="349">
        <v>180</v>
      </c>
      <c r="F2326" s="349">
        <v>120</v>
      </c>
      <c r="G2326" s="349">
        <v>60</v>
      </c>
      <c r="H2326" s="349">
        <v>169</v>
      </c>
      <c r="I2326" s="349">
        <v>11</v>
      </c>
      <c r="J2326" s="349">
        <v>8</v>
      </c>
    </row>
    <row r="2327" spans="1:10">
      <c r="A2327" s="348"/>
      <c r="B2327" s="348" t="s">
        <v>2163</v>
      </c>
      <c r="C2327" s="348" t="s">
        <v>53</v>
      </c>
      <c r="D2327" s="348" t="s">
        <v>54</v>
      </c>
      <c r="E2327" s="349">
        <v>50</v>
      </c>
      <c r="F2327" s="349">
        <v>38</v>
      </c>
      <c r="G2327" s="349">
        <v>12</v>
      </c>
      <c r="H2327" s="349">
        <v>41</v>
      </c>
      <c r="I2327" s="349">
        <v>9</v>
      </c>
      <c r="J2327" s="349" t="s">
        <v>2402</v>
      </c>
    </row>
    <row r="2328" spans="1:10">
      <c r="A2328" s="348"/>
      <c r="B2328" s="348" t="s">
        <v>2163</v>
      </c>
      <c r="C2328" s="348" t="s">
        <v>288</v>
      </c>
      <c r="D2328" s="348" t="s">
        <v>289</v>
      </c>
      <c r="E2328" s="349">
        <v>1957</v>
      </c>
      <c r="F2328" s="349">
        <v>1082</v>
      </c>
      <c r="G2328" s="349">
        <v>875</v>
      </c>
      <c r="H2328" s="349">
        <v>1823</v>
      </c>
      <c r="I2328" s="349">
        <v>134</v>
      </c>
      <c r="J2328" s="349">
        <v>65</v>
      </c>
    </row>
    <row r="2329" spans="1:10">
      <c r="A2329" s="348"/>
      <c r="B2329" s="348" t="s">
        <v>2163</v>
      </c>
      <c r="C2329" s="348" t="s">
        <v>554</v>
      </c>
      <c r="D2329" s="348" t="s">
        <v>555</v>
      </c>
      <c r="E2329" s="349">
        <v>53</v>
      </c>
      <c r="F2329" s="349">
        <v>27</v>
      </c>
      <c r="G2329" s="349">
        <v>26</v>
      </c>
      <c r="H2329" s="349">
        <v>50</v>
      </c>
      <c r="I2329" s="349">
        <v>3</v>
      </c>
      <c r="J2329" s="349">
        <v>3</v>
      </c>
    </row>
    <row r="2330" spans="1:10">
      <c r="A2330" s="348"/>
      <c r="B2330" s="348" t="s">
        <v>2163</v>
      </c>
      <c r="C2330" s="348" t="s">
        <v>822</v>
      </c>
      <c r="D2330" s="348" t="s">
        <v>823</v>
      </c>
      <c r="E2330" s="349">
        <v>786</v>
      </c>
      <c r="F2330" s="349">
        <v>385</v>
      </c>
      <c r="G2330" s="349">
        <v>401</v>
      </c>
      <c r="H2330" s="349">
        <v>758</v>
      </c>
      <c r="I2330" s="349">
        <v>28</v>
      </c>
      <c r="J2330" s="349">
        <v>26</v>
      </c>
    </row>
    <row r="2331" spans="1:10">
      <c r="A2331" s="348"/>
      <c r="B2331" s="348" t="s">
        <v>2163</v>
      </c>
      <c r="C2331" s="348" t="s">
        <v>895</v>
      </c>
      <c r="D2331" s="348" t="s">
        <v>896</v>
      </c>
      <c r="E2331" s="349">
        <v>591</v>
      </c>
      <c r="F2331" s="349">
        <v>404</v>
      </c>
      <c r="G2331" s="349">
        <v>187</v>
      </c>
      <c r="H2331" s="349">
        <v>546</v>
      </c>
      <c r="I2331" s="349">
        <v>45</v>
      </c>
      <c r="J2331" s="349">
        <v>16</v>
      </c>
    </row>
    <row r="2332" spans="1:10">
      <c r="A2332" s="348"/>
      <c r="B2332" s="348" t="s">
        <v>2163</v>
      </c>
      <c r="C2332" s="348" t="s">
        <v>995</v>
      </c>
      <c r="D2332" s="348" t="s">
        <v>996</v>
      </c>
      <c r="E2332" s="349">
        <v>55</v>
      </c>
      <c r="F2332" s="349">
        <v>32</v>
      </c>
      <c r="G2332" s="349">
        <v>23</v>
      </c>
      <c r="H2332" s="349">
        <v>49</v>
      </c>
      <c r="I2332" s="349">
        <v>6</v>
      </c>
      <c r="J2332" s="349" t="s">
        <v>2402</v>
      </c>
    </row>
    <row r="2333" spans="1:10">
      <c r="A2333" s="348"/>
      <c r="B2333" s="348" t="s">
        <v>2163</v>
      </c>
      <c r="C2333" s="348" t="s">
        <v>1167</v>
      </c>
      <c r="D2333" s="348" t="s">
        <v>1168</v>
      </c>
      <c r="E2333" s="349">
        <v>163</v>
      </c>
      <c r="F2333" s="349">
        <v>98</v>
      </c>
      <c r="G2333" s="349">
        <v>65</v>
      </c>
      <c r="H2333" s="349">
        <v>155</v>
      </c>
      <c r="I2333" s="349">
        <v>8</v>
      </c>
      <c r="J2333" s="349">
        <v>11</v>
      </c>
    </row>
    <row r="2334" spans="1:10">
      <c r="A2334" s="348"/>
      <c r="B2334" s="348" t="s">
        <v>2163</v>
      </c>
      <c r="C2334" s="348" t="s">
        <v>1498</v>
      </c>
      <c r="D2334" s="348" t="s">
        <v>1499</v>
      </c>
      <c r="E2334" s="349">
        <v>43</v>
      </c>
      <c r="F2334" s="349">
        <v>29</v>
      </c>
      <c r="G2334" s="349">
        <v>14</v>
      </c>
      <c r="H2334" s="349">
        <v>39</v>
      </c>
      <c r="I2334" s="349">
        <v>4</v>
      </c>
      <c r="J2334" s="349" t="s">
        <v>2402</v>
      </c>
    </row>
    <row r="2335" spans="1:10">
      <c r="A2335" s="348"/>
      <c r="B2335" s="348" t="s">
        <v>2163</v>
      </c>
      <c r="C2335" s="348" t="s">
        <v>1749</v>
      </c>
      <c r="D2335" s="348" t="s">
        <v>1750</v>
      </c>
      <c r="E2335" s="349">
        <v>2935</v>
      </c>
      <c r="F2335" s="349">
        <v>1575</v>
      </c>
      <c r="G2335" s="349">
        <v>1360</v>
      </c>
      <c r="H2335" s="349">
        <v>2810</v>
      </c>
      <c r="I2335" s="349">
        <v>125</v>
      </c>
      <c r="J2335" s="349">
        <v>105</v>
      </c>
    </row>
    <row r="2336" spans="1:10">
      <c r="A2336" s="348"/>
      <c r="B2336" s="348" t="s">
        <v>2163</v>
      </c>
      <c r="C2336" s="348" t="s">
        <v>1941</v>
      </c>
      <c r="D2336" s="348" t="s">
        <v>1942</v>
      </c>
      <c r="E2336" s="349">
        <v>87</v>
      </c>
      <c r="F2336" s="349">
        <v>49</v>
      </c>
      <c r="G2336" s="349">
        <v>38</v>
      </c>
      <c r="H2336" s="349">
        <v>78</v>
      </c>
      <c r="I2336" s="349">
        <v>9</v>
      </c>
      <c r="J2336" s="349">
        <v>3</v>
      </c>
    </row>
    <row r="2337" spans="1:10">
      <c r="A2337" s="348"/>
      <c r="B2337" s="348" t="s">
        <v>2163</v>
      </c>
      <c r="C2337" s="348" t="s">
        <v>3560</v>
      </c>
      <c r="D2337" s="348" t="s">
        <v>2267</v>
      </c>
      <c r="E2337" s="349">
        <v>11219</v>
      </c>
      <c r="F2337" s="349">
        <v>6078</v>
      </c>
      <c r="G2337" s="349">
        <v>5141</v>
      </c>
      <c r="H2337" s="349">
        <v>10717</v>
      </c>
      <c r="I2337" s="349">
        <v>502</v>
      </c>
      <c r="J2337" s="349">
        <v>432</v>
      </c>
    </row>
    <row r="2338" spans="1:10">
      <c r="A2338" s="348"/>
      <c r="B2338" s="348" t="s">
        <v>2163</v>
      </c>
      <c r="C2338" s="348" t="s">
        <v>2315</v>
      </c>
      <c r="D2338" s="348" t="s">
        <v>2267</v>
      </c>
      <c r="E2338" s="349">
        <v>11219</v>
      </c>
      <c r="F2338" s="349">
        <v>6078</v>
      </c>
      <c r="G2338" s="349">
        <v>5141</v>
      </c>
      <c r="H2338" s="349">
        <v>10717</v>
      </c>
      <c r="I2338" s="349">
        <v>502</v>
      </c>
      <c r="J2338" s="349">
        <v>432</v>
      </c>
    </row>
    <row r="2339" spans="1:10">
      <c r="A2339" s="348"/>
      <c r="B2339" s="348" t="s">
        <v>2163</v>
      </c>
      <c r="C2339" s="348" t="s">
        <v>3561</v>
      </c>
      <c r="D2339" s="348" t="s">
        <v>3562</v>
      </c>
      <c r="E2339" s="349">
        <v>40855</v>
      </c>
      <c r="F2339" s="349">
        <v>21467</v>
      </c>
      <c r="G2339" s="349">
        <v>19388</v>
      </c>
      <c r="H2339" s="349">
        <v>38571</v>
      </c>
      <c r="I2339" s="349">
        <v>2284</v>
      </c>
      <c r="J2339" s="349">
        <v>1211</v>
      </c>
    </row>
    <row r="2340" spans="1:10">
      <c r="A2340" s="348"/>
      <c r="B2340" s="348" t="s">
        <v>2163</v>
      </c>
      <c r="C2340" s="348" t="s">
        <v>3563</v>
      </c>
      <c r="D2340" s="348" t="s">
        <v>3564</v>
      </c>
      <c r="E2340" s="349">
        <v>40855</v>
      </c>
      <c r="F2340" s="349">
        <v>21467</v>
      </c>
      <c r="G2340" s="349">
        <v>19388</v>
      </c>
      <c r="H2340" s="349">
        <v>38571</v>
      </c>
      <c r="I2340" s="349">
        <v>2284</v>
      </c>
      <c r="J2340" s="349">
        <v>1211</v>
      </c>
    </row>
    <row r="2341" spans="1:10">
      <c r="A2341" s="348"/>
      <c r="B2341" s="348" t="s">
        <v>2163</v>
      </c>
      <c r="C2341" s="348" t="s">
        <v>3565</v>
      </c>
      <c r="D2341" s="348" t="s">
        <v>3564</v>
      </c>
      <c r="E2341" s="349">
        <v>40855</v>
      </c>
      <c r="F2341" s="349">
        <v>21467</v>
      </c>
      <c r="G2341" s="349">
        <v>19388</v>
      </c>
      <c r="H2341" s="349">
        <v>38571</v>
      </c>
      <c r="I2341" s="349">
        <v>2284</v>
      </c>
      <c r="J2341" s="349">
        <v>1211</v>
      </c>
    </row>
    <row r="2342" spans="1:10">
      <c r="A2342" s="348"/>
      <c r="B2342" s="348" t="s">
        <v>2163</v>
      </c>
      <c r="C2342" s="348" t="s">
        <v>3691</v>
      </c>
      <c r="D2342" s="348" t="s">
        <v>3692</v>
      </c>
      <c r="E2342" s="349">
        <v>25</v>
      </c>
      <c r="F2342" s="349">
        <v>18</v>
      </c>
      <c r="G2342" s="349">
        <v>7</v>
      </c>
      <c r="H2342" s="349" t="s">
        <v>2402</v>
      </c>
      <c r="I2342" s="349" t="s">
        <v>2402</v>
      </c>
      <c r="J2342" s="349" t="s">
        <v>2402</v>
      </c>
    </row>
    <row r="2343" spans="1:10">
      <c r="A2343" s="348"/>
      <c r="B2343" s="348" t="s">
        <v>2163</v>
      </c>
      <c r="C2343" s="348" t="s">
        <v>3695</v>
      </c>
      <c r="D2343" s="348" t="s">
        <v>3696</v>
      </c>
      <c r="E2343" s="349">
        <v>14</v>
      </c>
      <c r="F2343" s="349" t="s">
        <v>2402</v>
      </c>
      <c r="G2343" s="349" t="s">
        <v>2402</v>
      </c>
      <c r="H2343" s="349" t="s">
        <v>2402</v>
      </c>
      <c r="I2343" s="349" t="s">
        <v>2402</v>
      </c>
      <c r="J2343" s="349" t="s">
        <v>2402</v>
      </c>
    </row>
    <row r="2344" spans="1:10">
      <c r="A2344" s="348"/>
      <c r="B2344" s="348" t="s">
        <v>2163</v>
      </c>
      <c r="C2344" s="348" t="s">
        <v>3697</v>
      </c>
      <c r="D2344" s="348" t="s">
        <v>3698</v>
      </c>
      <c r="E2344" s="349">
        <v>29</v>
      </c>
      <c r="F2344" s="349" t="s">
        <v>2402</v>
      </c>
      <c r="G2344" s="349" t="s">
        <v>2402</v>
      </c>
      <c r="H2344" s="349">
        <v>3</v>
      </c>
      <c r="I2344" s="349">
        <v>26</v>
      </c>
      <c r="J2344" s="349">
        <v>0</v>
      </c>
    </row>
    <row r="2345" spans="1:10">
      <c r="A2345" s="348"/>
      <c r="B2345" s="348" t="s">
        <v>2163</v>
      </c>
      <c r="C2345" s="348" t="s">
        <v>3922</v>
      </c>
      <c r="D2345" s="348" t="s">
        <v>3923</v>
      </c>
      <c r="E2345" s="349">
        <v>11</v>
      </c>
      <c r="F2345" s="349">
        <v>8</v>
      </c>
      <c r="G2345" s="349">
        <v>3</v>
      </c>
      <c r="H2345" s="349">
        <v>11</v>
      </c>
      <c r="I2345" s="349">
        <v>0</v>
      </c>
      <c r="J2345" s="349">
        <v>0</v>
      </c>
    </row>
    <row r="2346" spans="1:10">
      <c r="A2346" s="348"/>
      <c r="B2346" s="348" t="s">
        <v>2163</v>
      </c>
      <c r="C2346" s="348" t="s">
        <v>3851</v>
      </c>
      <c r="D2346" s="348" t="s">
        <v>3852</v>
      </c>
      <c r="E2346" s="349">
        <v>11</v>
      </c>
      <c r="F2346" s="349" t="s">
        <v>2402</v>
      </c>
      <c r="G2346" s="349" t="s">
        <v>2402</v>
      </c>
      <c r="H2346" s="349" t="s">
        <v>2402</v>
      </c>
      <c r="I2346" s="349" t="s">
        <v>2402</v>
      </c>
      <c r="J2346" s="349" t="s">
        <v>2402</v>
      </c>
    </row>
    <row r="2347" spans="1:10">
      <c r="A2347" s="348"/>
      <c r="B2347" s="348" t="s">
        <v>2163</v>
      </c>
      <c r="C2347" s="348" t="s">
        <v>3699</v>
      </c>
      <c r="D2347" s="348" t="s">
        <v>3700</v>
      </c>
      <c r="E2347" s="349">
        <v>18</v>
      </c>
      <c r="F2347" s="349">
        <v>11</v>
      </c>
      <c r="G2347" s="349">
        <v>7</v>
      </c>
      <c r="H2347" s="349" t="s">
        <v>2402</v>
      </c>
      <c r="I2347" s="349" t="s">
        <v>2402</v>
      </c>
      <c r="J2347" s="349">
        <v>0</v>
      </c>
    </row>
    <row r="2348" spans="1:10">
      <c r="A2348" s="348"/>
      <c r="B2348" s="348" t="s">
        <v>2163</v>
      </c>
      <c r="C2348" s="348" t="s">
        <v>3566</v>
      </c>
      <c r="D2348" s="348" t="s">
        <v>3575</v>
      </c>
      <c r="E2348" s="349">
        <v>12</v>
      </c>
      <c r="F2348" s="349" t="s">
        <v>2402</v>
      </c>
      <c r="G2348" s="349" t="s">
        <v>2402</v>
      </c>
      <c r="H2348" s="349" t="s">
        <v>2402</v>
      </c>
      <c r="I2348" s="349" t="s">
        <v>2402</v>
      </c>
      <c r="J2348" s="349">
        <v>0</v>
      </c>
    </row>
    <row r="2349" spans="1:10">
      <c r="A2349" s="348"/>
      <c r="B2349" s="348" t="s">
        <v>2163</v>
      </c>
      <c r="C2349" s="348" t="s">
        <v>3566</v>
      </c>
      <c r="D2349" s="348" t="s">
        <v>3567</v>
      </c>
      <c r="E2349" s="349">
        <v>120</v>
      </c>
      <c r="F2349" s="349">
        <v>98</v>
      </c>
      <c r="G2349" s="349">
        <v>22</v>
      </c>
      <c r="H2349" s="349">
        <v>88</v>
      </c>
      <c r="I2349" s="349">
        <v>32</v>
      </c>
      <c r="J2349" s="349">
        <v>3</v>
      </c>
    </row>
    <row r="2350" spans="1:10">
      <c r="A2350" s="348"/>
      <c r="B2350" s="348" t="s">
        <v>2163</v>
      </c>
      <c r="C2350" s="348" t="s">
        <v>3568</v>
      </c>
      <c r="D2350" s="348" t="s">
        <v>3569</v>
      </c>
      <c r="E2350" s="349">
        <v>346</v>
      </c>
      <c r="F2350" s="349">
        <v>247</v>
      </c>
      <c r="G2350" s="349">
        <v>99</v>
      </c>
      <c r="H2350" s="349">
        <v>245</v>
      </c>
      <c r="I2350" s="349">
        <v>101</v>
      </c>
      <c r="J2350" s="349">
        <v>4</v>
      </c>
    </row>
    <row r="2351" spans="1:10">
      <c r="A2351" s="348"/>
      <c r="B2351" s="348" t="s">
        <v>2163</v>
      </c>
      <c r="C2351" s="348" t="s">
        <v>3570</v>
      </c>
      <c r="D2351" s="348" t="s">
        <v>3571</v>
      </c>
      <c r="E2351" s="349">
        <v>18</v>
      </c>
      <c r="F2351" s="349">
        <v>13</v>
      </c>
      <c r="G2351" s="349">
        <v>5</v>
      </c>
      <c r="H2351" s="349" t="s">
        <v>2402</v>
      </c>
      <c r="I2351" s="349" t="s">
        <v>2402</v>
      </c>
      <c r="J2351" s="349">
        <v>0</v>
      </c>
    </row>
    <row r="2352" spans="1:10">
      <c r="A2352" s="348"/>
      <c r="B2352" s="348" t="s">
        <v>2163</v>
      </c>
      <c r="C2352" s="348" t="s">
        <v>3853</v>
      </c>
      <c r="D2352" s="348" t="s">
        <v>3854</v>
      </c>
      <c r="E2352" s="349">
        <v>20</v>
      </c>
      <c r="F2352" s="349">
        <v>8</v>
      </c>
      <c r="G2352" s="349">
        <v>12</v>
      </c>
      <c r="H2352" s="349">
        <v>20</v>
      </c>
      <c r="I2352" s="349">
        <v>0</v>
      </c>
      <c r="J2352" s="349">
        <v>0</v>
      </c>
    </row>
    <row r="2353" spans="1:10">
      <c r="A2353" s="348"/>
      <c r="B2353" s="348" t="s">
        <v>2163</v>
      </c>
      <c r="C2353" s="348" t="s">
        <v>3574</v>
      </c>
      <c r="D2353" s="348" t="s">
        <v>3575</v>
      </c>
      <c r="E2353" s="349">
        <v>19</v>
      </c>
      <c r="F2353" s="349">
        <v>12</v>
      </c>
      <c r="G2353" s="349">
        <v>7</v>
      </c>
      <c r="H2353" s="349" t="s">
        <v>2402</v>
      </c>
      <c r="I2353" s="349" t="s">
        <v>2402</v>
      </c>
      <c r="J2353" s="349">
        <v>0</v>
      </c>
    </row>
    <row r="2354" spans="1:10">
      <c r="A2354" s="348"/>
      <c r="B2354" s="348" t="s">
        <v>2163</v>
      </c>
      <c r="C2354" s="348" t="s">
        <v>3574</v>
      </c>
      <c r="D2354" s="348" t="s">
        <v>3576</v>
      </c>
      <c r="E2354" s="349">
        <v>403</v>
      </c>
      <c r="F2354" s="349">
        <v>280</v>
      </c>
      <c r="G2354" s="349">
        <v>123</v>
      </c>
      <c r="H2354" s="349">
        <v>300</v>
      </c>
      <c r="I2354" s="349">
        <v>103</v>
      </c>
      <c r="J2354" s="349">
        <v>4</v>
      </c>
    </row>
    <row r="2355" spans="1:10">
      <c r="A2355" s="348"/>
      <c r="B2355" s="348" t="s">
        <v>2163</v>
      </c>
      <c r="C2355" s="348" t="s">
        <v>3701</v>
      </c>
      <c r="D2355" s="348" t="s">
        <v>3702</v>
      </c>
      <c r="E2355" s="349">
        <v>108</v>
      </c>
      <c r="F2355" s="349">
        <v>38</v>
      </c>
      <c r="G2355" s="349">
        <v>70</v>
      </c>
      <c r="H2355" s="349" t="s">
        <v>2402</v>
      </c>
      <c r="I2355" s="349" t="s">
        <v>2402</v>
      </c>
      <c r="J2355" s="349">
        <v>5</v>
      </c>
    </row>
    <row r="2356" spans="1:10">
      <c r="A2356" s="348"/>
      <c r="B2356" s="348" t="s">
        <v>2163</v>
      </c>
      <c r="C2356" s="348" t="s">
        <v>3703</v>
      </c>
      <c r="D2356" s="348" t="s">
        <v>3704</v>
      </c>
      <c r="E2356" s="349">
        <v>27</v>
      </c>
      <c r="F2356" s="349">
        <v>21</v>
      </c>
      <c r="G2356" s="349">
        <v>6</v>
      </c>
      <c r="H2356" s="349" t="s">
        <v>2402</v>
      </c>
      <c r="I2356" s="349" t="s">
        <v>2402</v>
      </c>
      <c r="J2356" s="349" t="s">
        <v>2402</v>
      </c>
    </row>
    <row r="2357" spans="1:10">
      <c r="A2357" s="348"/>
      <c r="B2357" s="348" t="s">
        <v>2163</v>
      </c>
      <c r="C2357" s="348" t="s">
        <v>3577</v>
      </c>
      <c r="D2357" s="348" t="s">
        <v>3578</v>
      </c>
      <c r="E2357" s="349">
        <v>401</v>
      </c>
      <c r="F2357" s="349">
        <v>309</v>
      </c>
      <c r="G2357" s="349">
        <v>92</v>
      </c>
      <c r="H2357" s="349">
        <v>343</v>
      </c>
      <c r="I2357" s="349">
        <v>58</v>
      </c>
      <c r="J2357" s="349">
        <v>8</v>
      </c>
    </row>
    <row r="2358" spans="1:10">
      <c r="A2358" s="348"/>
      <c r="B2358" s="348" t="s">
        <v>2163</v>
      </c>
      <c r="C2358" s="348" t="s">
        <v>3705</v>
      </c>
      <c r="D2358" s="348" t="s">
        <v>3706</v>
      </c>
      <c r="E2358" s="349">
        <v>108</v>
      </c>
      <c r="F2358" s="349">
        <v>80</v>
      </c>
      <c r="G2358" s="349">
        <v>28</v>
      </c>
      <c r="H2358" s="349">
        <v>94</v>
      </c>
      <c r="I2358" s="349">
        <v>14</v>
      </c>
      <c r="J2358" s="349">
        <v>5</v>
      </c>
    </row>
    <row r="2359" spans="1:10">
      <c r="A2359" s="348"/>
      <c r="B2359" s="348" t="s">
        <v>2163</v>
      </c>
      <c r="C2359" s="348" t="s">
        <v>3924</v>
      </c>
      <c r="D2359" s="348" t="s">
        <v>3925</v>
      </c>
      <c r="E2359" s="349">
        <v>22</v>
      </c>
      <c r="F2359" s="349">
        <v>11</v>
      </c>
      <c r="G2359" s="349">
        <v>11</v>
      </c>
      <c r="H2359" s="349">
        <v>18</v>
      </c>
      <c r="I2359" s="349">
        <v>4</v>
      </c>
      <c r="J2359" s="349" t="s">
        <v>2402</v>
      </c>
    </row>
    <row r="2360" spans="1:10">
      <c r="A2360" s="348"/>
      <c r="B2360" s="348" t="s">
        <v>2163</v>
      </c>
      <c r="C2360" s="348" t="s">
        <v>3707</v>
      </c>
      <c r="D2360" s="348" t="s">
        <v>3708</v>
      </c>
      <c r="E2360" s="349">
        <v>29</v>
      </c>
      <c r="F2360" s="349">
        <v>15</v>
      </c>
      <c r="G2360" s="349">
        <v>14</v>
      </c>
      <c r="H2360" s="349" t="s">
        <v>2402</v>
      </c>
      <c r="I2360" s="349" t="s">
        <v>2402</v>
      </c>
      <c r="J2360" s="349">
        <v>0</v>
      </c>
    </row>
    <row r="2361" spans="1:10">
      <c r="A2361" s="348"/>
      <c r="B2361" s="348" t="s">
        <v>2163</v>
      </c>
      <c r="C2361" s="348" t="s">
        <v>3709</v>
      </c>
      <c r="D2361" s="348" t="s">
        <v>3710</v>
      </c>
      <c r="E2361" s="349">
        <v>36</v>
      </c>
      <c r="F2361" s="349">
        <v>23</v>
      </c>
      <c r="G2361" s="349">
        <v>13</v>
      </c>
      <c r="H2361" s="349" t="s">
        <v>2402</v>
      </c>
      <c r="I2361" s="349" t="s">
        <v>2402</v>
      </c>
      <c r="J2361" s="349" t="s">
        <v>2402</v>
      </c>
    </row>
    <row r="2362" spans="1:10">
      <c r="A2362" s="348"/>
      <c r="B2362" s="348" t="s">
        <v>2163</v>
      </c>
      <c r="C2362" s="348" t="s">
        <v>3579</v>
      </c>
      <c r="D2362" s="348" t="s">
        <v>3580</v>
      </c>
      <c r="E2362" s="349">
        <v>75</v>
      </c>
      <c r="F2362" s="349">
        <v>54</v>
      </c>
      <c r="G2362" s="349">
        <v>21</v>
      </c>
      <c r="H2362" s="349">
        <v>68</v>
      </c>
      <c r="I2362" s="349">
        <v>7</v>
      </c>
      <c r="J2362" s="349">
        <v>4</v>
      </c>
    </row>
    <row r="2363" spans="1:10">
      <c r="A2363" s="348"/>
      <c r="B2363" s="348" t="s">
        <v>2163</v>
      </c>
      <c r="C2363" s="348" t="s">
        <v>3908</v>
      </c>
      <c r="D2363" s="348" t="s">
        <v>3909</v>
      </c>
      <c r="E2363" s="349">
        <v>19</v>
      </c>
      <c r="F2363" s="349">
        <v>12</v>
      </c>
      <c r="G2363" s="349">
        <v>7</v>
      </c>
      <c r="H2363" s="349" t="s">
        <v>2402</v>
      </c>
      <c r="I2363" s="349" t="s">
        <v>2402</v>
      </c>
      <c r="J2363" s="349" t="s">
        <v>2402</v>
      </c>
    </row>
    <row r="2364" spans="1:10">
      <c r="A2364" s="348"/>
      <c r="B2364" s="348" t="s">
        <v>2163</v>
      </c>
      <c r="C2364" s="348" t="s">
        <v>3711</v>
      </c>
      <c r="D2364" s="348" t="s">
        <v>3712</v>
      </c>
      <c r="E2364" s="349">
        <v>25</v>
      </c>
      <c r="F2364" s="349">
        <v>19</v>
      </c>
      <c r="G2364" s="349">
        <v>6</v>
      </c>
      <c r="H2364" s="349">
        <v>20</v>
      </c>
      <c r="I2364" s="349">
        <v>5</v>
      </c>
      <c r="J2364" s="349">
        <v>0</v>
      </c>
    </row>
    <row r="2365" spans="1:10">
      <c r="A2365" s="348"/>
      <c r="B2365" s="348" t="s">
        <v>2163</v>
      </c>
      <c r="C2365" s="348" t="s">
        <v>3581</v>
      </c>
      <c r="D2365" s="348" t="s">
        <v>3575</v>
      </c>
      <c r="E2365" s="349">
        <v>5</v>
      </c>
      <c r="F2365" s="349" t="s">
        <v>2402</v>
      </c>
      <c r="G2365" s="349" t="s">
        <v>2402</v>
      </c>
      <c r="H2365" s="349">
        <v>5</v>
      </c>
      <c r="I2365" s="349">
        <v>0</v>
      </c>
      <c r="J2365" s="349">
        <v>0</v>
      </c>
    </row>
    <row r="2366" spans="1:10">
      <c r="A2366" s="348"/>
      <c r="B2366" s="348" t="s">
        <v>2163</v>
      </c>
      <c r="C2366" s="348" t="s">
        <v>3581</v>
      </c>
      <c r="D2366" s="348" t="s">
        <v>3582</v>
      </c>
      <c r="E2366" s="349">
        <v>855</v>
      </c>
      <c r="F2366" s="349">
        <v>586</v>
      </c>
      <c r="G2366" s="349">
        <v>269</v>
      </c>
      <c r="H2366" s="349">
        <v>760</v>
      </c>
      <c r="I2366" s="349">
        <v>95</v>
      </c>
      <c r="J2366" s="349">
        <v>28</v>
      </c>
    </row>
    <row r="2367" spans="1:10">
      <c r="A2367" s="348"/>
      <c r="B2367" s="348" t="s">
        <v>2163</v>
      </c>
      <c r="C2367" s="348" t="s">
        <v>3583</v>
      </c>
      <c r="D2367" s="348" t="s">
        <v>3584</v>
      </c>
      <c r="E2367" s="349">
        <v>23</v>
      </c>
      <c r="F2367" s="349">
        <v>20</v>
      </c>
      <c r="G2367" s="349">
        <v>3</v>
      </c>
      <c r="H2367" s="349">
        <v>23</v>
      </c>
      <c r="I2367" s="349">
        <v>0</v>
      </c>
      <c r="J2367" s="349">
        <v>0</v>
      </c>
    </row>
    <row r="2368" spans="1:10">
      <c r="A2368" s="348"/>
      <c r="B2368" s="348" t="s">
        <v>2163</v>
      </c>
      <c r="C2368" s="348" t="s">
        <v>3715</v>
      </c>
      <c r="D2368" s="348" t="s">
        <v>3716</v>
      </c>
      <c r="E2368" s="349">
        <v>31</v>
      </c>
      <c r="F2368" s="349">
        <v>16</v>
      </c>
      <c r="G2368" s="349">
        <v>15</v>
      </c>
      <c r="H2368" s="349">
        <v>27</v>
      </c>
      <c r="I2368" s="349">
        <v>4</v>
      </c>
      <c r="J2368" s="349">
        <v>0</v>
      </c>
    </row>
    <row r="2369" spans="1:10">
      <c r="A2369" s="348"/>
      <c r="B2369" s="348" t="s">
        <v>2163</v>
      </c>
      <c r="C2369" s="348" t="s">
        <v>3719</v>
      </c>
      <c r="D2369" s="348" t="s">
        <v>3720</v>
      </c>
      <c r="E2369" s="349">
        <v>18</v>
      </c>
      <c r="F2369" s="349" t="s">
        <v>2402</v>
      </c>
      <c r="G2369" s="349" t="s">
        <v>2402</v>
      </c>
      <c r="H2369" s="349" t="s">
        <v>2402</v>
      </c>
      <c r="I2369" s="349" t="s">
        <v>2402</v>
      </c>
      <c r="J2369" s="349">
        <v>0</v>
      </c>
    </row>
    <row r="2370" spans="1:10">
      <c r="A2370" s="348"/>
      <c r="B2370" s="348" t="s">
        <v>2163</v>
      </c>
      <c r="C2370" s="348" t="s">
        <v>3721</v>
      </c>
      <c r="D2370" s="348" t="s">
        <v>3722</v>
      </c>
      <c r="E2370" s="349">
        <v>25</v>
      </c>
      <c r="F2370" s="349">
        <v>21</v>
      </c>
      <c r="G2370" s="349">
        <v>4</v>
      </c>
      <c r="H2370" s="349" t="s">
        <v>2402</v>
      </c>
      <c r="I2370" s="349" t="s">
        <v>2402</v>
      </c>
      <c r="J2370" s="349">
        <v>0</v>
      </c>
    </row>
    <row r="2371" spans="1:10">
      <c r="A2371" s="348"/>
      <c r="B2371" s="348" t="s">
        <v>2163</v>
      </c>
      <c r="C2371" s="348" t="s">
        <v>3723</v>
      </c>
      <c r="D2371" s="348" t="s">
        <v>3724</v>
      </c>
      <c r="E2371" s="349">
        <v>14</v>
      </c>
      <c r="F2371" s="349">
        <v>11</v>
      </c>
      <c r="G2371" s="349">
        <v>3</v>
      </c>
      <c r="H2371" s="349">
        <v>14</v>
      </c>
      <c r="I2371" s="349">
        <v>0</v>
      </c>
      <c r="J2371" s="349">
        <v>0</v>
      </c>
    </row>
    <row r="2372" spans="1:10">
      <c r="A2372" s="348"/>
      <c r="B2372" s="348" t="s">
        <v>2163</v>
      </c>
      <c r="C2372" s="348" t="s">
        <v>3725</v>
      </c>
      <c r="D2372" s="348" t="s">
        <v>3726</v>
      </c>
      <c r="E2372" s="349">
        <v>26</v>
      </c>
      <c r="F2372" s="349">
        <v>22</v>
      </c>
      <c r="G2372" s="349">
        <v>4</v>
      </c>
      <c r="H2372" s="349" t="s">
        <v>2402</v>
      </c>
      <c r="I2372" s="349" t="s">
        <v>2402</v>
      </c>
      <c r="J2372" s="349" t="s">
        <v>2402</v>
      </c>
    </row>
    <row r="2373" spans="1:10">
      <c r="A2373" s="348"/>
      <c r="B2373" s="348" t="s">
        <v>2163</v>
      </c>
      <c r="C2373" s="348" t="s">
        <v>3585</v>
      </c>
      <c r="D2373" s="348" t="s">
        <v>3586</v>
      </c>
      <c r="E2373" s="349">
        <v>10</v>
      </c>
      <c r="F2373" s="349">
        <v>6</v>
      </c>
      <c r="G2373" s="349">
        <v>4</v>
      </c>
      <c r="H2373" s="349" t="s">
        <v>2402</v>
      </c>
      <c r="I2373" s="349" t="s">
        <v>2402</v>
      </c>
      <c r="J2373" s="349">
        <v>0</v>
      </c>
    </row>
    <row r="2374" spans="1:10">
      <c r="A2374" s="348"/>
      <c r="B2374" s="348" t="s">
        <v>2163</v>
      </c>
      <c r="C2374" s="348" t="s">
        <v>3587</v>
      </c>
      <c r="D2374" s="348" t="s">
        <v>3588</v>
      </c>
      <c r="E2374" s="349">
        <v>15</v>
      </c>
      <c r="F2374" s="349">
        <v>12</v>
      </c>
      <c r="G2374" s="349">
        <v>3</v>
      </c>
      <c r="H2374" s="349">
        <v>12</v>
      </c>
      <c r="I2374" s="349">
        <v>3</v>
      </c>
      <c r="J2374" s="349">
        <v>0</v>
      </c>
    </row>
    <row r="2375" spans="1:10">
      <c r="A2375" s="348"/>
      <c r="B2375" s="348" t="s">
        <v>2163</v>
      </c>
      <c r="C2375" s="348" t="s">
        <v>3591</v>
      </c>
      <c r="D2375" s="348" t="s">
        <v>3575</v>
      </c>
      <c r="E2375" s="349">
        <v>40</v>
      </c>
      <c r="F2375" s="349">
        <v>30</v>
      </c>
      <c r="G2375" s="349">
        <v>10</v>
      </c>
      <c r="H2375" s="349">
        <v>35</v>
      </c>
      <c r="I2375" s="349">
        <v>5</v>
      </c>
      <c r="J2375" s="349">
        <v>0</v>
      </c>
    </row>
    <row r="2376" spans="1:10">
      <c r="A2376" s="348"/>
      <c r="B2376" s="348" t="s">
        <v>2163</v>
      </c>
      <c r="C2376" s="348" t="s">
        <v>3591</v>
      </c>
      <c r="D2376" s="348" t="s">
        <v>3592</v>
      </c>
      <c r="E2376" s="349">
        <v>202</v>
      </c>
      <c r="F2376" s="349">
        <v>155</v>
      </c>
      <c r="G2376" s="349">
        <v>47</v>
      </c>
      <c r="H2376" s="349">
        <v>182</v>
      </c>
      <c r="I2376" s="349">
        <v>20</v>
      </c>
      <c r="J2376" s="349" t="s">
        <v>2402</v>
      </c>
    </row>
    <row r="2377" spans="1:10">
      <c r="A2377" s="348"/>
      <c r="B2377" s="348" t="s">
        <v>2163</v>
      </c>
      <c r="C2377" s="348" t="s">
        <v>3593</v>
      </c>
      <c r="D2377" s="348" t="s">
        <v>3594</v>
      </c>
      <c r="E2377" s="349">
        <v>1580</v>
      </c>
      <c r="F2377" s="349">
        <v>1119</v>
      </c>
      <c r="G2377" s="349">
        <v>461</v>
      </c>
      <c r="H2377" s="349">
        <v>1330</v>
      </c>
      <c r="I2377" s="349">
        <v>250</v>
      </c>
      <c r="J2377" s="349">
        <v>36</v>
      </c>
    </row>
    <row r="2378" spans="1:10">
      <c r="A2378" s="348"/>
      <c r="B2378" s="348" t="s">
        <v>2163</v>
      </c>
      <c r="C2378" s="348" t="s">
        <v>3595</v>
      </c>
      <c r="D2378" s="348" t="s">
        <v>3596</v>
      </c>
      <c r="E2378" s="349">
        <v>242</v>
      </c>
      <c r="F2378" s="349">
        <v>164</v>
      </c>
      <c r="G2378" s="349">
        <v>78</v>
      </c>
      <c r="H2378" s="349">
        <v>214</v>
      </c>
      <c r="I2378" s="349">
        <v>28</v>
      </c>
      <c r="J2378" s="349">
        <v>3</v>
      </c>
    </row>
    <row r="2379" spans="1:10">
      <c r="A2379" s="348"/>
      <c r="B2379" s="348" t="s">
        <v>2163</v>
      </c>
      <c r="C2379" s="348" t="s">
        <v>3729</v>
      </c>
      <c r="D2379" s="348" t="s">
        <v>3730</v>
      </c>
      <c r="E2379" s="349">
        <v>23</v>
      </c>
      <c r="F2379" s="349">
        <v>20</v>
      </c>
      <c r="G2379" s="349">
        <v>3</v>
      </c>
      <c r="H2379" s="349" t="s">
        <v>2402</v>
      </c>
      <c r="I2379" s="349" t="s">
        <v>2402</v>
      </c>
      <c r="J2379" s="349">
        <v>0</v>
      </c>
    </row>
    <row r="2380" spans="1:10">
      <c r="A2380" s="348"/>
      <c r="B2380" s="348" t="s">
        <v>2163</v>
      </c>
      <c r="C2380" s="348" t="s">
        <v>3597</v>
      </c>
      <c r="D2380" s="348" t="s">
        <v>3598</v>
      </c>
      <c r="E2380" s="349">
        <v>265</v>
      </c>
      <c r="F2380" s="349">
        <v>184</v>
      </c>
      <c r="G2380" s="349">
        <v>81</v>
      </c>
      <c r="H2380" s="349">
        <v>236</v>
      </c>
      <c r="I2380" s="349">
        <v>29</v>
      </c>
      <c r="J2380" s="349">
        <v>3</v>
      </c>
    </row>
    <row r="2381" spans="1:10">
      <c r="A2381" s="348"/>
      <c r="B2381" s="348" t="s">
        <v>2163</v>
      </c>
      <c r="C2381" s="348" t="s">
        <v>3599</v>
      </c>
      <c r="D2381" s="348" t="s">
        <v>3598</v>
      </c>
      <c r="E2381" s="349">
        <v>265</v>
      </c>
      <c r="F2381" s="349">
        <v>184</v>
      </c>
      <c r="G2381" s="349">
        <v>81</v>
      </c>
      <c r="H2381" s="349">
        <v>236</v>
      </c>
      <c r="I2381" s="349">
        <v>29</v>
      </c>
      <c r="J2381" s="349">
        <v>3</v>
      </c>
    </row>
    <row r="2382" spans="1:10">
      <c r="A2382" s="348"/>
      <c r="B2382" s="348" t="s">
        <v>2163</v>
      </c>
      <c r="C2382" s="348" t="s">
        <v>3600</v>
      </c>
      <c r="D2382" s="348" t="s">
        <v>3601</v>
      </c>
      <c r="E2382" s="349">
        <v>235</v>
      </c>
      <c r="F2382" s="349">
        <v>127</v>
      </c>
      <c r="G2382" s="349">
        <v>108</v>
      </c>
      <c r="H2382" s="349">
        <v>225</v>
      </c>
      <c r="I2382" s="349">
        <v>10</v>
      </c>
      <c r="J2382" s="349" t="s">
        <v>2402</v>
      </c>
    </row>
    <row r="2383" spans="1:10">
      <c r="A2383" s="348"/>
      <c r="B2383" s="348" t="s">
        <v>2163</v>
      </c>
      <c r="C2383" s="348" t="s">
        <v>3731</v>
      </c>
      <c r="D2383" s="348" t="s">
        <v>3732</v>
      </c>
      <c r="E2383" s="349">
        <v>28</v>
      </c>
      <c r="F2383" s="349" t="s">
        <v>2402</v>
      </c>
      <c r="G2383" s="349" t="s">
        <v>2402</v>
      </c>
      <c r="H2383" s="349">
        <v>25</v>
      </c>
      <c r="I2383" s="349">
        <v>3</v>
      </c>
      <c r="J2383" s="349">
        <v>0</v>
      </c>
    </row>
    <row r="2384" spans="1:10">
      <c r="A2384" s="348"/>
      <c r="B2384" s="348" t="s">
        <v>2163</v>
      </c>
      <c r="C2384" s="348" t="s">
        <v>3602</v>
      </c>
      <c r="D2384" s="348" t="s">
        <v>3603</v>
      </c>
      <c r="E2384" s="349">
        <v>73</v>
      </c>
      <c r="F2384" s="349">
        <v>49</v>
      </c>
      <c r="G2384" s="349">
        <v>24</v>
      </c>
      <c r="H2384" s="349">
        <v>68</v>
      </c>
      <c r="I2384" s="349">
        <v>5</v>
      </c>
      <c r="J2384" s="349">
        <v>0</v>
      </c>
    </row>
    <row r="2385" spans="1:10">
      <c r="A2385" s="348"/>
      <c r="B2385" s="348" t="s">
        <v>2163</v>
      </c>
      <c r="C2385" s="348" t="s">
        <v>3899</v>
      </c>
      <c r="D2385" s="348" t="s">
        <v>3900</v>
      </c>
      <c r="E2385" s="349">
        <v>24</v>
      </c>
      <c r="F2385" s="349">
        <v>18</v>
      </c>
      <c r="G2385" s="349">
        <v>6</v>
      </c>
      <c r="H2385" s="349" t="s">
        <v>2402</v>
      </c>
      <c r="I2385" s="349" t="s">
        <v>2402</v>
      </c>
      <c r="J2385" s="349">
        <v>0</v>
      </c>
    </row>
    <row r="2386" spans="1:10">
      <c r="A2386" s="348"/>
      <c r="B2386" s="348" t="s">
        <v>2163</v>
      </c>
      <c r="C2386" s="348" t="s">
        <v>3737</v>
      </c>
      <c r="D2386" s="348" t="s">
        <v>3738</v>
      </c>
      <c r="E2386" s="349">
        <v>13</v>
      </c>
      <c r="F2386" s="349">
        <v>9</v>
      </c>
      <c r="G2386" s="349">
        <v>4</v>
      </c>
      <c r="H2386" s="349">
        <v>13</v>
      </c>
      <c r="I2386" s="349">
        <v>0</v>
      </c>
      <c r="J2386" s="349">
        <v>0</v>
      </c>
    </row>
    <row r="2387" spans="1:10">
      <c r="A2387" s="348"/>
      <c r="B2387" s="348" t="s">
        <v>2163</v>
      </c>
      <c r="C2387" s="348" t="s">
        <v>3954</v>
      </c>
      <c r="D2387" s="348" t="s">
        <v>151</v>
      </c>
      <c r="E2387" s="349">
        <v>15</v>
      </c>
      <c r="F2387" s="349">
        <v>11</v>
      </c>
      <c r="G2387" s="349">
        <v>4</v>
      </c>
      <c r="H2387" s="349">
        <v>11</v>
      </c>
      <c r="I2387" s="349">
        <v>4</v>
      </c>
      <c r="J2387" s="349">
        <v>0</v>
      </c>
    </row>
    <row r="2388" spans="1:10">
      <c r="A2388" s="348"/>
      <c r="B2388" s="348" t="s">
        <v>2163</v>
      </c>
      <c r="C2388" s="348" t="s">
        <v>3739</v>
      </c>
      <c r="D2388" s="348" t="s">
        <v>3740</v>
      </c>
      <c r="E2388" s="349">
        <v>58</v>
      </c>
      <c r="F2388" s="349">
        <v>49</v>
      </c>
      <c r="G2388" s="349">
        <v>9</v>
      </c>
      <c r="H2388" s="349" t="s">
        <v>2402</v>
      </c>
      <c r="I2388" s="349" t="s">
        <v>2402</v>
      </c>
      <c r="J2388" s="349" t="s">
        <v>2402</v>
      </c>
    </row>
    <row r="2389" spans="1:10">
      <c r="A2389" s="348"/>
      <c r="B2389" s="348" t="s">
        <v>2163</v>
      </c>
      <c r="C2389" s="348" t="s">
        <v>3855</v>
      </c>
      <c r="D2389" s="348" t="s">
        <v>3856</v>
      </c>
      <c r="E2389" s="349">
        <v>37</v>
      </c>
      <c r="F2389" s="349">
        <v>30</v>
      </c>
      <c r="G2389" s="349">
        <v>7</v>
      </c>
      <c r="H2389" s="349">
        <v>33</v>
      </c>
      <c r="I2389" s="349">
        <v>4</v>
      </c>
      <c r="J2389" s="349">
        <v>0</v>
      </c>
    </row>
    <row r="2390" spans="1:10">
      <c r="A2390" s="348"/>
      <c r="B2390" s="348" t="s">
        <v>2163</v>
      </c>
      <c r="C2390" s="348" t="s">
        <v>3741</v>
      </c>
      <c r="D2390" s="348" t="s">
        <v>3742</v>
      </c>
      <c r="E2390" s="349">
        <v>15</v>
      </c>
      <c r="F2390" s="349" t="s">
        <v>2402</v>
      </c>
      <c r="G2390" s="349" t="s">
        <v>2402</v>
      </c>
      <c r="H2390" s="349" t="s">
        <v>2402</v>
      </c>
      <c r="I2390" s="349" t="s">
        <v>2402</v>
      </c>
      <c r="J2390" s="349">
        <v>0</v>
      </c>
    </row>
    <row r="2391" spans="1:10">
      <c r="A2391" s="348"/>
      <c r="B2391" s="348" t="s">
        <v>2163</v>
      </c>
      <c r="C2391" s="348" t="s">
        <v>3912</v>
      </c>
      <c r="D2391" s="348" t="s">
        <v>3913</v>
      </c>
      <c r="E2391" s="349">
        <v>11</v>
      </c>
      <c r="F2391" s="349">
        <v>8</v>
      </c>
      <c r="G2391" s="349">
        <v>3</v>
      </c>
      <c r="H2391" s="349">
        <v>6</v>
      </c>
      <c r="I2391" s="349">
        <v>5</v>
      </c>
      <c r="J2391" s="349">
        <v>0</v>
      </c>
    </row>
    <row r="2392" spans="1:10">
      <c r="A2392" s="348"/>
      <c r="B2392" s="348" t="s">
        <v>2163</v>
      </c>
      <c r="C2392" s="348" t="s">
        <v>3604</v>
      </c>
      <c r="D2392" s="348" t="s">
        <v>3575</v>
      </c>
      <c r="E2392" s="349">
        <v>26</v>
      </c>
      <c r="F2392" s="349">
        <v>19</v>
      </c>
      <c r="G2392" s="349">
        <v>7</v>
      </c>
      <c r="H2392" s="349">
        <v>21</v>
      </c>
      <c r="I2392" s="349">
        <v>5</v>
      </c>
      <c r="J2392" s="349">
        <v>0</v>
      </c>
    </row>
    <row r="2393" spans="1:10">
      <c r="A2393" s="348"/>
      <c r="B2393" s="348" t="s">
        <v>2163</v>
      </c>
      <c r="C2393" s="348" t="s">
        <v>3604</v>
      </c>
      <c r="D2393" s="348" t="s">
        <v>3605</v>
      </c>
      <c r="E2393" s="349">
        <v>535</v>
      </c>
      <c r="F2393" s="349">
        <v>359</v>
      </c>
      <c r="G2393" s="349">
        <v>176</v>
      </c>
      <c r="H2393" s="349">
        <v>494</v>
      </c>
      <c r="I2393" s="349">
        <v>41</v>
      </c>
      <c r="J2393" s="349">
        <v>3</v>
      </c>
    </row>
    <row r="2394" spans="1:10">
      <c r="A2394" s="348"/>
      <c r="B2394" s="348" t="s">
        <v>2163</v>
      </c>
      <c r="C2394" s="348" t="s">
        <v>3743</v>
      </c>
      <c r="D2394" s="348" t="s">
        <v>3744</v>
      </c>
      <c r="E2394" s="349">
        <v>33</v>
      </c>
      <c r="F2394" s="349">
        <v>23</v>
      </c>
      <c r="G2394" s="349">
        <v>10</v>
      </c>
      <c r="H2394" s="349" t="s">
        <v>2402</v>
      </c>
      <c r="I2394" s="349" t="s">
        <v>2402</v>
      </c>
      <c r="J2394" s="349">
        <v>0</v>
      </c>
    </row>
    <row r="2395" spans="1:10">
      <c r="A2395" s="348"/>
      <c r="B2395" s="348" t="s">
        <v>2163</v>
      </c>
      <c r="C2395" s="348" t="s">
        <v>3606</v>
      </c>
      <c r="D2395" s="348" t="s">
        <v>3607</v>
      </c>
      <c r="E2395" s="349">
        <v>162</v>
      </c>
      <c r="F2395" s="349">
        <v>110</v>
      </c>
      <c r="G2395" s="349">
        <v>52</v>
      </c>
      <c r="H2395" s="349" t="s">
        <v>2402</v>
      </c>
      <c r="I2395" s="349" t="s">
        <v>2402</v>
      </c>
      <c r="J2395" s="349">
        <v>4</v>
      </c>
    </row>
    <row r="2396" spans="1:10">
      <c r="A2396" s="348"/>
      <c r="B2396" s="348" t="s">
        <v>2163</v>
      </c>
      <c r="C2396" s="348" t="s">
        <v>3745</v>
      </c>
      <c r="D2396" s="348" t="s">
        <v>3746</v>
      </c>
      <c r="E2396" s="349">
        <v>81</v>
      </c>
      <c r="F2396" s="349">
        <v>56</v>
      </c>
      <c r="G2396" s="349">
        <v>25</v>
      </c>
      <c r="H2396" s="349" t="s">
        <v>2402</v>
      </c>
      <c r="I2396" s="349" t="s">
        <v>2402</v>
      </c>
      <c r="J2396" s="349" t="s">
        <v>2402</v>
      </c>
    </row>
    <row r="2397" spans="1:10">
      <c r="A2397" s="348"/>
      <c r="B2397" s="348" t="s">
        <v>2163</v>
      </c>
      <c r="C2397" s="348" t="s">
        <v>3747</v>
      </c>
      <c r="D2397" s="348" t="s">
        <v>3748</v>
      </c>
      <c r="E2397" s="349">
        <v>11</v>
      </c>
      <c r="F2397" s="349">
        <v>8</v>
      </c>
      <c r="G2397" s="349">
        <v>3</v>
      </c>
      <c r="H2397" s="349">
        <v>11</v>
      </c>
      <c r="I2397" s="349">
        <v>0</v>
      </c>
      <c r="J2397" s="349">
        <v>0</v>
      </c>
    </row>
    <row r="2398" spans="1:10">
      <c r="A2398" s="348"/>
      <c r="B2398" s="348" t="s">
        <v>2163</v>
      </c>
      <c r="C2398" s="348" t="s">
        <v>3857</v>
      </c>
      <c r="D2398" s="348" t="s">
        <v>3858</v>
      </c>
      <c r="E2398" s="349">
        <v>37</v>
      </c>
      <c r="F2398" s="349">
        <v>25</v>
      </c>
      <c r="G2398" s="349">
        <v>12</v>
      </c>
      <c r="H2398" s="349" t="s">
        <v>2402</v>
      </c>
      <c r="I2398" s="349" t="s">
        <v>2402</v>
      </c>
      <c r="J2398" s="349" t="s">
        <v>2402</v>
      </c>
    </row>
    <row r="2399" spans="1:10">
      <c r="A2399" s="348"/>
      <c r="B2399" s="348" t="s">
        <v>2163</v>
      </c>
      <c r="C2399" s="348" t="s">
        <v>3608</v>
      </c>
      <c r="D2399" s="348" t="s">
        <v>3609</v>
      </c>
      <c r="E2399" s="349">
        <v>19</v>
      </c>
      <c r="F2399" s="349" t="s">
        <v>2402</v>
      </c>
      <c r="G2399" s="349" t="s">
        <v>2402</v>
      </c>
      <c r="H2399" s="349" t="s">
        <v>2402</v>
      </c>
      <c r="I2399" s="349" t="s">
        <v>2402</v>
      </c>
      <c r="J2399" s="349">
        <v>0</v>
      </c>
    </row>
    <row r="2400" spans="1:10">
      <c r="A2400" s="348"/>
      <c r="B2400" s="348" t="s">
        <v>2163</v>
      </c>
      <c r="C2400" s="348" t="s">
        <v>3749</v>
      </c>
      <c r="D2400" s="348" t="s">
        <v>3750</v>
      </c>
      <c r="E2400" s="349">
        <v>27</v>
      </c>
      <c r="F2400" s="349">
        <v>22</v>
      </c>
      <c r="G2400" s="349">
        <v>5</v>
      </c>
      <c r="H2400" s="349">
        <v>19</v>
      </c>
      <c r="I2400" s="349">
        <v>8</v>
      </c>
      <c r="J2400" s="349">
        <v>0</v>
      </c>
    </row>
    <row r="2401" spans="1:10">
      <c r="A2401" s="348"/>
      <c r="B2401" s="348" t="s">
        <v>2163</v>
      </c>
      <c r="C2401" s="348" t="s">
        <v>3610</v>
      </c>
      <c r="D2401" s="348" t="s">
        <v>3575</v>
      </c>
      <c r="E2401" s="349">
        <v>17</v>
      </c>
      <c r="F2401" s="349">
        <v>9</v>
      </c>
      <c r="G2401" s="349">
        <v>8</v>
      </c>
      <c r="H2401" s="349">
        <v>17</v>
      </c>
      <c r="I2401" s="349">
        <v>0</v>
      </c>
      <c r="J2401" s="349" t="s">
        <v>2402</v>
      </c>
    </row>
    <row r="2402" spans="1:10">
      <c r="A2402" s="348"/>
      <c r="B2402" s="348" t="s">
        <v>2163</v>
      </c>
      <c r="C2402" s="348" t="s">
        <v>3610</v>
      </c>
      <c r="D2402" s="348" t="s">
        <v>3611</v>
      </c>
      <c r="E2402" s="349">
        <v>387</v>
      </c>
      <c r="F2402" s="349">
        <v>270</v>
      </c>
      <c r="G2402" s="349">
        <v>117</v>
      </c>
      <c r="H2402" s="349">
        <v>371</v>
      </c>
      <c r="I2402" s="349">
        <v>16</v>
      </c>
      <c r="J2402" s="349">
        <v>9</v>
      </c>
    </row>
    <row r="2403" spans="1:10">
      <c r="A2403" s="348"/>
      <c r="B2403" s="348" t="s">
        <v>2163</v>
      </c>
      <c r="C2403" s="348" t="s">
        <v>3751</v>
      </c>
      <c r="D2403" s="348" t="s">
        <v>3752</v>
      </c>
      <c r="E2403" s="349">
        <v>26</v>
      </c>
      <c r="F2403" s="349">
        <v>18</v>
      </c>
      <c r="G2403" s="349">
        <v>8</v>
      </c>
      <c r="H2403" s="349">
        <v>26</v>
      </c>
      <c r="I2403" s="349">
        <v>0</v>
      </c>
      <c r="J2403" s="349" t="s">
        <v>2402</v>
      </c>
    </row>
    <row r="2404" spans="1:10">
      <c r="A2404" s="348"/>
      <c r="B2404" s="348" t="s">
        <v>2163</v>
      </c>
      <c r="C2404" s="348" t="s">
        <v>3859</v>
      </c>
      <c r="D2404" s="348" t="s">
        <v>3860</v>
      </c>
      <c r="E2404" s="349">
        <v>14</v>
      </c>
      <c r="F2404" s="349" t="s">
        <v>2402</v>
      </c>
      <c r="G2404" s="349" t="s">
        <v>2402</v>
      </c>
      <c r="H2404" s="349">
        <v>14</v>
      </c>
      <c r="I2404" s="349">
        <v>0</v>
      </c>
      <c r="J2404" s="349" t="s">
        <v>2402</v>
      </c>
    </row>
    <row r="2405" spans="1:10">
      <c r="A2405" s="348"/>
      <c r="B2405" s="348" t="s">
        <v>2163</v>
      </c>
      <c r="C2405" s="348" t="s">
        <v>3901</v>
      </c>
      <c r="D2405" s="348" t="s">
        <v>3902</v>
      </c>
      <c r="E2405" s="349">
        <v>12</v>
      </c>
      <c r="F2405" s="349" t="s">
        <v>2402</v>
      </c>
      <c r="G2405" s="349" t="s">
        <v>2402</v>
      </c>
      <c r="H2405" s="349" t="s">
        <v>2402</v>
      </c>
      <c r="I2405" s="349" t="s">
        <v>2402</v>
      </c>
      <c r="J2405" s="349">
        <v>0</v>
      </c>
    </row>
    <row r="2406" spans="1:10">
      <c r="A2406" s="348"/>
      <c r="B2406" s="348" t="s">
        <v>2163</v>
      </c>
      <c r="C2406" s="348" t="s">
        <v>3753</v>
      </c>
      <c r="D2406" s="348" t="s">
        <v>3754</v>
      </c>
      <c r="E2406" s="349">
        <v>22</v>
      </c>
      <c r="F2406" s="349">
        <v>17</v>
      </c>
      <c r="G2406" s="349">
        <v>5</v>
      </c>
      <c r="H2406" s="349">
        <v>16</v>
      </c>
      <c r="I2406" s="349">
        <v>6</v>
      </c>
      <c r="J2406" s="349" t="s">
        <v>2402</v>
      </c>
    </row>
    <row r="2407" spans="1:10">
      <c r="A2407" s="348"/>
      <c r="B2407" s="348" t="s">
        <v>2163</v>
      </c>
      <c r="C2407" s="348" t="s">
        <v>3612</v>
      </c>
      <c r="D2407" s="348" t="s">
        <v>3575</v>
      </c>
      <c r="E2407" s="349">
        <v>22</v>
      </c>
      <c r="F2407" s="349">
        <v>16</v>
      </c>
      <c r="G2407" s="349">
        <v>6</v>
      </c>
      <c r="H2407" s="349">
        <v>19</v>
      </c>
      <c r="I2407" s="349">
        <v>3</v>
      </c>
      <c r="J2407" s="349">
        <v>0</v>
      </c>
    </row>
    <row r="2408" spans="1:10">
      <c r="A2408" s="348"/>
      <c r="B2408" s="348" t="s">
        <v>2163</v>
      </c>
      <c r="C2408" s="348" t="s">
        <v>3612</v>
      </c>
      <c r="D2408" s="348" t="s">
        <v>3613</v>
      </c>
      <c r="E2408" s="349">
        <v>96</v>
      </c>
      <c r="F2408" s="349">
        <v>74</v>
      </c>
      <c r="G2408" s="349">
        <v>22</v>
      </c>
      <c r="H2408" s="349">
        <v>86</v>
      </c>
      <c r="I2408" s="349">
        <v>10</v>
      </c>
      <c r="J2408" s="349">
        <v>3</v>
      </c>
    </row>
    <row r="2409" spans="1:10">
      <c r="A2409" s="348"/>
      <c r="B2409" s="348" t="s">
        <v>2163</v>
      </c>
      <c r="C2409" s="348" t="s">
        <v>3755</v>
      </c>
      <c r="D2409" s="348" t="s">
        <v>3756</v>
      </c>
      <c r="E2409" s="349">
        <v>35</v>
      </c>
      <c r="F2409" s="349">
        <v>20</v>
      </c>
      <c r="G2409" s="349">
        <v>15</v>
      </c>
      <c r="H2409" s="349">
        <v>30</v>
      </c>
      <c r="I2409" s="349">
        <v>5</v>
      </c>
      <c r="J2409" s="349" t="s">
        <v>2402</v>
      </c>
    </row>
    <row r="2410" spans="1:10">
      <c r="A2410" s="348"/>
      <c r="B2410" s="348" t="s">
        <v>2163</v>
      </c>
      <c r="C2410" s="348" t="s">
        <v>3614</v>
      </c>
      <c r="D2410" s="348" t="s">
        <v>3615</v>
      </c>
      <c r="E2410" s="349">
        <v>37</v>
      </c>
      <c r="F2410" s="349">
        <v>27</v>
      </c>
      <c r="G2410" s="349">
        <v>10</v>
      </c>
      <c r="H2410" s="349">
        <v>32</v>
      </c>
      <c r="I2410" s="349">
        <v>5</v>
      </c>
      <c r="J2410" s="349">
        <v>0</v>
      </c>
    </row>
    <row r="2411" spans="1:10">
      <c r="A2411" s="348"/>
      <c r="B2411" s="348" t="s">
        <v>2163</v>
      </c>
      <c r="C2411" s="348" t="s">
        <v>3757</v>
      </c>
      <c r="D2411" s="348" t="s">
        <v>3758</v>
      </c>
      <c r="E2411" s="349">
        <v>20</v>
      </c>
      <c r="F2411" s="349">
        <v>14</v>
      </c>
      <c r="G2411" s="349">
        <v>6</v>
      </c>
      <c r="H2411" s="349" t="s">
        <v>2402</v>
      </c>
      <c r="I2411" s="349" t="s">
        <v>2402</v>
      </c>
      <c r="J2411" s="349" t="s">
        <v>2402</v>
      </c>
    </row>
    <row r="2412" spans="1:10">
      <c r="A2412" s="348"/>
      <c r="B2412" s="348" t="s">
        <v>2163</v>
      </c>
      <c r="C2412" s="348" t="s">
        <v>3759</v>
      </c>
      <c r="D2412" s="348" t="s">
        <v>3760</v>
      </c>
      <c r="E2412" s="349">
        <v>11</v>
      </c>
      <c r="F2412" s="349" t="s">
        <v>2402</v>
      </c>
      <c r="G2412" s="349" t="s">
        <v>2402</v>
      </c>
      <c r="H2412" s="349" t="s">
        <v>2402</v>
      </c>
      <c r="I2412" s="349" t="s">
        <v>2402</v>
      </c>
      <c r="J2412" s="349">
        <v>0</v>
      </c>
    </row>
    <row r="2413" spans="1:10">
      <c r="A2413" s="348"/>
      <c r="B2413" s="348" t="s">
        <v>2163</v>
      </c>
      <c r="C2413" s="348" t="s">
        <v>3761</v>
      </c>
      <c r="D2413" s="348" t="s">
        <v>3762</v>
      </c>
      <c r="E2413" s="349">
        <v>19</v>
      </c>
      <c r="F2413" s="349" t="s">
        <v>2402</v>
      </c>
      <c r="G2413" s="349" t="s">
        <v>2402</v>
      </c>
      <c r="H2413" s="349">
        <v>19</v>
      </c>
      <c r="I2413" s="349">
        <v>0</v>
      </c>
      <c r="J2413" s="349" t="s">
        <v>2402</v>
      </c>
    </row>
    <row r="2414" spans="1:10">
      <c r="A2414" s="348"/>
      <c r="B2414" s="348" t="s">
        <v>2163</v>
      </c>
      <c r="C2414" s="348" t="s">
        <v>3616</v>
      </c>
      <c r="D2414" s="348" t="s">
        <v>3575</v>
      </c>
      <c r="E2414" s="349">
        <v>10</v>
      </c>
      <c r="F2414" s="349" t="s">
        <v>2402</v>
      </c>
      <c r="G2414" s="349" t="s">
        <v>2402</v>
      </c>
      <c r="H2414" s="349" t="s">
        <v>2402</v>
      </c>
      <c r="I2414" s="349" t="s">
        <v>2402</v>
      </c>
      <c r="J2414" s="349">
        <v>0</v>
      </c>
    </row>
    <row r="2415" spans="1:10">
      <c r="A2415" s="348"/>
      <c r="B2415" s="348" t="s">
        <v>2163</v>
      </c>
      <c r="C2415" s="348" t="s">
        <v>3616</v>
      </c>
      <c r="D2415" s="348" t="s">
        <v>3617</v>
      </c>
      <c r="E2415" s="349">
        <v>132</v>
      </c>
      <c r="F2415" s="349">
        <v>96</v>
      </c>
      <c r="G2415" s="349">
        <v>36</v>
      </c>
      <c r="H2415" s="349">
        <v>119</v>
      </c>
      <c r="I2415" s="349">
        <v>13</v>
      </c>
      <c r="J2415" s="349">
        <v>3</v>
      </c>
    </row>
    <row r="2416" spans="1:10">
      <c r="A2416" s="348"/>
      <c r="B2416" s="348" t="s">
        <v>2163</v>
      </c>
      <c r="C2416" s="348" t="s">
        <v>3763</v>
      </c>
      <c r="D2416" s="348" t="s">
        <v>3764</v>
      </c>
      <c r="E2416" s="349">
        <v>30</v>
      </c>
      <c r="F2416" s="349">
        <v>17</v>
      </c>
      <c r="G2416" s="349">
        <v>13</v>
      </c>
      <c r="H2416" s="349" t="s">
        <v>2402</v>
      </c>
      <c r="I2416" s="349" t="s">
        <v>2402</v>
      </c>
      <c r="J2416" s="349" t="s">
        <v>2402</v>
      </c>
    </row>
    <row r="2417" spans="1:10">
      <c r="A2417" s="348"/>
      <c r="B2417" s="348" t="s">
        <v>2163</v>
      </c>
      <c r="C2417" s="348" t="s">
        <v>3765</v>
      </c>
      <c r="D2417" s="348" t="s">
        <v>3766</v>
      </c>
      <c r="E2417" s="349">
        <v>88</v>
      </c>
      <c r="F2417" s="349">
        <v>49</v>
      </c>
      <c r="G2417" s="349">
        <v>39</v>
      </c>
      <c r="H2417" s="349">
        <v>85</v>
      </c>
      <c r="I2417" s="349">
        <v>3</v>
      </c>
      <c r="J2417" s="349">
        <v>0</v>
      </c>
    </row>
    <row r="2418" spans="1:10">
      <c r="A2418" s="348"/>
      <c r="B2418" s="348" t="s">
        <v>2163</v>
      </c>
      <c r="C2418" s="348" t="s">
        <v>3926</v>
      </c>
      <c r="D2418" s="348" t="s">
        <v>3927</v>
      </c>
      <c r="E2418" s="349">
        <v>19</v>
      </c>
      <c r="F2418" s="349">
        <v>5</v>
      </c>
      <c r="G2418" s="349">
        <v>14</v>
      </c>
      <c r="H2418" s="349">
        <v>15</v>
      </c>
      <c r="I2418" s="349">
        <v>4</v>
      </c>
      <c r="J2418" s="349" t="s">
        <v>2402</v>
      </c>
    </row>
    <row r="2419" spans="1:10">
      <c r="A2419" s="348"/>
      <c r="B2419" s="348" t="s">
        <v>2163</v>
      </c>
      <c r="C2419" s="348" t="s">
        <v>3928</v>
      </c>
      <c r="D2419" s="348" t="s">
        <v>3929</v>
      </c>
      <c r="E2419" s="349">
        <v>18</v>
      </c>
      <c r="F2419" s="349">
        <v>13</v>
      </c>
      <c r="G2419" s="349">
        <v>5</v>
      </c>
      <c r="H2419" s="349" t="s">
        <v>2402</v>
      </c>
      <c r="I2419" s="349" t="s">
        <v>2402</v>
      </c>
      <c r="J2419" s="349">
        <v>0</v>
      </c>
    </row>
    <row r="2420" spans="1:10">
      <c r="A2420" s="348"/>
      <c r="B2420" s="348" t="s">
        <v>2163</v>
      </c>
      <c r="C2420" s="348" t="s">
        <v>3865</v>
      </c>
      <c r="D2420" s="348" t="s">
        <v>3866</v>
      </c>
      <c r="E2420" s="349">
        <v>11</v>
      </c>
      <c r="F2420" s="349" t="s">
        <v>2402</v>
      </c>
      <c r="G2420" s="349" t="s">
        <v>2402</v>
      </c>
      <c r="H2420" s="349" t="s">
        <v>2402</v>
      </c>
      <c r="I2420" s="349" t="s">
        <v>2402</v>
      </c>
      <c r="J2420" s="349">
        <v>0</v>
      </c>
    </row>
    <row r="2421" spans="1:10">
      <c r="A2421" s="348"/>
      <c r="B2421" s="348" t="s">
        <v>2163</v>
      </c>
      <c r="C2421" s="348" t="s">
        <v>3618</v>
      </c>
      <c r="D2421" s="348" t="s">
        <v>3619</v>
      </c>
      <c r="E2421" s="349">
        <v>36</v>
      </c>
      <c r="F2421" s="349">
        <v>32</v>
      </c>
      <c r="G2421" s="349">
        <v>4</v>
      </c>
      <c r="H2421" s="349">
        <v>32</v>
      </c>
      <c r="I2421" s="349">
        <v>4</v>
      </c>
      <c r="J2421" s="349">
        <v>0</v>
      </c>
    </row>
    <row r="2422" spans="1:10">
      <c r="A2422" s="348"/>
      <c r="B2422" s="348" t="s">
        <v>2163</v>
      </c>
      <c r="C2422" s="348" t="s">
        <v>3620</v>
      </c>
      <c r="D2422" s="348" t="s">
        <v>3575</v>
      </c>
      <c r="E2422" s="349">
        <v>29</v>
      </c>
      <c r="F2422" s="349">
        <v>23</v>
      </c>
      <c r="G2422" s="349">
        <v>6</v>
      </c>
      <c r="H2422" s="349" t="s">
        <v>2402</v>
      </c>
      <c r="I2422" s="349" t="s">
        <v>2402</v>
      </c>
      <c r="J2422" s="349">
        <v>0</v>
      </c>
    </row>
    <row r="2423" spans="1:10">
      <c r="A2423" s="348"/>
      <c r="B2423" s="348" t="s">
        <v>2163</v>
      </c>
      <c r="C2423" s="348" t="s">
        <v>3620</v>
      </c>
      <c r="D2423" s="348" t="s">
        <v>3621</v>
      </c>
      <c r="E2423" s="349">
        <v>231</v>
      </c>
      <c r="F2423" s="349">
        <v>148</v>
      </c>
      <c r="G2423" s="349">
        <v>83</v>
      </c>
      <c r="H2423" s="349">
        <v>215</v>
      </c>
      <c r="I2423" s="349">
        <v>16</v>
      </c>
      <c r="J2423" s="349">
        <v>4</v>
      </c>
    </row>
    <row r="2424" spans="1:10">
      <c r="A2424" s="348"/>
      <c r="B2424" s="348" t="s">
        <v>2163</v>
      </c>
      <c r="C2424" s="348" t="s">
        <v>3622</v>
      </c>
      <c r="D2424" s="348" t="s">
        <v>3623</v>
      </c>
      <c r="E2424" s="349">
        <v>1381</v>
      </c>
      <c r="F2424" s="349">
        <v>947</v>
      </c>
      <c r="G2424" s="349">
        <v>434</v>
      </c>
      <c r="H2424" s="349">
        <v>1285</v>
      </c>
      <c r="I2424" s="349">
        <v>96</v>
      </c>
      <c r="J2424" s="349">
        <v>22</v>
      </c>
    </row>
    <row r="2425" spans="1:10">
      <c r="A2425" s="348"/>
      <c r="B2425" s="348" t="s">
        <v>2163</v>
      </c>
      <c r="C2425" s="348" t="s">
        <v>3767</v>
      </c>
      <c r="D2425" s="348" t="s">
        <v>3768</v>
      </c>
      <c r="E2425" s="349">
        <v>19</v>
      </c>
      <c r="F2425" s="349">
        <v>10</v>
      </c>
      <c r="G2425" s="349">
        <v>9</v>
      </c>
      <c r="H2425" s="349">
        <v>14</v>
      </c>
      <c r="I2425" s="349">
        <v>5</v>
      </c>
      <c r="J2425" s="349">
        <v>0</v>
      </c>
    </row>
    <row r="2426" spans="1:10">
      <c r="A2426" s="348"/>
      <c r="B2426" s="348" t="s">
        <v>2163</v>
      </c>
      <c r="C2426" s="348" t="s">
        <v>3624</v>
      </c>
      <c r="D2426" s="348" t="s">
        <v>3625</v>
      </c>
      <c r="E2426" s="349">
        <v>210</v>
      </c>
      <c r="F2426" s="349">
        <v>132</v>
      </c>
      <c r="G2426" s="349">
        <v>78</v>
      </c>
      <c r="H2426" s="349">
        <v>196</v>
      </c>
      <c r="I2426" s="349">
        <v>14</v>
      </c>
      <c r="J2426" s="349">
        <v>5</v>
      </c>
    </row>
    <row r="2427" spans="1:10">
      <c r="A2427" s="348"/>
      <c r="B2427" s="348" t="s">
        <v>2163</v>
      </c>
      <c r="C2427" s="348" t="s">
        <v>4037</v>
      </c>
      <c r="D2427" s="348" t="s">
        <v>4038</v>
      </c>
      <c r="E2427" s="349">
        <v>10</v>
      </c>
      <c r="F2427" s="349">
        <v>10</v>
      </c>
      <c r="G2427" s="349">
        <v>0</v>
      </c>
      <c r="H2427" s="349">
        <v>10</v>
      </c>
      <c r="I2427" s="349">
        <v>0</v>
      </c>
      <c r="J2427" s="349">
        <v>0</v>
      </c>
    </row>
    <row r="2428" spans="1:10">
      <c r="A2428" s="348"/>
      <c r="B2428" s="348" t="s">
        <v>2163</v>
      </c>
      <c r="C2428" s="348" t="s">
        <v>3769</v>
      </c>
      <c r="D2428" s="348" t="s">
        <v>3770</v>
      </c>
      <c r="E2428" s="349">
        <v>52</v>
      </c>
      <c r="F2428" s="349">
        <v>28</v>
      </c>
      <c r="G2428" s="349">
        <v>24</v>
      </c>
      <c r="H2428" s="349">
        <v>48</v>
      </c>
      <c r="I2428" s="349">
        <v>4</v>
      </c>
      <c r="J2428" s="349" t="s">
        <v>2402</v>
      </c>
    </row>
    <row r="2429" spans="1:10">
      <c r="A2429" s="348"/>
      <c r="B2429" s="348" t="s">
        <v>2163</v>
      </c>
      <c r="C2429" s="348" t="s">
        <v>3871</v>
      </c>
      <c r="D2429" s="348" t="s">
        <v>3872</v>
      </c>
      <c r="E2429" s="349">
        <v>17</v>
      </c>
      <c r="F2429" s="349">
        <v>11</v>
      </c>
      <c r="G2429" s="349">
        <v>6</v>
      </c>
      <c r="H2429" s="349">
        <v>17</v>
      </c>
      <c r="I2429" s="349">
        <v>0</v>
      </c>
      <c r="J2429" s="349">
        <v>0</v>
      </c>
    </row>
    <row r="2430" spans="1:10">
      <c r="A2430" s="348"/>
      <c r="B2430" s="348" t="s">
        <v>2163</v>
      </c>
      <c r="C2430" s="348" t="s">
        <v>3873</v>
      </c>
      <c r="D2430" s="348" t="s">
        <v>3874</v>
      </c>
      <c r="E2430" s="349">
        <v>23</v>
      </c>
      <c r="F2430" s="349">
        <v>20</v>
      </c>
      <c r="G2430" s="349">
        <v>3</v>
      </c>
      <c r="H2430" s="349" t="s">
        <v>2402</v>
      </c>
      <c r="I2430" s="349" t="s">
        <v>2402</v>
      </c>
      <c r="J2430" s="349">
        <v>0</v>
      </c>
    </row>
    <row r="2431" spans="1:10">
      <c r="A2431" s="348"/>
      <c r="B2431" s="348" t="s">
        <v>2163</v>
      </c>
      <c r="C2431" s="348" t="s">
        <v>3771</v>
      </c>
      <c r="D2431" s="348" t="s">
        <v>3772</v>
      </c>
      <c r="E2431" s="349">
        <v>78</v>
      </c>
      <c r="F2431" s="349">
        <v>52</v>
      </c>
      <c r="G2431" s="349">
        <v>26</v>
      </c>
      <c r="H2431" s="349">
        <v>73</v>
      </c>
      <c r="I2431" s="349">
        <v>5</v>
      </c>
      <c r="J2431" s="349">
        <v>9</v>
      </c>
    </row>
    <row r="2432" spans="1:10">
      <c r="A2432" s="348"/>
      <c r="B2432" s="348" t="s">
        <v>2163</v>
      </c>
      <c r="C2432" s="348" t="s">
        <v>3916</v>
      </c>
      <c r="D2432" s="348" t="s">
        <v>3917</v>
      </c>
      <c r="E2432" s="349">
        <v>16</v>
      </c>
      <c r="F2432" s="349">
        <v>13</v>
      </c>
      <c r="G2432" s="349">
        <v>3</v>
      </c>
      <c r="H2432" s="349">
        <v>16</v>
      </c>
      <c r="I2432" s="349">
        <v>0</v>
      </c>
      <c r="J2432" s="349">
        <v>0</v>
      </c>
    </row>
    <row r="2433" spans="1:10">
      <c r="A2433" s="348"/>
      <c r="B2433" s="348" t="s">
        <v>2163</v>
      </c>
      <c r="C2433" s="348" t="s">
        <v>3773</v>
      </c>
      <c r="D2433" s="348" t="s">
        <v>3774</v>
      </c>
      <c r="E2433" s="349">
        <v>55</v>
      </c>
      <c r="F2433" s="349">
        <v>42</v>
      </c>
      <c r="G2433" s="349">
        <v>13</v>
      </c>
      <c r="H2433" s="349">
        <v>49</v>
      </c>
      <c r="I2433" s="349">
        <v>6</v>
      </c>
      <c r="J2433" s="349">
        <v>0</v>
      </c>
    </row>
    <row r="2434" spans="1:10">
      <c r="A2434" s="348"/>
      <c r="B2434" s="348" t="s">
        <v>2163</v>
      </c>
      <c r="C2434" s="348" t="s">
        <v>3626</v>
      </c>
      <c r="D2434" s="348" t="s">
        <v>3627</v>
      </c>
      <c r="E2434" s="349">
        <v>45</v>
      </c>
      <c r="F2434" s="349">
        <v>32</v>
      </c>
      <c r="G2434" s="349">
        <v>13</v>
      </c>
      <c r="H2434" s="349">
        <v>40</v>
      </c>
      <c r="I2434" s="349">
        <v>5</v>
      </c>
      <c r="J2434" s="349" t="s">
        <v>2402</v>
      </c>
    </row>
    <row r="2435" spans="1:10">
      <c r="A2435" s="348"/>
      <c r="B2435" s="348" t="s">
        <v>2163</v>
      </c>
      <c r="C2435" s="348" t="s">
        <v>3969</v>
      </c>
      <c r="D2435" s="348" t="s">
        <v>3970</v>
      </c>
      <c r="E2435" s="349">
        <v>13</v>
      </c>
      <c r="F2435" s="349" t="s">
        <v>2402</v>
      </c>
      <c r="G2435" s="349" t="s">
        <v>2402</v>
      </c>
      <c r="H2435" s="349">
        <v>13</v>
      </c>
      <c r="I2435" s="349">
        <v>0</v>
      </c>
      <c r="J2435" s="349" t="s">
        <v>2402</v>
      </c>
    </row>
    <row r="2436" spans="1:10">
      <c r="A2436" s="348"/>
      <c r="B2436" s="348" t="s">
        <v>2163</v>
      </c>
      <c r="C2436" s="348" t="s">
        <v>3628</v>
      </c>
      <c r="D2436" s="348" t="s">
        <v>3575</v>
      </c>
      <c r="E2436" s="349">
        <v>16</v>
      </c>
      <c r="F2436" s="349" t="s">
        <v>2402</v>
      </c>
      <c r="G2436" s="349" t="s">
        <v>2402</v>
      </c>
      <c r="H2436" s="349" t="s">
        <v>2402</v>
      </c>
      <c r="I2436" s="349" t="s">
        <v>2402</v>
      </c>
      <c r="J2436" s="349">
        <v>0</v>
      </c>
    </row>
    <row r="2437" spans="1:10">
      <c r="A2437" s="348"/>
      <c r="B2437" s="348" t="s">
        <v>2163</v>
      </c>
      <c r="C2437" s="348" t="s">
        <v>3628</v>
      </c>
      <c r="D2437" s="348" t="s">
        <v>3629</v>
      </c>
      <c r="E2437" s="349">
        <v>554</v>
      </c>
      <c r="F2437" s="349">
        <v>375</v>
      </c>
      <c r="G2437" s="349">
        <v>179</v>
      </c>
      <c r="H2437" s="349">
        <v>512</v>
      </c>
      <c r="I2437" s="349">
        <v>42</v>
      </c>
      <c r="J2437" s="349">
        <v>18</v>
      </c>
    </row>
    <row r="2438" spans="1:10">
      <c r="A2438" s="348"/>
      <c r="B2438" s="348" t="s">
        <v>2163</v>
      </c>
      <c r="C2438" s="348" t="s">
        <v>3775</v>
      </c>
      <c r="D2438" s="348" t="s">
        <v>3776</v>
      </c>
      <c r="E2438" s="349">
        <v>22</v>
      </c>
      <c r="F2438" s="349">
        <v>17</v>
      </c>
      <c r="G2438" s="349">
        <v>5</v>
      </c>
      <c r="H2438" s="349">
        <v>19</v>
      </c>
      <c r="I2438" s="349">
        <v>3</v>
      </c>
      <c r="J2438" s="349">
        <v>0</v>
      </c>
    </row>
    <row r="2439" spans="1:10">
      <c r="A2439" s="348"/>
      <c r="B2439" s="348" t="s">
        <v>2163</v>
      </c>
      <c r="C2439" s="348" t="s">
        <v>3777</v>
      </c>
      <c r="D2439" s="348" t="s">
        <v>3778</v>
      </c>
      <c r="E2439" s="349">
        <v>13</v>
      </c>
      <c r="F2439" s="349" t="s">
        <v>2402</v>
      </c>
      <c r="G2439" s="349" t="s">
        <v>2402</v>
      </c>
      <c r="H2439" s="349">
        <v>7</v>
      </c>
      <c r="I2439" s="349">
        <v>6</v>
      </c>
      <c r="J2439" s="349">
        <v>0</v>
      </c>
    </row>
    <row r="2440" spans="1:10">
      <c r="A2440" s="348"/>
      <c r="B2440" s="348" t="s">
        <v>2163</v>
      </c>
      <c r="C2440" s="348" t="s">
        <v>3875</v>
      </c>
      <c r="D2440" s="348" t="s">
        <v>3876</v>
      </c>
      <c r="E2440" s="349">
        <v>15</v>
      </c>
      <c r="F2440" s="349" t="s">
        <v>2402</v>
      </c>
      <c r="G2440" s="349" t="s">
        <v>2402</v>
      </c>
      <c r="H2440" s="349">
        <v>12</v>
      </c>
      <c r="I2440" s="349">
        <v>3</v>
      </c>
      <c r="J2440" s="349">
        <v>0</v>
      </c>
    </row>
    <row r="2441" spans="1:10">
      <c r="A2441" s="348"/>
      <c r="B2441" s="348" t="s">
        <v>2163</v>
      </c>
      <c r="C2441" s="348" t="s">
        <v>3779</v>
      </c>
      <c r="D2441" s="348" t="s">
        <v>3575</v>
      </c>
      <c r="E2441" s="349">
        <v>16</v>
      </c>
      <c r="F2441" s="349">
        <v>12</v>
      </c>
      <c r="G2441" s="349">
        <v>4</v>
      </c>
      <c r="H2441" s="349">
        <v>11</v>
      </c>
      <c r="I2441" s="349">
        <v>5</v>
      </c>
      <c r="J2441" s="349" t="s">
        <v>2402</v>
      </c>
    </row>
    <row r="2442" spans="1:10">
      <c r="A2442" s="348"/>
      <c r="B2442" s="348" t="s">
        <v>2163</v>
      </c>
      <c r="C2442" s="348" t="s">
        <v>3779</v>
      </c>
      <c r="D2442" s="348" t="s">
        <v>3780</v>
      </c>
      <c r="E2442" s="349">
        <v>44</v>
      </c>
      <c r="F2442" s="349">
        <v>36</v>
      </c>
      <c r="G2442" s="349">
        <v>8</v>
      </c>
      <c r="H2442" s="349">
        <v>30</v>
      </c>
      <c r="I2442" s="349">
        <v>14</v>
      </c>
      <c r="J2442" s="349" t="s">
        <v>2402</v>
      </c>
    </row>
    <row r="2443" spans="1:10">
      <c r="A2443" s="348"/>
      <c r="B2443" s="348" t="s">
        <v>2163</v>
      </c>
      <c r="C2443" s="348" t="s">
        <v>3630</v>
      </c>
      <c r="D2443" s="348" t="s">
        <v>3632</v>
      </c>
      <c r="E2443" s="349">
        <v>620</v>
      </c>
      <c r="F2443" s="349">
        <v>428</v>
      </c>
      <c r="G2443" s="349">
        <v>192</v>
      </c>
      <c r="H2443" s="349">
        <v>561</v>
      </c>
      <c r="I2443" s="349">
        <v>59</v>
      </c>
      <c r="J2443" s="349">
        <v>19</v>
      </c>
    </row>
    <row r="2444" spans="1:10">
      <c r="A2444" s="348"/>
      <c r="B2444" s="348" t="s">
        <v>2163</v>
      </c>
      <c r="C2444" s="348" t="s">
        <v>4039</v>
      </c>
      <c r="D2444" s="348" t="s">
        <v>4040</v>
      </c>
      <c r="E2444" s="349">
        <v>26</v>
      </c>
      <c r="F2444" s="349" t="s">
        <v>2402</v>
      </c>
      <c r="G2444" s="349" t="s">
        <v>2402</v>
      </c>
      <c r="H2444" s="349">
        <v>26</v>
      </c>
      <c r="I2444" s="349">
        <v>0</v>
      </c>
      <c r="J2444" s="349" t="s">
        <v>2402</v>
      </c>
    </row>
    <row r="2445" spans="1:10">
      <c r="A2445" s="348"/>
      <c r="B2445" s="348" t="s">
        <v>2163</v>
      </c>
      <c r="C2445" s="348" t="s">
        <v>3785</v>
      </c>
      <c r="D2445" s="348" t="s">
        <v>3786</v>
      </c>
      <c r="E2445" s="349">
        <v>21</v>
      </c>
      <c r="F2445" s="349">
        <v>15</v>
      </c>
      <c r="G2445" s="349">
        <v>6</v>
      </c>
      <c r="H2445" s="349" t="s">
        <v>2402</v>
      </c>
      <c r="I2445" s="349" t="s">
        <v>2402</v>
      </c>
      <c r="J2445" s="349">
        <v>0</v>
      </c>
    </row>
    <row r="2446" spans="1:10">
      <c r="A2446" s="348"/>
      <c r="B2446" s="348" t="s">
        <v>2163</v>
      </c>
      <c r="C2446" s="348" t="s">
        <v>3633</v>
      </c>
      <c r="D2446" s="348" t="s">
        <v>3575</v>
      </c>
      <c r="E2446" s="349">
        <v>81</v>
      </c>
      <c r="F2446" s="349">
        <v>64</v>
      </c>
      <c r="G2446" s="349">
        <v>17</v>
      </c>
      <c r="H2446" s="349">
        <v>72</v>
      </c>
      <c r="I2446" s="349">
        <v>9</v>
      </c>
      <c r="J2446" s="349">
        <v>0</v>
      </c>
    </row>
    <row r="2447" spans="1:10">
      <c r="A2447" s="348"/>
      <c r="B2447" s="348" t="s">
        <v>2163</v>
      </c>
      <c r="C2447" s="348" t="s">
        <v>3633</v>
      </c>
      <c r="D2447" s="348" t="s">
        <v>3634</v>
      </c>
      <c r="E2447" s="349">
        <v>128</v>
      </c>
      <c r="F2447" s="349">
        <v>104</v>
      </c>
      <c r="G2447" s="349">
        <v>24</v>
      </c>
      <c r="H2447" s="349">
        <v>117</v>
      </c>
      <c r="I2447" s="349">
        <v>11</v>
      </c>
      <c r="J2447" s="349" t="s">
        <v>2402</v>
      </c>
    </row>
    <row r="2448" spans="1:10">
      <c r="A2448" s="348"/>
      <c r="B2448" s="348" t="s">
        <v>2163</v>
      </c>
      <c r="C2448" s="348" t="s">
        <v>3635</v>
      </c>
      <c r="D2448" s="348" t="s">
        <v>3634</v>
      </c>
      <c r="E2448" s="349">
        <v>128</v>
      </c>
      <c r="F2448" s="349">
        <v>104</v>
      </c>
      <c r="G2448" s="349">
        <v>24</v>
      </c>
      <c r="H2448" s="349">
        <v>117</v>
      </c>
      <c r="I2448" s="349">
        <v>11</v>
      </c>
      <c r="J2448" s="349" t="s">
        <v>2402</v>
      </c>
    </row>
    <row r="2449" spans="1:10">
      <c r="A2449" s="348"/>
      <c r="B2449" s="348" t="s">
        <v>2163</v>
      </c>
      <c r="C2449" s="348" t="s">
        <v>3636</v>
      </c>
      <c r="D2449" s="348" t="s">
        <v>3637</v>
      </c>
      <c r="E2449" s="349">
        <v>65</v>
      </c>
      <c r="F2449" s="349">
        <v>51</v>
      </c>
      <c r="G2449" s="349">
        <v>14</v>
      </c>
      <c r="H2449" s="349">
        <v>60</v>
      </c>
      <c r="I2449" s="349">
        <v>5</v>
      </c>
      <c r="J2449" s="349" t="s">
        <v>2402</v>
      </c>
    </row>
    <row r="2450" spans="1:10">
      <c r="A2450" s="348"/>
      <c r="B2450" s="348" t="s">
        <v>2163</v>
      </c>
      <c r="C2450" s="348" t="s">
        <v>3787</v>
      </c>
      <c r="D2450" s="348" t="s">
        <v>3788</v>
      </c>
      <c r="E2450" s="349">
        <v>48</v>
      </c>
      <c r="F2450" s="349">
        <v>42</v>
      </c>
      <c r="G2450" s="349">
        <v>6</v>
      </c>
      <c r="H2450" s="349">
        <v>43</v>
      </c>
      <c r="I2450" s="349">
        <v>5</v>
      </c>
      <c r="J2450" s="349" t="s">
        <v>2402</v>
      </c>
    </row>
    <row r="2451" spans="1:10">
      <c r="A2451" s="348"/>
      <c r="B2451" s="348" t="s">
        <v>2163</v>
      </c>
      <c r="C2451" s="348" t="s">
        <v>4041</v>
      </c>
      <c r="D2451" s="348" t="s">
        <v>4042</v>
      </c>
      <c r="E2451" s="349">
        <v>12</v>
      </c>
      <c r="F2451" s="349">
        <v>9</v>
      </c>
      <c r="G2451" s="349">
        <v>3</v>
      </c>
      <c r="H2451" s="349">
        <v>12</v>
      </c>
      <c r="I2451" s="349">
        <v>0</v>
      </c>
      <c r="J2451" s="349">
        <v>0</v>
      </c>
    </row>
    <row r="2452" spans="1:10">
      <c r="A2452" s="348"/>
      <c r="B2452" s="348" t="s">
        <v>2163</v>
      </c>
      <c r="C2452" s="348" t="s">
        <v>3789</v>
      </c>
      <c r="D2452" s="348" t="s">
        <v>3790</v>
      </c>
      <c r="E2452" s="349">
        <v>31</v>
      </c>
      <c r="F2452" s="349">
        <v>19</v>
      </c>
      <c r="G2452" s="349">
        <v>12</v>
      </c>
      <c r="H2452" s="349">
        <v>31</v>
      </c>
      <c r="I2452" s="349">
        <v>0</v>
      </c>
      <c r="J2452" s="349">
        <v>0</v>
      </c>
    </row>
    <row r="2453" spans="1:10">
      <c r="A2453" s="348"/>
      <c r="B2453" s="348" t="s">
        <v>2163</v>
      </c>
      <c r="C2453" s="348" t="s">
        <v>3973</v>
      </c>
      <c r="D2453" s="348" t="s">
        <v>3974</v>
      </c>
      <c r="E2453" s="349">
        <v>10</v>
      </c>
      <c r="F2453" s="349">
        <v>7</v>
      </c>
      <c r="G2453" s="349">
        <v>3</v>
      </c>
      <c r="H2453" s="349">
        <v>10</v>
      </c>
      <c r="I2453" s="349">
        <v>0</v>
      </c>
      <c r="J2453" s="349">
        <v>0</v>
      </c>
    </row>
    <row r="2454" spans="1:10">
      <c r="A2454" s="348"/>
      <c r="B2454" s="348" t="s">
        <v>2163</v>
      </c>
      <c r="C2454" s="348" t="s">
        <v>3934</v>
      </c>
      <c r="D2454" s="348" t="s">
        <v>3935</v>
      </c>
      <c r="E2454" s="349">
        <v>14</v>
      </c>
      <c r="F2454" s="349">
        <v>11</v>
      </c>
      <c r="G2454" s="349">
        <v>3</v>
      </c>
      <c r="H2454" s="349" t="s">
        <v>2402</v>
      </c>
      <c r="I2454" s="349" t="s">
        <v>2402</v>
      </c>
      <c r="J2454" s="349">
        <v>0</v>
      </c>
    </row>
    <row r="2455" spans="1:10">
      <c r="A2455" s="348"/>
      <c r="B2455" s="348" t="s">
        <v>2163</v>
      </c>
      <c r="C2455" s="348" t="s">
        <v>3877</v>
      </c>
      <c r="D2455" s="348" t="s">
        <v>3878</v>
      </c>
      <c r="E2455" s="349">
        <v>26</v>
      </c>
      <c r="F2455" s="349" t="s">
        <v>2402</v>
      </c>
      <c r="G2455" s="349" t="s">
        <v>2402</v>
      </c>
      <c r="H2455" s="349" t="s">
        <v>2402</v>
      </c>
      <c r="I2455" s="349" t="s">
        <v>2402</v>
      </c>
      <c r="J2455" s="349">
        <v>0</v>
      </c>
    </row>
    <row r="2456" spans="1:10">
      <c r="A2456" s="348"/>
      <c r="B2456" s="348" t="s">
        <v>2163</v>
      </c>
      <c r="C2456" s="348" t="s">
        <v>3936</v>
      </c>
      <c r="D2456" s="348" t="s">
        <v>3937</v>
      </c>
      <c r="E2456" s="349">
        <v>16</v>
      </c>
      <c r="F2456" s="349">
        <v>12</v>
      </c>
      <c r="G2456" s="349">
        <v>4</v>
      </c>
      <c r="H2456" s="349" t="s">
        <v>2402</v>
      </c>
      <c r="I2456" s="349" t="s">
        <v>2402</v>
      </c>
      <c r="J2456" s="349" t="s">
        <v>2402</v>
      </c>
    </row>
    <row r="2457" spans="1:10">
      <c r="A2457" s="348"/>
      <c r="B2457" s="348" t="s">
        <v>2163</v>
      </c>
      <c r="C2457" s="348" t="s">
        <v>3638</v>
      </c>
      <c r="D2457" s="348" t="s">
        <v>3575</v>
      </c>
      <c r="E2457" s="349">
        <v>29</v>
      </c>
      <c r="F2457" s="349">
        <v>25</v>
      </c>
      <c r="G2457" s="349">
        <v>4</v>
      </c>
      <c r="H2457" s="349" t="s">
        <v>2402</v>
      </c>
      <c r="I2457" s="349" t="s">
        <v>2402</v>
      </c>
      <c r="J2457" s="349" t="s">
        <v>2402</v>
      </c>
    </row>
    <row r="2458" spans="1:10">
      <c r="A2458" s="348"/>
      <c r="B2458" s="348" t="s">
        <v>2163</v>
      </c>
      <c r="C2458" s="348" t="s">
        <v>3638</v>
      </c>
      <c r="D2458" s="348" t="s">
        <v>3639</v>
      </c>
      <c r="E2458" s="349">
        <v>251</v>
      </c>
      <c r="F2458" s="349">
        <v>200</v>
      </c>
      <c r="G2458" s="349">
        <v>51</v>
      </c>
      <c r="H2458" s="349">
        <v>235</v>
      </c>
      <c r="I2458" s="349">
        <v>16</v>
      </c>
      <c r="J2458" s="349">
        <v>5</v>
      </c>
    </row>
    <row r="2459" spans="1:10">
      <c r="A2459" s="348"/>
      <c r="B2459" s="348" t="s">
        <v>2163</v>
      </c>
      <c r="C2459" s="348" t="s">
        <v>3948</v>
      </c>
      <c r="D2459" s="348" t="s">
        <v>3949</v>
      </c>
      <c r="E2459" s="349">
        <v>12</v>
      </c>
      <c r="F2459" s="349">
        <v>5</v>
      </c>
      <c r="G2459" s="349">
        <v>7</v>
      </c>
      <c r="H2459" s="349">
        <v>12</v>
      </c>
      <c r="I2459" s="349">
        <v>0</v>
      </c>
      <c r="J2459" s="349">
        <v>0</v>
      </c>
    </row>
    <row r="2460" spans="1:10">
      <c r="A2460" s="348"/>
      <c r="B2460" s="348" t="s">
        <v>2163</v>
      </c>
      <c r="C2460" s="348" t="s">
        <v>3791</v>
      </c>
      <c r="D2460" s="348" t="s">
        <v>3792</v>
      </c>
      <c r="E2460" s="349">
        <v>23</v>
      </c>
      <c r="F2460" s="349">
        <v>17</v>
      </c>
      <c r="G2460" s="349">
        <v>6</v>
      </c>
      <c r="H2460" s="349">
        <v>14</v>
      </c>
      <c r="I2460" s="349">
        <v>9</v>
      </c>
      <c r="J2460" s="349">
        <v>0</v>
      </c>
    </row>
    <row r="2461" spans="1:10">
      <c r="A2461" s="348"/>
      <c r="B2461" s="348" t="s">
        <v>2163</v>
      </c>
      <c r="C2461" s="348" t="s">
        <v>3793</v>
      </c>
      <c r="D2461" s="348" t="s">
        <v>3794</v>
      </c>
      <c r="E2461" s="349">
        <v>20</v>
      </c>
      <c r="F2461" s="349">
        <v>13</v>
      </c>
      <c r="G2461" s="349">
        <v>7</v>
      </c>
      <c r="H2461" s="349">
        <v>20</v>
      </c>
      <c r="I2461" s="349">
        <v>0</v>
      </c>
      <c r="J2461" s="349">
        <v>0</v>
      </c>
    </row>
    <row r="2462" spans="1:10">
      <c r="A2462" s="348"/>
      <c r="B2462" s="348" t="s">
        <v>2163</v>
      </c>
      <c r="C2462" s="348" t="s">
        <v>4009</v>
      </c>
      <c r="D2462" s="348" t="s">
        <v>4010</v>
      </c>
      <c r="E2462" s="349">
        <v>10</v>
      </c>
      <c r="F2462" s="349" t="s">
        <v>2402</v>
      </c>
      <c r="G2462" s="349" t="s">
        <v>2402</v>
      </c>
      <c r="H2462" s="349" t="s">
        <v>2402</v>
      </c>
      <c r="I2462" s="349" t="s">
        <v>2402</v>
      </c>
      <c r="J2462" s="349">
        <v>0</v>
      </c>
    </row>
    <row r="2463" spans="1:10">
      <c r="A2463" s="348"/>
      <c r="B2463" s="348" t="s">
        <v>2163</v>
      </c>
      <c r="C2463" s="348" t="s">
        <v>3795</v>
      </c>
      <c r="D2463" s="348" t="s">
        <v>3796</v>
      </c>
      <c r="E2463" s="349">
        <v>13</v>
      </c>
      <c r="F2463" s="349">
        <v>9</v>
      </c>
      <c r="G2463" s="349">
        <v>4</v>
      </c>
      <c r="H2463" s="349">
        <v>13</v>
      </c>
      <c r="I2463" s="349">
        <v>0</v>
      </c>
      <c r="J2463" s="349">
        <v>0</v>
      </c>
    </row>
    <row r="2464" spans="1:10">
      <c r="A2464" s="348"/>
      <c r="B2464" s="348" t="s">
        <v>2163</v>
      </c>
      <c r="C2464" s="348" t="s">
        <v>3797</v>
      </c>
      <c r="D2464" s="348" t="s">
        <v>3798</v>
      </c>
      <c r="E2464" s="349">
        <v>28</v>
      </c>
      <c r="F2464" s="349">
        <v>19</v>
      </c>
      <c r="G2464" s="349">
        <v>9</v>
      </c>
      <c r="H2464" s="349" t="s">
        <v>2402</v>
      </c>
      <c r="I2464" s="349" t="s">
        <v>2402</v>
      </c>
      <c r="J2464" s="349">
        <v>0</v>
      </c>
    </row>
    <row r="2465" spans="1:10">
      <c r="A2465" s="348"/>
      <c r="B2465" s="348" t="s">
        <v>2163</v>
      </c>
      <c r="C2465" s="348" t="s">
        <v>3799</v>
      </c>
      <c r="D2465" s="348" t="s">
        <v>3800</v>
      </c>
      <c r="E2465" s="349">
        <v>31</v>
      </c>
      <c r="F2465" s="349">
        <v>16</v>
      </c>
      <c r="G2465" s="349">
        <v>15</v>
      </c>
      <c r="H2465" s="349">
        <v>28</v>
      </c>
      <c r="I2465" s="349">
        <v>3</v>
      </c>
      <c r="J2465" s="349" t="s">
        <v>2402</v>
      </c>
    </row>
    <row r="2466" spans="1:10">
      <c r="A2466" s="348"/>
      <c r="B2466" s="348" t="s">
        <v>2163</v>
      </c>
      <c r="C2466" s="348" t="s">
        <v>3640</v>
      </c>
      <c r="D2466" s="348" t="s">
        <v>3575</v>
      </c>
      <c r="E2466" s="349">
        <v>22</v>
      </c>
      <c r="F2466" s="349">
        <v>18</v>
      </c>
      <c r="G2466" s="349">
        <v>4</v>
      </c>
      <c r="H2466" s="349">
        <v>22</v>
      </c>
      <c r="I2466" s="349">
        <v>0</v>
      </c>
      <c r="J2466" s="349">
        <v>0</v>
      </c>
    </row>
    <row r="2467" spans="1:10">
      <c r="A2467" s="348"/>
      <c r="B2467" s="348" t="s">
        <v>2163</v>
      </c>
      <c r="C2467" s="348" t="s">
        <v>3640</v>
      </c>
      <c r="D2467" s="348" t="s">
        <v>3641</v>
      </c>
      <c r="E2467" s="349">
        <v>159</v>
      </c>
      <c r="F2467" s="349">
        <v>105</v>
      </c>
      <c r="G2467" s="349">
        <v>54</v>
      </c>
      <c r="H2467" s="349">
        <v>145</v>
      </c>
      <c r="I2467" s="349">
        <v>14</v>
      </c>
      <c r="J2467" s="349" t="s">
        <v>2402</v>
      </c>
    </row>
    <row r="2468" spans="1:10">
      <c r="A2468" s="348"/>
      <c r="B2468" s="348" t="s">
        <v>2163</v>
      </c>
      <c r="C2468" s="348" t="s">
        <v>3801</v>
      </c>
      <c r="D2468" s="348" t="s">
        <v>3802</v>
      </c>
      <c r="E2468" s="349">
        <v>11</v>
      </c>
      <c r="F2468" s="349">
        <v>8</v>
      </c>
      <c r="G2468" s="349">
        <v>3</v>
      </c>
      <c r="H2468" s="349">
        <v>11</v>
      </c>
      <c r="I2468" s="349">
        <v>0</v>
      </c>
      <c r="J2468" s="349">
        <v>0</v>
      </c>
    </row>
    <row r="2469" spans="1:10">
      <c r="A2469" s="348"/>
      <c r="B2469" s="348" t="s">
        <v>2163</v>
      </c>
      <c r="C2469" s="348" t="s">
        <v>3975</v>
      </c>
      <c r="D2469" s="348" t="s">
        <v>3976</v>
      </c>
      <c r="E2469" s="349">
        <v>14</v>
      </c>
      <c r="F2469" s="349">
        <v>9</v>
      </c>
      <c r="G2469" s="349">
        <v>5</v>
      </c>
      <c r="H2469" s="349" t="s">
        <v>2402</v>
      </c>
      <c r="I2469" s="349" t="s">
        <v>2402</v>
      </c>
      <c r="J2469" s="349" t="s">
        <v>2402</v>
      </c>
    </row>
    <row r="2470" spans="1:10">
      <c r="A2470" s="348"/>
      <c r="B2470" s="348" t="s">
        <v>2163</v>
      </c>
      <c r="C2470" s="348" t="s">
        <v>3803</v>
      </c>
      <c r="D2470" s="348" t="s">
        <v>3804</v>
      </c>
      <c r="E2470" s="349">
        <v>14</v>
      </c>
      <c r="F2470" s="349">
        <v>10</v>
      </c>
      <c r="G2470" s="349">
        <v>4</v>
      </c>
      <c r="H2470" s="349">
        <v>14</v>
      </c>
      <c r="I2470" s="349">
        <v>0</v>
      </c>
      <c r="J2470" s="349">
        <v>0</v>
      </c>
    </row>
    <row r="2471" spans="1:10">
      <c r="A2471" s="348"/>
      <c r="B2471" s="348" t="s">
        <v>2163</v>
      </c>
      <c r="C2471" s="348" t="s">
        <v>3977</v>
      </c>
      <c r="D2471" s="348" t="s">
        <v>3978</v>
      </c>
      <c r="E2471" s="349">
        <v>10</v>
      </c>
      <c r="F2471" s="349">
        <v>6</v>
      </c>
      <c r="G2471" s="349">
        <v>4</v>
      </c>
      <c r="H2471" s="349">
        <v>10</v>
      </c>
      <c r="I2471" s="349">
        <v>0</v>
      </c>
      <c r="J2471" s="349">
        <v>0</v>
      </c>
    </row>
    <row r="2472" spans="1:10">
      <c r="A2472" s="348"/>
      <c r="B2472" s="348" t="s">
        <v>2163</v>
      </c>
      <c r="C2472" s="348" t="s">
        <v>3979</v>
      </c>
      <c r="D2472" s="348" t="s">
        <v>3980</v>
      </c>
      <c r="E2472" s="349">
        <v>11</v>
      </c>
      <c r="F2472" s="349">
        <v>7</v>
      </c>
      <c r="G2472" s="349">
        <v>4</v>
      </c>
      <c r="H2472" s="349">
        <v>11</v>
      </c>
      <c r="I2472" s="349">
        <v>0</v>
      </c>
      <c r="J2472" s="349">
        <v>0</v>
      </c>
    </row>
    <row r="2473" spans="1:10">
      <c r="A2473" s="348"/>
      <c r="B2473" s="348" t="s">
        <v>2163</v>
      </c>
      <c r="C2473" s="348" t="s">
        <v>3642</v>
      </c>
      <c r="D2473" s="348" t="s">
        <v>3575</v>
      </c>
      <c r="E2473" s="349">
        <v>26</v>
      </c>
      <c r="F2473" s="349">
        <v>22</v>
      </c>
      <c r="G2473" s="349">
        <v>4</v>
      </c>
      <c r="H2473" s="349" t="s">
        <v>2402</v>
      </c>
      <c r="I2473" s="349" t="s">
        <v>2402</v>
      </c>
      <c r="J2473" s="349">
        <v>0</v>
      </c>
    </row>
    <row r="2474" spans="1:10">
      <c r="A2474" s="348"/>
      <c r="B2474" s="348" t="s">
        <v>2163</v>
      </c>
      <c r="C2474" s="348" t="s">
        <v>3642</v>
      </c>
      <c r="D2474" s="348" t="s">
        <v>3643</v>
      </c>
      <c r="E2474" s="349">
        <v>86</v>
      </c>
      <c r="F2474" s="349">
        <v>62</v>
      </c>
      <c r="G2474" s="349">
        <v>24</v>
      </c>
      <c r="H2474" s="349">
        <v>83</v>
      </c>
      <c r="I2474" s="349">
        <v>3</v>
      </c>
      <c r="J2474" s="349" t="s">
        <v>2402</v>
      </c>
    </row>
    <row r="2475" spans="1:10">
      <c r="A2475" s="348"/>
      <c r="B2475" s="348" t="s">
        <v>2163</v>
      </c>
      <c r="C2475" s="348" t="s">
        <v>4043</v>
      </c>
      <c r="D2475" s="348" t="s">
        <v>4044</v>
      </c>
      <c r="E2475" s="349">
        <v>16</v>
      </c>
      <c r="F2475" s="349">
        <v>9</v>
      </c>
      <c r="G2475" s="349">
        <v>7</v>
      </c>
      <c r="H2475" s="349" t="s">
        <v>2402</v>
      </c>
      <c r="I2475" s="349" t="s">
        <v>2402</v>
      </c>
      <c r="J2475" s="349">
        <v>0</v>
      </c>
    </row>
    <row r="2476" spans="1:10">
      <c r="A2476" s="348"/>
      <c r="B2476" s="348" t="s">
        <v>2163</v>
      </c>
      <c r="C2476" s="348" t="s">
        <v>3881</v>
      </c>
      <c r="D2476" s="348" t="s">
        <v>3882</v>
      </c>
      <c r="E2476" s="349">
        <v>51</v>
      </c>
      <c r="F2476" s="349">
        <v>19</v>
      </c>
      <c r="G2476" s="349">
        <v>32</v>
      </c>
      <c r="H2476" s="349">
        <v>47</v>
      </c>
      <c r="I2476" s="349">
        <v>4</v>
      </c>
      <c r="J2476" s="349" t="s">
        <v>2402</v>
      </c>
    </row>
    <row r="2477" spans="1:10">
      <c r="A2477" s="348"/>
      <c r="B2477" s="348" t="s">
        <v>2163</v>
      </c>
      <c r="C2477" s="348" t="s">
        <v>3807</v>
      </c>
      <c r="D2477" s="348" t="s">
        <v>3575</v>
      </c>
      <c r="E2477" s="349">
        <v>38</v>
      </c>
      <c r="F2477" s="349">
        <v>31</v>
      </c>
      <c r="G2477" s="349">
        <v>7</v>
      </c>
      <c r="H2477" s="349">
        <v>34</v>
      </c>
      <c r="I2477" s="349">
        <v>4</v>
      </c>
      <c r="J2477" s="349">
        <v>0</v>
      </c>
    </row>
    <row r="2478" spans="1:10">
      <c r="A2478" s="348"/>
      <c r="B2478" s="348" t="s">
        <v>2163</v>
      </c>
      <c r="C2478" s="348" t="s">
        <v>3807</v>
      </c>
      <c r="D2478" s="348" t="s">
        <v>3808</v>
      </c>
      <c r="E2478" s="349">
        <v>105</v>
      </c>
      <c r="F2478" s="349">
        <v>59</v>
      </c>
      <c r="G2478" s="349">
        <v>46</v>
      </c>
      <c r="H2478" s="349">
        <v>95</v>
      </c>
      <c r="I2478" s="349">
        <v>10</v>
      </c>
      <c r="J2478" s="349" t="s">
        <v>2402</v>
      </c>
    </row>
    <row r="2479" spans="1:10">
      <c r="A2479" s="348"/>
      <c r="B2479" s="348" t="s">
        <v>2163</v>
      </c>
      <c r="C2479" s="348" t="s">
        <v>3644</v>
      </c>
      <c r="D2479" s="348" t="s">
        <v>3645</v>
      </c>
      <c r="E2479" s="349">
        <v>601</v>
      </c>
      <c r="F2479" s="349">
        <v>426</v>
      </c>
      <c r="G2479" s="349">
        <v>175</v>
      </c>
      <c r="H2479" s="349">
        <v>558</v>
      </c>
      <c r="I2479" s="349">
        <v>43</v>
      </c>
      <c r="J2479" s="349">
        <v>9</v>
      </c>
    </row>
    <row r="2480" spans="1:10">
      <c r="A2480" s="348"/>
      <c r="B2480" s="348" t="s">
        <v>2163</v>
      </c>
      <c r="C2480" s="348" t="s">
        <v>3646</v>
      </c>
      <c r="D2480" s="348" t="s">
        <v>3647</v>
      </c>
      <c r="E2480" s="349">
        <v>239</v>
      </c>
      <c r="F2480" s="349">
        <v>154</v>
      </c>
      <c r="G2480" s="349">
        <v>85</v>
      </c>
      <c r="H2480" s="349">
        <v>220</v>
      </c>
      <c r="I2480" s="349">
        <v>19</v>
      </c>
      <c r="J2480" s="349" t="s">
        <v>2402</v>
      </c>
    </row>
    <row r="2481" spans="1:10">
      <c r="A2481" s="348"/>
      <c r="B2481" s="348" t="s">
        <v>2163</v>
      </c>
      <c r="C2481" s="348" t="s">
        <v>3987</v>
      </c>
      <c r="D2481" s="348" t="s">
        <v>3988</v>
      </c>
      <c r="E2481" s="349">
        <v>13</v>
      </c>
      <c r="F2481" s="349">
        <v>10</v>
      </c>
      <c r="G2481" s="349">
        <v>3</v>
      </c>
      <c r="H2481" s="349">
        <v>13</v>
      </c>
      <c r="I2481" s="349">
        <v>0</v>
      </c>
      <c r="J2481" s="349">
        <v>0</v>
      </c>
    </row>
    <row r="2482" spans="1:10">
      <c r="A2482" s="348"/>
      <c r="B2482" s="348" t="s">
        <v>2163</v>
      </c>
      <c r="C2482" s="348" t="s">
        <v>4029</v>
      </c>
      <c r="D2482" s="348" t="s">
        <v>4030</v>
      </c>
      <c r="E2482" s="349">
        <v>13</v>
      </c>
      <c r="F2482" s="349" t="s">
        <v>2402</v>
      </c>
      <c r="G2482" s="349" t="s">
        <v>2402</v>
      </c>
      <c r="H2482" s="349">
        <v>10</v>
      </c>
      <c r="I2482" s="349">
        <v>3</v>
      </c>
      <c r="J2482" s="349">
        <v>0</v>
      </c>
    </row>
    <row r="2483" spans="1:10">
      <c r="A2483" s="348"/>
      <c r="B2483" s="348" t="s">
        <v>2163</v>
      </c>
      <c r="C2483" s="348" t="s">
        <v>3811</v>
      </c>
      <c r="D2483" s="348" t="s">
        <v>3812</v>
      </c>
      <c r="E2483" s="349">
        <v>38</v>
      </c>
      <c r="F2483" s="349">
        <v>16</v>
      </c>
      <c r="G2483" s="349">
        <v>22</v>
      </c>
      <c r="H2483" s="349" t="s">
        <v>2402</v>
      </c>
      <c r="I2483" s="349" t="s">
        <v>2402</v>
      </c>
      <c r="J2483" s="349">
        <v>0</v>
      </c>
    </row>
    <row r="2484" spans="1:10">
      <c r="A2484" s="348"/>
      <c r="B2484" s="348" t="s">
        <v>2163</v>
      </c>
      <c r="C2484" s="348" t="s">
        <v>3648</v>
      </c>
      <c r="D2484" s="348" t="s">
        <v>3649</v>
      </c>
      <c r="E2484" s="349">
        <v>84</v>
      </c>
      <c r="F2484" s="349">
        <v>61</v>
      </c>
      <c r="G2484" s="349">
        <v>23</v>
      </c>
      <c r="H2484" s="349">
        <v>80</v>
      </c>
      <c r="I2484" s="349">
        <v>4</v>
      </c>
      <c r="J2484" s="349">
        <v>0</v>
      </c>
    </row>
    <row r="2485" spans="1:10">
      <c r="A2485" s="348"/>
      <c r="B2485" s="348" t="s">
        <v>2163</v>
      </c>
      <c r="C2485" s="348" t="s">
        <v>3991</v>
      </c>
      <c r="D2485" s="348" t="s">
        <v>3992</v>
      </c>
      <c r="E2485" s="349">
        <v>14</v>
      </c>
      <c r="F2485" s="349">
        <v>10</v>
      </c>
      <c r="G2485" s="349">
        <v>4</v>
      </c>
      <c r="H2485" s="349" t="s">
        <v>2402</v>
      </c>
      <c r="I2485" s="349" t="s">
        <v>2402</v>
      </c>
      <c r="J2485" s="349">
        <v>0</v>
      </c>
    </row>
    <row r="2486" spans="1:10">
      <c r="A2486" s="348"/>
      <c r="B2486" s="348" t="s">
        <v>2163</v>
      </c>
      <c r="C2486" s="348" t="s">
        <v>3650</v>
      </c>
      <c r="D2486" s="348" t="s">
        <v>3575</v>
      </c>
      <c r="E2486" s="349">
        <v>50</v>
      </c>
      <c r="F2486" s="349">
        <v>37</v>
      </c>
      <c r="G2486" s="349">
        <v>13</v>
      </c>
      <c r="H2486" s="349">
        <v>45</v>
      </c>
      <c r="I2486" s="349">
        <v>5</v>
      </c>
      <c r="J2486" s="349" t="s">
        <v>2402</v>
      </c>
    </row>
    <row r="2487" spans="1:10">
      <c r="A2487" s="348"/>
      <c r="B2487" s="348" t="s">
        <v>2163</v>
      </c>
      <c r="C2487" s="348" t="s">
        <v>3650</v>
      </c>
      <c r="D2487" s="348" t="s">
        <v>3651</v>
      </c>
      <c r="E2487" s="349">
        <v>451</v>
      </c>
      <c r="F2487" s="349">
        <v>299</v>
      </c>
      <c r="G2487" s="349">
        <v>152</v>
      </c>
      <c r="H2487" s="349">
        <v>417</v>
      </c>
      <c r="I2487" s="349">
        <v>34</v>
      </c>
      <c r="J2487" s="349">
        <v>3</v>
      </c>
    </row>
    <row r="2488" spans="1:10">
      <c r="A2488" s="348"/>
      <c r="B2488" s="348" t="s">
        <v>2163</v>
      </c>
      <c r="C2488" s="348" t="s">
        <v>4045</v>
      </c>
      <c r="D2488" s="348" t="s">
        <v>4046</v>
      </c>
      <c r="E2488" s="349">
        <v>12</v>
      </c>
      <c r="F2488" s="349" t="s">
        <v>2402</v>
      </c>
      <c r="G2488" s="349" t="s">
        <v>2402</v>
      </c>
      <c r="H2488" s="349">
        <v>3</v>
      </c>
      <c r="I2488" s="349">
        <v>9</v>
      </c>
      <c r="J2488" s="349">
        <v>0</v>
      </c>
    </row>
    <row r="2489" spans="1:10">
      <c r="A2489" s="348"/>
      <c r="B2489" s="348" t="s">
        <v>2163</v>
      </c>
      <c r="C2489" s="348" t="s">
        <v>3817</v>
      </c>
      <c r="D2489" s="348" t="s">
        <v>3575</v>
      </c>
      <c r="E2489" s="349">
        <v>20</v>
      </c>
      <c r="F2489" s="349">
        <v>12</v>
      </c>
      <c r="G2489" s="349">
        <v>8</v>
      </c>
      <c r="H2489" s="349">
        <v>14</v>
      </c>
      <c r="I2489" s="349">
        <v>6</v>
      </c>
      <c r="J2489" s="349">
        <v>0</v>
      </c>
    </row>
    <row r="2490" spans="1:10">
      <c r="A2490" s="348"/>
      <c r="B2490" s="348" t="s">
        <v>2163</v>
      </c>
      <c r="C2490" s="348" t="s">
        <v>3817</v>
      </c>
      <c r="D2490" s="348" t="s">
        <v>3818</v>
      </c>
      <c r="E2490" s="349">
        <v>32</v>
      </c>
      <c r="F2490" s="349">
        <v>23</v>
      </c>
      <c r="G2490" s="349">
        <v>9</v>
      </c>
      <c r="H2490" s="349">
        <v>17</v>
      </c>
      <c r="I2490" s="349">
        <v>15</v>
      </c>
      <c r="J2490" s="349">
        <v>0</v>
      </c>
    </row>
    <row r="2491" spans="1:10">
      <c r="A2491" s="348"/>
      <c r="B2491" s="348" t="s">
        <v>2163</v>
      </c>
      <c r="C2491" s="348" t="s">
        <v>3819</v>
      </c>
      <c r="D2491" s="348" t="s">
        <v>3820</v>
      </c>
      <c r="E2491" s="349">
        <v>22</v>
      </c>
      <c r="F2491" s="349">
        <v>14</v>
      </c>
      <c r="G2491" s="349">
        <v>8</v>
      </c>
      <c r="H2491" s="349" t="s">
        <v>2402</v>
      </c>
      <c r="I2491" s="349" t="s">
        <v>2402</v>
      </c>
      <c r="J2491" s="349">
        <v>0</v>
      </c>
    </row>
    <row r="2492" spans="1:10">
      <c r="A2492" s="348"/>
      <c r="B2492" s="348" t="s">
        <v>2163</v>
      </c>
      <c r="C2492" s="348" t="s">
        <v>3652</v>
      </c>
      <c r="D2492" s="348" t="s">
        <v>3653</v>
      </c>
      <c r="E2492" s="349">
        <v>43</v>
      </c>
      <c r="F2492" s="349">
        <v>29</v>
      </c>
      <c r="G2492" s="349">
        <v>14</v>
      </c>
      <c r="H2492" s="349">
        <v>37</v>
      </c>
      <c r="I2492" s="349">
        <v>6</v>
      </c>
      <c r="J2492" s="349">
        <v>3</v>
      </c>
    </row>
    <row r="2493" spans="1:10">
      <c r="A2493" s="348"/>
      <c r="B2493" s="348" t="s">
        <v>2163</v>
      </c>
      <c r="C2493" s="348" t="s">
        <v>3654</v>
      </c>
      <c r="D2493" s="348" t="s">
        <v>3655</v>
      </c>
      <c r="E2493" s="349">
        <v>58</v>
      </c>
      <c r="F2493" s="349">
        <v>42</v>
      </c>
      <c r="G2493" s="349">
        <v>16</v>
      </c>
      <c r="H2493" s="349">
        <v>51</v>
      </c>
      <c r="I2493" s="349">
        <v>7</v>
      </c>
      <c r="J2493" s="349">
        <v>0</v>
      </c>
    </row>
    <row r="2494" spans="1:10">
      <c r="A2494" s="348"/>
      <c r="B2494" s="348" t="s">
        <v>2163</v>
      </c>
      <c r="C2494" s="348" t="s">
        <v>3656</v>
      </c>
      <c r="D2494" s="348" t="s">
        <v>3575</v>
      </c>
      <c r="E2494" s="349">
        <v>40</v>
      </c>
      <c r="F2494" s="349">
        <v>29</v>
      </c>
      <c r="G2494" s="349">
        <v>11</v>
      </c>
      <c r="H2494" s="349">
        <v>34</v>
      </c>
      <c r="I2494" s="349">
        <v>6</v>
      </c>
      <c r="J2494" s="349">
        <v>0</v>
      </c>
    </row>
    <row r="2495" spans="1:10">
      <c r="A2495" s="348"/>
      <c r="B2495" s="348" t="s">
        <v>2163</v>
      </c>
      <c r="C2495" s="348" t="s">
        <v>3656</v>
      </c>
      <c r="D2495" s="348" t="s">
        <v>3657</v>
      </c>
      <c r="E2495" s="349">
        <v>98</v>
      </c>
      <c r="F2495" s="349">
        <v>71</v>
      </c>
      <c r="G2495" s="349">
        <v>27</v>
      </c>
      <c r="H2495" s="349">
        <v>85</v>
      </c>
      <c r="I2495" s="349">
        <v>13</v>
      </c>
      <c r="J2495" s="349">
        <v>0</v>
      </c>
    </row>
    <row r="2496" spans="1:10">
      <c r="A2496" s="348"/>
      <c r="B2496" s="348" t="s">
        <v>2163</v>
      </c>
      <c r="C2496" s="348" t="s">
        <v>3658</v>
      </c>
      <c r="D2496" s="348" t="s">
        <v>3659</v>
      </c>
      <c r="E2496" s="349">
        <v>36</v>
      </c>
      <c r="F2496" s="349">
        <v>25</v>
      </c>
      <c r="G2496" s="349">
        <v>11</v>
      </c>
      <c r="H2496" s="349">
        <v>32</v>
      </c>
      <c r="I2496" s="349">
        <v>4</v>
      </c>
      <c r="J2496" s="349">
        <v>0</v>
      </c>
    </row>
    <row r="2497" spans="1:10">
      <c r="A2497" s="348"/>
      <c r="B2497" s="348" t="s">
        <v>2163</v>
      </c>
      <c r="C2497" s="348" t="s">
        <v>3821</v>
      </c>
      <c r="D2497" s="348" t="s">
        <v>3822</v>
      </c>
      <c r="E2497" s="349">
        <v>20</v>
      </c>
      <c r="F2497" s="349">
        <v>17</v>
      </c>
      <c r="G2497" s="349">
        <v>3</v>
      </c>
      <c r="H2497" s="349" t="s">
        <v>2402</v>
      </c>
      <c r="I2497" s="349" t="s">
        <v>2402</v>
      </c>
      <c r="J2497" s="349">
        <v>0</v>
      </c>
    </row>
    <row r="2498" spans="1:10">
      <c r="A2498" s="348"/>
      <c r="B2498" s="348" t="s">
        <v>2163</v>
      </c>
      <c r="C2498" s="348" t="s">
        <v>3660</v>
      </c>
      <c r="D2498" s="348" t="s">
        <v>3575</v>
      </c>
      <c r="E2498" s="349">
        <v>54</v>
      </c>
      <c r="F2498" s="349">
        <v>41</v>
      </c>
      <c r="G2498" s="349">
        <v>13</v>
      </c>
      <c r="H2498" s="349">
        <v>45</v>
      </c>
      <c r="I2498" s="349">
        <v>9</v>
      </c>
      <c r="J2498" s="349" t="s">
        <v>2402</v>
      </c>
    </row>
    <row r="2499" spans="1:10">
      <c r="A2499" s="348"/>
      <c r="B2499" s="348" t="s">
        <v>2163</v>
      </c>
      <c r="C2499" s="348" t="s">
        <v>3660</v>
      </c>
      <c r="D2499" s="348" t="s">
        <v>3661</v>
      </c>
      <c r="E2499" s="349">
        <v>74</v>
      </c>
      <c r="F2499" s="349">
        <v>58</v>
      </c>
      <c r="G2499" s="349">
        <v>16</v>
      </c>
      <c r="H2499" s="349">
        <v>64</v>
      </c>
      <c r="I2499" s="349">
        <v>10</v>
      </c>
      <c r="J2499" s="349" t="s">
        <v>2402</v>
      </c>
    </row>
    <row r="2500" spans="1:10">
      <c r="A2500" s="348"/>
      <c r="B2500" s="348" t="s">
        <v>2163</v>
      </c>
      <c r="C2500" s="348" t="s">
        <v>3662</v>
      </c>
      <c r="D2500" s="348" t="s">
        <v>3663</v>
      </c>
      <c r="E2500" s="349">
        <v>756</v>
      </c>
      <c r="F2500" s="349">
        <v>519</v>
      </c>
      <c r="G2500" s="349">
        <v>237</v>
      </c>
      <c r="H2500" s="349">
        <v>673</v>
      </c>
      <c r="I2500" s="349">
        <v>83</v>
      </c>
      <c r="J2500" s="349">
        <v>8</v>
      </c>
    </row>
    <row r="2501" spans="1:10">
      <c r="A2501" s="348"/>
      <c r="B2501" s="348" t="s">
        <v>2163</v>
      </c>
      <c r="C2501" s="348" t="s">
        <v>3666</v>
      </c>
      <c r="D2501" s="348" t="s">
        <v>3667</v>
      </c>
      <c r="E2501" s="349">
        <v>16</v>
      </c>
      <c r="F2501" s="349">
        <v>12</v>
      </c>
      <c r="G2501" s="349">
        <v>4</v>
      </c>
      <c r="H2501" s="349" t="s">
        <v>2402</v>
      </c>
      <c r="I2501" s="349" t="s">
        <v>2402</v>
      </c>
      <c r="J2501" s="349">
        <v>0</v>
      </c>
    </row>
    <row r="2502" spans="1:10">
      <c r="A2502" s="348"/>
      <c r="B2502" s="348" t="s">
        <v>2163</v>
      </c>
      <c r="C2502" s="348" t="s">
        <v>3668</v>
      </c>
      <c r="D2502" s="348" t="s">
        <v>3667</v>
      </c>
      <c r="E2502" s="349">
        <v>16</v>
      </c>
      <c r="F2502" s="349">
        <v>12</v>
      </c>
      <c r="G2502" s="349">
        <v>4</v>
      </c>
      <c r="H2502" s="349" t="s">
        <v>2402</v>
      </c>
      <c r="I2502" s="349" t="s">
        <v>2402</v>
      </c>
      <c r="J2502" s="349">
        <v>0</v>
      </c>
    </row>
    <row r="2503" spans="1:10">
      <c r="A2503" s="348"/>
      <c r="B2503" s="348" t="s">
        <v>2163</v>
      </c>
      <c r="C2503" s="348" t="s">
        <v>3669</v>
      </c>
      <c r="D2503" s="348" t="s">
        <v>3670</v>
      </c>
      <c r="E2503" s="349">
        <v>436</v>
      </c>
      <c r="F2503" s="349">
        <v>250</v>
      </c>
      <c r="G2503" s="349">
        <v>186</v>
      </c>
      <c r="H2503" s="349">
        <v>377</v>
      </c>
      <c r="I2503" s="349">
        <v>59</v>
      </c>
      <c r="J2503" s="349">
        <v>9</v>
      </c>
    </row>
    <row r="2504" spans="1:10">
      <c r="A2504" s="348"/>
      <c r="B2504" s="348" t="s">
        <v>2163</v>
      </c>
      <c r="C2504" s="348" t="s">
        <v>3671</v>
      </c>
      <c r="D2504" s="348" t="s">
        <v>3672</v>
      </c>
      <c r="E2504" s="349">
        <v>436</v>
      </c>
      <c r="F2504" s="349">
        <v>250</v>
      </c>
      <c r="G2504" s="349">
        <v>186</v>
      </c>
      <c r="H2504" s="349">
        <v>377</v>
      </c>
      <c r="I2504" s="349">
        <v>59</v>
      </c>
      <c r="J2504" s="349">
        <v>9</v>
      </c>
    </row>
    <row r="2505" spans="1:10">
      <c r="A2505" s="348"/>
      <c r="B2505" s="348" t="s">
        <v>2163</v>
      </c>
      <c r="C2505" s="348" t="s">
        <v>3673</v>
      </c>
      <c r="D2505" s="348" t="s">
        <v>3672</v>
      </c>
      <c r="E2505" s="349">
        <v>436</v>
      </c>
      <c r="F2505" s="349">
        <v>250</v>
      </c>
      <c r="G2505" s="349">
        <v>186</v>
      </c>
      <c r="H2505" s="349">
        <v>377</v>
      </c>
      <c r="I2505" s="349">
        <v>59</v>
      </c>
      <c r="J2505" s="349">
        <v>9</v>
      </c>
    </row>
    <row r="2506" spans="1:10">
      <c r="A2506" s="348"/>
      <c r="B2506" s="348" t="s">
        <v>2163</v>
      </c>
      <c r="C2506" s="348" t="s">
        <v>3825</v>
      </c>
      <c r="D2506" s="348" t="s">
        <v>3826</v>
      </c>
      <c r="E2506" s="349">
        <v>12</v>
      </c>
      <c r="F2506" s="349">
        <v>8</v>
      </c>
      <c r="G2506" s="349">
        <v>4</v>
      </c>
      <c r="H2506" s="349">
        <v>12</v>
      </c>
      <c r="I2506" s="349">
        <v>0</v>
      </c>
      <c r="J2506" s="349" t="s">
        <v>2402</v>
      </c>
    </row>
    <row r="2507" spans="1:10">
      <c r="A2507" s="348"/>
      <c r="B2507" s="348" t="s">
        <v>2163</v>
      </c>
      <c r="C2507" s="348" t="s">
        <v>3942</v>
      </c>
      <c r="D2507" s="348" t="s">
        <v>3943</v>
      </c>
      <c r="E2507" s="349">
        <v>22</v>
      </c>
      <c r="F2507" s="349" t="s">
        <v>2402</v>
      </c>
      <c r="G2507" s="349" t="s">
        <v>2402</v>
      </c>
      <c r="H2507" s="349" t="s">
        <v>2402</v>
      </c>
      <c r="I2507" s="349" t="s">
        <v>2402</v>
      </c>
      <c r="J2507" s="349">
        <v>0</v>
      </c>
    </row>
    <row r="2508" spans="1:10">
      <c r="A2508" s="348"/>
      <c r="B2508" s="348" t="s">
        <v>2163</v>
      </c>
      <c r="C2508" s="348" t="s">
        <v>3674</v>
      </c>
      <c r="D2508" s="348" t="s">
        <v>3575</v>
      </c>
      <c r="E2508" s="349">
        <v>60</v>
      </c>
      <c r="F2508" s="349">
        <v>41</v>
      </c>
      <c r="G2508" s="349">
        <v>19</v>
      </c>
      <c r="H2508" s="349">
        <v>52</v>
      </c>
      <c r="I2508" s="349">
        <v>8</v>
      </c>
      <c r="J2508" s="349" t="s">
        <v>2402</v>
      </c>
    </row>
    <row r="2509" spans="1:10">
      <c r="A2509" s="348"/>
      <c r="B2509" s="348" t="s">
        <v>2163</v>
      </c>
      <c r="C2509" s="348" t="s">
        <v>3674</v>
      </c>
      <c r="D2509" s="348" t="s">
        <v>3675</v>
      </c>
      <c r="E2509" s="349">
        <v>94</v>
      </c>
      <c r="F2509" s="349">
        <v>69</v>
      </c>
      <c r="G2509" s="349">
        <v>25</v>
      </c>
      <c r="H2509" s="349">
        <v>85</v>
      </c>
      <c r="I2509" s="349">
        <v>9</v>
      </c>
      <c r="J2509" s="349">
        <v>3</v>
      </c>
    </row>
    <row r="2510" spans="1:10">
      <c r="A2510" s="348"/>
      <c r="B2510" s="348" t="s">
        <v>2163</v>
      </c>
      <c r="C2510" s="348" t="s">
        <v>3676</v>
      </c>
      <c r="D2510" s="348" t="s">
        <v>3675</v>
      </c>
      <c r="E2510" s="349">
        <v>94</v>
      </c>
      <c r="F2510" s="349">
        <v>69</v>
      </c>
      <c r="G2510" s="349">
        <v>25</v>
      </c>
      <c r="H2510" s="349">
        <v>85</v>
      </c>
      <c r="I2510" s="349">
        <v>9</v>
      </c>
      <c r="J2510" s="349">
        <v>3</v>
      </c>
    </row>
    <row r="2511" spans="1:10">
      <c r="A2511" s="348"/>
      <c r="B2511" s="348" t="s">
        <v>2163</v>
      </c>
      <c r="C2511" s="348" t="s">
        <v>3829</v>
      </c>
      <c r="D2511" s="348" t="s">
        <v>3830</v>
      </c>
      <c r="E2511" s="349">
        <v>24</v>
      </c>
      <c r="F2511" s="349">
        <v>18</v>
      </c>
      <c r="G2511" s="349">
        <v>6</v>
      </c>
      <c r="H2511" s="349">
        <v>24</v>
      </c>
      <c r="I2511" s="349">
        <v>0</v>
      </c>
      <c r="J2511" s="349" t="s">
        <v>2402</v>
      </c>
    </row>
    <row r="2512" spans="1:10">
      <c r="A2512" s="348"/>
      <c r="B2512" s="348" t="s">
        <v>2163</v>
      </c>
      <c r="C2512" s="348" t="s">
        <v>3831</v>
      </c>
      <c r="D2512" s="348" t="s">
        <v>3832</v>
      </c>
      <c r="E2512" s="349">
        <v>48</v>
      </c>
      <c r="F2512" s="349">
        <v>34</v>
      </c>
      <c r="G2512" s="349">
        <v>14</v>
      </c>
      <c r="H2512" s="349">
        <v>44</v>
      </c>
      <c r="I2512" s="349">
        <v>4</v>
      </c>
      <c r="J2512" s="349" t="s">
        <v>2402</v>
      </c>
    </row>
    <row r="2513" spans="1:10">
      <c r="A2513" s="348"/>
      <c r="B2513" s="348" t="s">
        <v>2163</v>
      </c>
      <c r="C2513" s="348" t="s">
        <v>3833</v>
      </c>
      <c r="D2513" s="348" t="s">
        <v>3834</v>
      </c>
      <c r="E2513" s="349">
        <v>15</v>
      </c>
      <c r="F2513" s="349">
        <v>10</v>
      </c>
      <c r="G2513" s="349">
        <v>5</v>
      </c>
      <c r="H2513" s="349">
        <v>12</v>
      </c>
      <c r="I2513" s="349">
        <v>3</v>
      </c>
      <c r="J2513" s="349" t="s">
        <v>2402</v>
      </c>
    </row>
    <row r="2514" spans="1:10">
      <c r="A2514" s="348"/>
      <c r="B2514" s="348" t="s">
        <v>2163</v>
      </c>
      <c r="C2514" s="348" t="s">
        <v>3835</v>
      </c>
      <c r="D2514" s="348" t="s">
        <v>3836</v>
      </c>
      <c r="E2514" s="349">
        <v>29</v>
      </c>
      <c r="F2514" s="349">
        <v>20</v>
      </c>
      <c r="G2514" s="349">
        <v>9</v>
      </c>
      <c r="H2514" s="349" t="s">
        <v>2402</v>
      </c>
      <c r="I2514" s="349" t="s">
        <v>2402</v>
      </c>
      <c r="J2514" s="349">
        <v>0</v>
      </c>
    </row>
    <row r="2515" spans="1:10">
      <c r="A2515" s="348"/>
      <c r="B2515" s="348" t="s">
        <v>2163</v>
      </c>
      <c r="C2515" s="348" t="s">
        <v>3837</v>
      </c>
      <c r="D2515" s="348" t="s">
        <v>3838</v>
      </c>
      <c r="E2515" s="349">
        <v>19</v>
      </c>
      <c r="F2515" s="349">
        <v>12</v>
      </c>
      <c r="G2515" s="349">
        <v>7</v>
      </c>
      <c r="H2515" s="349">
        <v>16</v>
      </c>
      <c r="I2515" s="349">
        <v>3</v>
      </c>
      <c r="J2515" s="349">
        <v>0</v>
      </c>
    </row>
    <row r="2516" spans="1:10">
      <c r="A2516" s="348"/>
      <c r="B2516" s="348" t="s">
        <v>2163</v>
      </c>
      <c r="C2516" s="348" t="s">
        <v>3839</v>
      </c>
      <c r="D2516" s="348" t="s">
        <v>3840</v>
      </c>
      <c r="E2516" s="349">
        <v>219</v>
      </c>
      <c r="F2516" s="349">
        <v>157</v>
      </c>
      <c r="G2516" s="349">
        <v>62</v>
      </c>
      <c r="H2516" s="349">
        <v>199</v>
      </c>
      <c r="I2516" s="349">
        <v>20</v>
      </c>
      <c r="J2516" s="349">
        <v>6</v>
      </c>
    </row>
    <row r="2517" spans="1:10">
      <c r="A2517" s="348"/>
      <c r="B2517" s="348" t="s">
        <v>2163</v>
      </c>
      <c r="C2517" s="348" t="s">
        <v>3841</v>
      </c>
      <c r="D2517" s="348" t="s">
        <v>3842</v>
      </c>
      <c r="E2517" s="349">
        <v>22</v>
      </c>
      <c r="F2517" s="349">
        <v>7</v>
      </c>
      <c r="G2517" s="349">
        <v>15</v>
      </c>
      <c r="H2517" s="349" t="s">
        <v>2402</v>
      </c>
      <c r="I2517" s="349" t="s">
        <v>2402</v>
      </c>
      <c r="J2517" s="349" t="s">
        <v>2402</v>
      </c>
    </row>
    <row r="2518" spans="1:10">
      <c r="A2518" s="348"/>
      <c r="B2518" s="348" t="s">
        <v>2163</v>
      </c>
      <c r="C2518" s="348" t="s">
        <v>3677</v>
      </c>
      <c r="D2518" s="348" t="s">
        <v>3678</v>
      </c>
      <c r="E2518" s="349">
        <v>163</v>
      </c>
      <c r="F2518" s="349">
        <v>103</v>
      </c>
      <c r="G2518" s="349">
        <v>60</v>
      </c>
      <c r="H2518" s="349">
        <v>156</v>
      </c>
      <c r="I2518" s="349">
        <v>7</v>
      </c>
      <c r="J2518" s="349">
        <v>6</v>
      </c>
    </row>
    <row r="2519" spans="1:10">
      <c r="A2519" s="348"/>
      <c r="B2519" s="348" t="s">
        <v>2163</v>
      </c>
      <c r="C2519" s="348" t="s">
        <v>3679</v>
      </c>
      <c r="D2519" s="348" t="s">
        <v>3680</v>
      </c>
      <c r="E2519" s="349">
        <v>539</v>
      </c>
      <c r="F2519" s="349">
        <v>361</v>
      </c>
      <c r="G2519" s="349">
        <v>178</v>
      </c>
      <c r="H2519" s="349">
        <v>499</v>
      </c>
      <c r="I2519" s="349">
        <v>40</v>
      </c>
      <c r="J2519" s="349">
        <v>18</v>
      </c>
    </row>
    <row r="2520" spans="1:10">
      <c r="A2520" s="348"/>
      <c r="B2520" s="348" t="s">
        <v>2163</v>
      </c>
      <c r="C2520" s="348" t="s">
        <v>2621</v>
      </c>
      <c r="D2520" s="348" t="s">
        <v>3680</v>
      </c>
      <c r="E2520" s="349">
        <v>539</v>
      </c>
      <c r="F2520" s="349">
        <v>361</v>
      </c>
      <c r="G2520" s="349">
        <v>178</v>
      </c>
      <c r="H2520" s="349">
        <v>499</v>
      </c>
      <c r="I2520" s="349">
        <v>40</v>
      </c>
      <c r="J2520" s="349">
        <v>18</v>
      </c>
    </row>
    <row r="2521" spans="1:10">
      <c r="A2521" s="348"/>
      <c r="B2521" s="348" t="s">
        <v>2163</v>
      </c>
      <c r="C2521" s="348" t="s">
        <v>3843</v>
      </c>
      <c r="D2521" s="348" t="s">
        <v>3844</v>
      </c>
      <c r="E2521" s="349">
        <v>12</v>
      </c>
      <c r="F2521" s="349">
        <v>8</v>
      </c>
      <c r="G2521" s="349">
        <v>4</v>
      </c>
      <c r="H2521" s="349">
        <v>12</v>
      </c>
      <c r="I2521" s="349">
        <v>0</v>
      </c>
      <c r="J2521" s="349">
        <v>0</v>
      </c>
    </row>
    <row r="2522" spans="1:10">
      <c r="A2522" s="348"/>
      <c r="B2522" s="348" t="s">
        <v>2163</v>
      </c>
      <c r="C2522" s="348" t="s">
        <v>3845</v>
      </c>
      <c r="D2522" s="348" t="s">
        <v>3846</v>
      </c>
      <c r="E2522" s="349">
        <v>16</v>
      </c>
      <c r="F2522" s="349">
        <v>13</v>
      </c>
      <c r="G2522" s="349">
        <v>3</v>
      </c>
      <c r="H2522" s="349">
        <v>11</v>
      </c>
      <c r="I2522" s="349">
        <v>5</v>
      </c>
      <c r="J2522" s="349">
        <v>0</v>
      </c>
    </row>
    <row r="2523" spans="1:10">
      <c r="A2523" s="348"/>
      <c r="B2523" s="348" t="s">
        <v>2163</v>
      </c>
      <c r="C2523" s="348" t="s">
        <v>3681</v>
      </c>
      <c r="D2523" s="348" t="s">
        <v>3575</v>
      </c>
      <c r="E2523" s="349">
        <v>33</v>
      </c>
      <c r="F2523" s="349">
        <v>25</v>
      </c>
      <c r="G2523" s="349">
        <v>8</v>
      </c>
      <c r="H2523" s="349">
        <v>26</v>
      </c>
      <c r="I2523" s="349">
        <v>7</v>
      </c>
      <c r="J2523" s="349" t="s">
        <v>2402</v>
      </c>
    </row>
    <row r="2524" spans="1:10">
      <c r="A2524" s="348"/>
      <c r="B2524" s="348" t="s">
        <v>2163</v>
      </c>
      <c r="C2524" s="348" t="s">
        <v>3681</v>
      </c>
      <c r="D2524" s="348" t="s">
        <v>3682</v>
      </c>
      <c r="E2524" s="349">
        <v>61</v>
      </c>
      <c r="F2524" s="349">
        <v>46</v>
      </c>
      <c r="G2524" s="349">
        <v>15</v>
      </c>
      <c r="H2524" s="349">
        <v>49</v>
      </c>
      <c r="I2524" s="349">
        <v>12</v>
      </c>
      <c r="J2524" s="349" t="s">
        <v>2402</v>
      </c>
    </row>
    <row r="2525" spans="1:10">
      <c r="A2525" s="348"/>
      <c r="B2525" s="348" t="s">
        <v>2163</v>
      </c>
      <c r="C2525" s="348" t="s">
        <v>2623</v>
      </c>
      <c r="D2525" s="348" t="s">
        <v>3682</v>
      </c>
      <c r="E2525" s="349">
        <v>61</v>
      </c>
      <c r="F2525" s="349">
        <v>46</v>
      </c>
      <c r="G2525" s="349">
        <v>15</v>
      </c>
      <c r="H2525" s="349">
        <v>49</v>
      </c>
      <c r="I2525" s="349">
        <v>12</v>
      </c>
      <c r="J2525" s="349" t="s">
        <v>2402</v>
      </c>
    </row>
    <row r="2526" spans="1:10">
      <c r="A2526" s="348"/>
      <c r="B2526" s="348" t="s">
        <v>2163</v>
      </c>
      <c r="C2526" s="348" t="s">
        <v>3847</v>
      </c>
      <c r="D2526" s="348" t="s">
        <v>3848</v>
      </c>
      <c r="E2526" s="349">
        <v>13</v>
      </c>
      <c r="F2526" s="349" t="s">
        <v>2402</v>
      </c>
      <c r="G2526" s="349" t="s">
        <v>2402</v>
      </c>
      <c r="H2526" s="349">
        <v>13</v>
      </c>
      <c r="I2526" s="349">
        <v>0</v>
      </c>
      <c r="J2526" s="349">
        <v>0</v>
      </c>
    </row>
    <row r="2527" spans="1:10">
      <c r="A2527" s="348"/>
      <c r="B2527" s="348" t="s">
        <v>2163</v>
      </c>
      <c r="C2527" s="348" t="s">
        <v>3683</v>
      </c>
      <c r="D2527" s="348" t="s">
        <v>3575</v>
      </c>
      <c r="E2527" s="349">
        <v>44</v>
      </c>
      <c r="F2527" s="349">
        <v>28</v>
      </c>
      <c r="G2527" s="349">
        <v>16</v>
      </c>
      <c r="H2527" s="349">
        <v>39</v>
      </c>
      <c r="I2527" s="349">
        <v>5</v>
      </c>
      <c r="J2527" s="349">
        <v>0</v>
      </c>
    </row>
    <row r="2528" spans="1:10">
      <c r="A2528" s="348"/>
      <c r="B2528" s="348" t="s">
        <v>2163</v>
      </c>
      <c r="C2528" s="348" t="s">
        <v>3683</v>
      </c>
      <c r="D2528" s="348" t="s">
        <v>3684</v>
      </c>
      <c r="E2528" s="349">
        <v>57</v>
      </c>
      <c r="F2528" s="349">
        <v>40</v>
      </c>
      <c r="G2528" s="349">
        <v>17</v>
      </c>
      <c r="H2528" s="349">
        <v>52</v>
      </c>
      <c r="I2528" s="349">
        <v>5</v>
      </c>
      <c r="J2528" s="349">
        <v>0</v>
      </c>
    </row>
    <row r="2529" spans="1:10">
      <c r="A2529" s="348"/>
      <c r="B2529" s="348" t="s">
        <v>2163</v>
      </c>
      <c r="C2529" s="348" t="s">
        <v>2625</v>
      </c>
      <c r="D2529" s="348" t="s">
        <v>3684</v>
      </c>
      <c r="E2529" s="349">
        <v>57</v>
      </c>
      <c r="F2529" s="349">
        <v>40</v>
      </c>
      <c r="G2529" s="349">
        <v>17</v>
      </c>
      <c r="H2529" s="349">
        <v>52</v>
      </c>
      <c r="I2529" s="349">
        <v>5</v>
      </c>
      <c r="J2529" s="349">
        <v>0</v>
      </c>
    </row>
    <row r="2530" spans="1:10">
      <c r="A2530" s="348"/>
      <c r="B2530" s="348" t="s">
        <v>2163</v>
      </c>
      <c r="C2530" s="348" t="s">
        <v>3685</v>
      </c>
      <c r="D2530" s="348" t="s">
        <v>3686</v>
      </c>
      <c r="E2530" s="349">
        <v>32</v>
      </c>
      <c r="F2530" s="349">
        <v>18</v>
      </c>
      <c r="G2530" s="349">
        <v>14</v>
      </c>
      <c r="H2530" s="349" t="s">
        <v>2402</v>
      </c>
      <c r="I2530" s="349" t="s">
        <v>2402</v>
      </c>
      <c r="J2530" s="349" t="s">
        <v>2402</v>
      </c>
    </row>
    <row r="2531" spans="1:10">
      <c r="A2531" s="348"/>
      <c r="B2531" s="348" t="s">
        <v>2163</v>
      </c>
      <c r="C2531" s="348" t="s">
        <v>2627</v>
      </c>
      <c r="D2531" s="348" t="s">
        <v>3686</v>
      </c>
      <c r="E2531" s="349">
        <v>32</v>
      </c>
      <c r="F2531" s="349">
        <v>18</v>
      </c>
      <c r="G2531" s="349">
        <v>14</v>
      </c>
      <c r="H2531" s="349" t="s">
        <v>2402</v>
      </c>
      <c r="I2531" s="349" t="s">
        <v>2402</v>
      </c>
      <c r="J2531" s="349" t="s">
        <v>2402</v>
      </c>
    </row>
    <row r="2532" spans="1:10">
      <c r="A2532" s="348"/>
      <c r="B2532" s="348" t="s">
        <v>2163</v>
      </c>
      <c r="C2532" s="348" t="s">
        <v>3687</v>
      </c>
      <c r="D2532" s="348" t="s">
        <v>3688</v>
      </c>
      <c r="E2532" s="349">
        <v>58640</v>
      </c>
      <c r="F2532" s="349">
        <v>32068</v>
      </c>
      <c r="G2532" s="349">
        <v>26572</v>
      </c>
      <c r="H2532" s="349">
        <v>55154</v>
      </c>
      <c r="I2532" s="349">
        <v>3486</v>
      </c>
      <c r="J2532" s="349">
        <v>1773</v>
      </c>
    </row>
    <row r="2533" spans="1:10">
      <c r="A2533" s="348"/>
      <c r="B2533" s="348" t="s">
        <v>2163</v>
      </c>
      <c r="C2533" s="348" t="s">
        <v>3689</v>
      </c>
      <c r="D2533" s="348" t="s">
        <v>3690</v>
      </c>
      <c r="E2533" s="349">
        <v>58640</v>
      </c>
      <c r="F2533" s="349">
        <v>32068</v>
      </c>
      <c r="G2533" s="349">
        <v>26572</v>
      </c>
      <c r="H2533" s="349">
        <v>55154</v>
      </c>
      <c r="I2533" s="349">
        <v>3486</v>
      </c>
      <c r="J2533" s="349">
        <v>1773</v>
      </c>
    </row>
    <row r="2534" spans="1:10">
      <c r="A2534" s="348"/>
      <c r="B2534" s="348"/>
      <c r="C2534" s="348"/>
      <c r="D2534" s="348"/>
      <c r="E2534" s="349"/>
      <c r="F2534" s="349"/>
      <c r="G2534" s="349"/>
      <c r="H2534" s="349"/>
      <c r="I2534" s="349"/>
      <c r="J2534" s="349"/>
    </row>
    <row r="2535" spans="1:10">
      <c r="A2535" s="345" t="s">
        <v>4047</v>
      </c>
      <c r="B2535" s="371"/>
      <c r="C2535" s="371"/>
      <c r="D2535" s="371"/>
      <c r="E2535" s="371"/>
      <c r="F2535" s="371"/>
      <c r="G2535" s="371"/>
      <c r="H2535" s="371"/>
      <c r="I2535" s="371"/>
      <c r="J2535" s="346" t="s">
        <v>4048</v>
      </c>
    </row>
    <row r="2536" spans="1:10">
      <c r="A2536" s="345" t="s">
        <v>2509</v>
      </c>
      <c r="B2536" s="371"/>
      <c r="C2536" s="371"/>
      <c r="D2536" s="371"/>
      <c r="E2536" s="371"/>
      <c r="F2536" s="371"/>
      <c r="G2536" s="371"/>
      <c r="H2536" s="371"/>
      <c r="I2536" s="371"/>
      <c r="J2536" s="346"/>
    </row>
  </sheetData>
  <sheetProtection formatCells="0" formatColumns="0" formatRows="0" insertColumns="0" insertRows="0" insertHyperlinks="0" deleteColumns="0" deleteRows="0" sort="0" autoFilter="0" pivotTables="0"/>
  <autoFilter ref="A7:J2533"/>
  <mergeCells count="5">
    <mergeCell ref="A5:B6"/>
    <mergeCell ref="C5:D6"/>
    <mergeCell ref="A4:J4"/>
    <mergeCell ref="M5:N5"/>
    <mergeCell ref="O5:S5"/>
  </mergeCells>
  <hyperlinks>
    <hyperlink ref="L1" location="'Inhaltsverzeichnis'!A1" tooltip="Inhaltsverzeichnis" display="zurück zum Inhaltsverzeichnis"/>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670"/>
  <sheetViews>
    <sheetView zoomScaleNormal="100" workbookViewId="0">
      <selection activeCell="L1" sqref="L1"/>
    </sheetView>
  </sheetViews>
  <sheetFormatPr baseColWidth="10" defaultColWidth="14.54296875" defaultRowHeight="14"/>
  <cols>
    <col min="1" max="3" width="15.453125" style="66" customWidth="1"/>
    <col min="4" max="4" width="24.1796875" style="66" customWidth="1"/>
    <col min="5" max="10" width="11.453125" style="66" customWidth="1"/>
    <col min="11" max="11" width="14.54296875" style="66"/>
    <col min="12" max="12" width="21.26953125" style="27" customWidth="1"/>
    <col min="13" max="16384" width="14.54296875" style="66"/>
  </cols>
  <sheetData>
    <row r="1" spans="1:13" ht="15.75" customHeight="1">
      <c r="A1" s="26" t="s">
        <v>22</v>
      </c>
      <c r="L1" s="197" t="s">
        <v>26</v>
      </c>
      <c r="M1" s="81" t="s">
        <v>2433</v>
      </c>
    </row>
    <row r="2" spans="1:13">
      <c r="L2" s="81"/>
      <c r="M2" s="81" t="s">
        <v>3552</v>
      </c>
    </row>
    <row r="3" spans="1:13">
      <c r="L3" s="81"/>
      <c r="M3" s="81" t="s">
        <v>3553</v>
      </c>
    </row>
    <row r="4" spans="1:13">
      <c r="A4" s="463" t="s">
        <v>4049</v>
      </c>
      <c r="B4" s="463"/>
      <c r="C4" s="463"/>
      <c r="D4" s="463"/>
      <c r="E4" s="463"/>
      <c r="F4" s="463"/>
      <c r="G4" s="463"/>
      <c r="H4" s="463"/>
      <c r="I4" s="463"/>
      <c r="J4" s="463"/>
      <c r="L4" s="81"/>
      <c r="M4" s="81" t="s">
        <v>3555</v>
      </c>
    </row>
    <row r="5" spans="1:13" ht="22.5" customHeight="1">
      <c r="A5" s="443" t="s">
        <v>3557</v>
      </c>
      <c r="B5" s="443"/>
      <c r="C5" s="443" t="s">
        <v>3556</v>
      </c>
      <c r="D5" s="443"/>
      <c r="E5" s="428" t="s">
        <v>2326</v>
      </c>
      <c r="F5" s="428" t="s">
        <v>2479</v>
      </c>
      <c r="G5" s="428" t="s">
        <v>2480</v>
      </c>
      <c r="H5" s="428" t="s">
        <v>2470</v>
      </c>
      <c r="I5" s="429" t="s">
        <v>3558</v>
      </c>
      <c r="J5" s="428" t="s">
        <v>3559</v>
      </c>
      <c r="L5" s="63"/>
    </row>
    <row r="6" spans="1:13">
      <c r="A6" s="443"/>
      <c r="B6" s="443"/>
      <c r="C6" s="443"/>
      <c r="D6" s="443"/>
      <c r="E6" s="421">
        <v>1</v>
      </c>
      <c r="F6" s="421">
        <v>2</v>
      </c>
      <c r="G6" s="421">
        <v>3</v>
      </c>
      <c r="H6" s="421">
        <v>4</v>
      </c>
      <c r="I6" s="421">
        <v>5</v>
      </c>
      <c r="J6" s="421">
        <v>6</v>
      </c>
      <c r="L6" s="63"/>
    </row>
    <row r="7" spans="1:13">
      <c r="A7" s="428"/>
      <c r="B7" s="428"/>
      <c r="C7" s="428"/>
      <c r="D7" s="428"/>
      <c r="E7" s="421"/>
      <c r="F7" s="421"/>
      <c r="G7" s="421"/>
      <c r="H7" s="421"/>
      <c r="I7" s="421"/>
      <c r="J7" s="421"/>
      <c r="L7" s="63"/>
    </row>
    <row r="8" spans="1:13" s="10" customFormat="1" ht="14.5">
      <c r="A8" s="348" t="s">
        <v>2874</v>
      </c>
      <c r="B8" s="348" t="s">
        <v>2401</v>
      </c>
      <c r="C8" s="348"/>
      <c r="D8" s="348"/>
      <c r="E8" s="349"/>
      <c r="F8" s="349"/>
      <c r="G8" s="349"/>
      <c r="H8" s="349"/>
      <c r="I8" s="349"/>
      <c r="J8" s="349"/>
      <c r="L8" s="58"/>
    </row>
    <row r="9" spans="1:13" s="10" customFormat="1" ht="14.5">
      <c r="A9" s="348"/>
      <c r="B9" s="348" t="s">
        <v>2401</v>
      </c>
      <c r="C9" s="348" t="s">
        <v>2892</v>
      </c>
      <c r="D9" s="348" t="s">
        <v>2404</v>
      </c>
      <c r="E9" s="349">
        <v>345</v>
      </c>
      <c r="F9" s="349">
        <v>199</v>
      </c>
      <c r="G9" s="349">
        <v>146</v>
      </c>
      <c r="H9" s="349">
        <v>307</v>
      </c>
      <c r="I9" s="349">
        <v>38</v>
      </c>
      <c r="J9" s="349">
        <v>51</v>
      </c>
      <c r="L9" s="58"/>
    </row>
    <row r="10" spans="1:13" s="10" customFormat="1" ht="14.5">
      <c r="A10" s="348"/>
      <c r="B10" s="348" t="s">
        <v>2401</v>
      </c>
      <c r="C10" s="348" t="s">
        <v>2893</v>
      </c>
      <c r="D10" s="348" t="s">
        <v>2406</v>
      </c>
      <c r="E10" s="349">
        <v>44</v>
      </c>
      <c r="F10" s="349">
        <v>24</v>
      </c>
      <c r="G10" s="349">
        <v>20</v>
      </c>
      <c r="H10" s="349">
        <v>38</v>
      </c>
      <c r="I10" s="349">
        <v>6</v>
      </c>
      <c r="J10" s="349">
        <v>0</v>
      </c>
      <c r="L10" s="58"/>
    </row>
    <row r="11" spans="1:13" s="10" customFormat="1" ht="14.5">
      <c r="A11" s="348"/>
      <c r="B11" s="348" t="s">
        <v>2401</v>
      </c>
      <c r="C11" s="348" t="s">
        <v>2894</v>
      </c>
      <c r="D11" s="348" t="s">
        <v>2408</v>
      </c>
      <c r="E11" s="349">
        <v>49</v>
      </c>
      <c r="F11" s="349">
        <v>36</v>
      </c>
      <c r="G11" s="349">
        <v>13</v>
      </c>
      <c r="H11" s="349">
        <v>46</v>
      </c>
      <c r="I11" s="349">
        <v>3</v>
      </c>
      <c r="J11" s="349">
        <v>3</v>
      </c>
      <c r="L11" s="58"/>
    </row>
    <row r="12" spans="1:13" s="10" customFormat="1" ht="14.5">
      <c r="A12" s="348"/>
      <c r="B12" s="348" t="s">
        <v>2401</v>
      </c>
      <c r="C12" s="348" t="s">
        <v>53</v>
      </c>
      <c r="D12" s="348" t="s">
        <v>54</v>
      </c>
      <c r="E12" s="349">
        <v>212</v>
      </c>
      <c r="F12" s="349">
        <v>130</v>
      </c>
      <c r="G12" s="349">
        <v>82</v>
      </c>
      <c r="H12" s="349">
        <v>181</v>
      </c>
      <c r="I12" s="349">
        <v>31</v>
      </c>
      <c r="J12" s="349">
        <v>6</v>
      </c>
      <c r="L12" s="58"/>
    </row>
    <row r="13" spans="1:13" s="10" customFormat="1" ht="14.5">
      <c r="A13" s="348"/>
      <c r="B13" s="348" t="s">
        <v>2401</v>
      </c>
      <c r="C13" s="348" t="s">
        <v>288</v>
      </c>
      <c r="D13" s="348" t="s">
        <v>289</v>
      </c>
      <c r="E13" s="349">
        <v>30</v>
      </c>
      <c r="F13" s="349">
        <v>21</v>
      </c>
      <c r="G13" s="349">
        <v>9</v>
      </c>
      <c r="H13" s="349">
        <v>26</v>
      </c>
      <c r="I13" s="349">
        <v>4</v>
      </c>
      <c r="J13" s="349" t="s">
        <v>2402</v>
      </c>
      <c r="L13" s="58"/>
    </row>
    <row r="14" spans="1:13" s="10" customFormat="1" ht="14.5">
      <c r="A14" s="348"/>
      <c r="B14" s="348" t="s">
        <v>2401</v>
      </c>
      <c r="C14" s="348" t="s">
        <v>554</v>
      </c>
      <c r="D14" s="348" t="s">
        <v>555</v>
      </c>
      <c r="E14" s="349">
        <v>2487</v>
      </c>
      <c r="F14" s="349">
        <v>1407</v>
      </c>
      <c r="G14" s="349">
        <v>1080</v>
      </c>
      <c r="H14" s="349">
        <v>2453</v>
      </c>
      <c r="I14" s="349">
        <v>34</v>
      </c>
      <c r="J14" s="349">
        <v>122</v>
      </c>
      <c r="L14" s="59"/>
    </row>
    <row r="15" spans="1:13" s="10" customFormat="1" ht="14.5">
      <c r="A15" s="348"/>
      <c r="B15" s="348" t="s">
        <v>2401</v>
      </c>
      <c r="C15" s="348" t="s">
        <v>822</v>
      </c>
      <c r="D15" s="348" t="s">
        <v>823</v>
      </c>
      <c r="E15" s="349">
        <v>32</v>
      </c>
      <c r="F15" s="349">
        <v>16</v>
      </c>
      <c r="G15" s="349">
        <v>16</v>
      </c>
      <c r="H15" s="349">
        <v>29</v>
      </c>
      <c r="I15" s="349">
        <v>3</v>
      </c>
      <c r="J15" s="349" t="s">
        <v>2402</v>
      </c>
      <c r="L15" s="59"/>
    </row>
    <row r="16" spans="1:13" s="10" customFormat="1" ht="14.5">
      <c r="A16" s="348"/>
      <c r="B16" s="348" t="s">
        <v>2401</v>
      </c>
      <c r="C16" s="348" t="s">
        <v>895</v>
      </c>
      <c r="D16" s="348" t="s">
        <v>896</v>
      </c>
      <c r="E16" s="349">
        <v>64</v>
      </c>
      <c r="F16" s="349">
        <v>41</v>
      </c>
      <c r="G16" s="349">
        <v>23</v>
      </c>
      <c r="H16" s="349" t="s">
        <v>2402</v>
      </c>
      <c r="I16" s="349" t="s">
        <v>2402</v>
      </c>
      <c r="J16" s="349">
        <v>5</v>
      </c>
      <c r="L16" s="59"/>
    </row>
    <row r="17" spans="1:12" s="10" customFormat="1" ht="14.5">
      <c r="A17" s="348"/>
      <c r="B17" s="348" t="s">
        <v>2401</v>
      </c>
      <c r="C17" s="348" t="s">
        <v>995</v>
      </c>
      <c r="D17" s="348" t="s">
        <v>996</v>
      </c>
      <c r="E17" s="349">
        <v>55</v>
      </c>
      <c r="F17" s="349">
        <v>41</v>
      </c>
      <c r="G17" s="349">
        <v>14</v>
      </c>
      <c r="H17" s="349" t="s">
        <v>2402</v>
      </c>
      <c r="I17" s="349" t="s">
        <v>2402</v>
      </c>
      <c r="J17" s="349">
        <v>5</v>
      </c>
      <c r="L17" s="59"/>
    </row>
    <row r="18" spans="1:12" s="10" customFormat="1" ht="14.5">
      <c r="A18" s="348"/>
      <c r="B18" s="348" t="s">
        <v>2401</v>
      </c>
      <c r="C18" s="348" t="s">
        <v>1167</v>
      </c>
      <c r="D18" s="348" t="s">
        <v>1168</v>
      </c>
      <c r="E18" s="349">
        <v>854</v>
      </c>
      <c r="F18" s="349">
        <v>437</v>
      </c>
      <c r="G18" s="349">
        <v>417</v>
      </c>
      <c r="H18" s="349">
        <v>830</v>
      </c>
      <c r="I18" s="349">
        <v>24</v>
      </c>
      <c r="J18" s="349">
        <v>42</v>
      </c>
      <c r="L18" s="59"/>
    </row>
    <row r="19" spans="1:12" s="10" customFormat="1" ht="14.5">
      <c r="A19" s="348"/>
      <c r="B19" s="348" t="s">
        <v>2401</v>
      </c>
      <c r="C19" s="348" t="s">
        <v>1498</v>
      </c>
      <c r="D19" s="348" t="s">
        <v>1499</v>
      </c>
      <c r="E19" s="349">
        <v>16255</v>
      </c>
      <c r="F19" s="349">
        <v>7803</v>
      </c>
      <c r="G19" s="349">
        <v>8452</v>
      </c>
      <c r="H19" s="349">
        <v>15706</v>
      </c>
      <c r="I19" s="349">
        <v>549</v>
      </c>
      <c r="J19" s="349">
        <v>709</v>
      </c>
      <c r="L19" s="59"/>
    </row>
    <row r="20" spans="1:12" s="10" customFormat="1" ht="14.5">
      <c r="A20" s="348"/>
      <c r="B20" s="348" t="s">
        <v>2401</v>
      </c>
      <c r="C20" s="348" t="s">
        <v>1749</v>
      </c>
      <c r="D20" s="348" t="s">
        <v>1750</v>
      </c>
      <c r="E20" s="349">
        <v>89</v>
      </c>
      <c r="F20" s="349">
        <v>64</v>
      </c>
      <c r="G20" s="349">
        <v>25</v>
      </c>
      <c r="H20" s="349">
        <v>86</v>
      </c>
      <c r="I20" s="349">
        <v>3</v>
      </c>
      <c r="J20" s="349">
        <v>5</v>
      </c>
      <c r="L20" s="59"/>
    </row>
    <row r="21" spans="1:12" s="10" customFormat="1" ht="14.5">
      <c r="A21" s="348"/>
      <c r="B21" s="348" t="s">
        <v>2401</v>
      </c>
      <c r="C21" s="348" t="s">
        <v>1941</v>
      </c>
      <c r="D21" s="348" t="s">
        <v>1942</v>
      </c>
      <c r="E21" s="349">
        <v>85</v>
      </c>
      <c r="F21" s="349">
        <v>54</v>
      </c>
      <c r="G21" s="349">
        <v>31</v>
      </c>
      <c r="H21" s="349" t="s">
        <v>2402</v>
      </c>
      <c r="I21" s="349" t="s">
        <v>2402</v>
      </c>
      <c r="J21" s="349">
        <v>3</v>
      </c>
      <c r="L21" s="59"/>
    </row>
    <row r="22" spans="1:12" s="10" customFormat="1" ht="14.5">
      <c r="A22" s="348"/>
      <c r="B22" s="348" t="s">
        <v>2401</v>
      </c>
      <c r="C22" s="348" t="s">
        <v>2162</v>
      </c>
      <c r="D22" s="348" t="s">
        <v>2163</v>
      </c>
      <c r="E22" s="349">
        <v>41</v>
      </c>
      <c r="F22" s="349">
        <v>26</v>
      </c>
      <c r="G22" s="349">
        <v>15</v>
      </c>
      <c r="H22" s="349">
        <v>37</v>
      </c>
      <c r="I22" s="349">
        <v>4</v>
      </c>
      <c r="J22" s="349" t="s">
        <v>2402</v>
      </c>
      <c r="L22" s="59"/>
    </row>
    <row r="23" spans="1:12" s="10" customFormat="1" ht="14.5">
      <c r="A23" s="348"/>
      <c r="B23" s="348" t="s">
        <v>2401</v>
      </c>
      <c r="C23" s="348" t="s">
        <v>3560</v>
      </c>
      <c r="D23" s="348" t="s">
        <v>2267</v>
      </c>
      <c r="E23" s="349">
        <v>20642</v>
      </c>
      <c r="F23" s="349">
        <v>10299</v>
      </c>
      <c r="G23" s="349">
        <v>10343</v>
      </c>
      <c r="H23" s="349">
        <v>19938</v>
      </c>
      <c r="I23" s="349">
        <v>704</v>
      </c>
      <c r="J23" s="349">
        <v>955</v>
      </c>
      <c r="L23" s="59"/>
    </row>
    <row r="24" spans="1:12" s="10" customFormat="1" ht="14.5">
      <c r="A24" s="348"/>
      <c r="B24" s="348" t="s">
        <v>2401</v>
      </c>
      <c r="C24" s="348" t="s">
        <v>2315</v>
      </c>
      <c r="D24" s="348" t="s">
        <v>2267</v>
      </c>
      <c r="E24" s="349">
        <v>20642</v>
      </c>
      <c r="F24" s="349">
        <v>10299</v>
      </c>
      <c r="G24" s="349">
        <v>10343</v>
      </c>
      <c r="H24" s="349">
        <v>19938</v>
      </c>
      <c r="I24" s="349">
        <v>704</v>
      </c>
      <c r="J24" s="349">
        <v>955</v>
      </c>
      <c r="L24" s="59"/>
    </row>
    <row r="25" spans="1:12" s="10" customFormat="1" ht="14.5">
      <c r="A25" s="348"/>
      <c r="B25" s="348" t="s">
        <v>2401</v>
      </c>
      <c r="C25" s="348" t="s">
        <v>3561</v>
      </c>
      <c r="D25" s="348" t="s">
        <v>3562</v>
      </c>
      <c r="E25" s="349">
        <v>272</v>
      </c>
      <c r="F25" s="349">
        <v>152</v>
      </c>
      <c r="G25" s="349">
        <v>120</v>
      </c>
      <c r="H25" s="349">
        <v>249</v>
      </c>
      <c r="I25" s="349">
        <v>23</v>
      </c>
      <c r="J25" s="349">
        <v>14</v>
      </c>
      <c r="L25" s="59"/>
    </row>
    <row r="26" spans="1:12" s="10" customFormat="1" ht="14.5">
      <c r="A26" s="348"/>
      <c r="B26" s="348" t="s">
        <v>2401</v>
      </c>
      <c r="C26" s="348" t="s">
        <v>3563</v>
      </c>
      <c r="D26" s="348" t="s">
        <v>3564</v>
      </c>
      <c r="E26" s="349">
        <v>272</v>
      </c>
      <c r="F26" s="349">
        <v>152</v>
      </c>
      <c r="G26" s="349">
        <v>120</v>
      </c>
      <c r="H26" s="349">
        <v>249</v>
      </c>
      <c r="I26" s="349">
        <v>23</v>
      </c>
      <c r="J26" s="349">
        <v>14</v>
      </c>
      <c r="L26" s="59"/>
    </row>
    <row r="27" spans="1:12" s="10" customFormat="1" ht="14.5">
      <c r="A27" s="348"/>
      <c r="B27" s="348" t="s">
        <v>2401</v>
      </c>
      <c r="C27" s="348" t="s">
        <v>3565</v>
      </c>
      <c r="D27" s="348" t="s">
        <v>3564</v>
      </c>
      <c r="E27" s="349">
        <v>272</v>
      </c>
      <c r="F27" s="349">
        <v>152</v>
      </c>
      <c r="G27" s="349">
        <v>120</v>
      </c>
      <c r="H27" s="349">
        <v>249</v>
      </c>
      <c r="I27" s="349">
        <v>23</v>
      </c>
      <c r="J27" s="349">
        <v>14</v>
      </c>
      <c r="L27" s="59"/>
    </row>
    <row r="28" spans="1:12" s="10" customFormat="1" ht="14.5">
      <c r="A28" s="348"/>
      <c r="B28" s="348" t="s">
        <v>2401</v>
      </c>
      <c r="C28" s="348" t="s">
        <v>3699</v>
      </c>
      <c r="D28" s="348" t="s">
        <v>3700</v>
      </c>
      <c r="E28" s="349">
        <v>12</v>
      </c>
      <c r="F28" s="349">
        <v>7</v>
      </c>
      <c r="G28" s="349">
        <v>5</v>
      </c>
      <c r="H28" s="349" t="s">
        <v>2402</v>
      </c>
      <c r="I28" s="349" t="s">
        <v>2402</v>
      </c>
      <c r="J28" s="349">
        <v>0</v>
      </c>
      <c r="L28" s="59"/>
    </row>
    <row r="29" spans="1:12" s="10" customFormat="1" ht="14.5">
      <c r="A29" s="348"/>
      <c r="B29" s="348" t="s">
        <v>2401</v>
      </c>
      <c r="C29" s="348" t="s">
        <v>3566</v>
      </c>
      <c r="D29" s="348" t="s">
        <v>3575</v>
      </c>
      <c r="E29" s="349">
        <v>26</v>
      </c>
      <c r="F29" s="349">
        <v>17</v>
      </c>
      <c r="G29" s="349">
        <v>9</v>
      </c>
      <c r="H29" s="349">
        <v>26</v>
      </c>
      <c r="I29" s="349">
        <v>0</v>
      </c>
      <c r="J29" s="349">
        <v>0</v>
      </c>
      <c r="L29" s="60"/>
    </row>
    <row r="30" spans="1:12" s="10" customFormat="1" ht="14.5">
      <c r="A30" s="348"/>
      <c r="B30" s="348" t="s">
        <v>2401</v>
      </c>
      <c r="C30" s="348" t="s">
        <v>3566</v>
      </c>
      <c r="D30" s="348" t="s">
        <v>3567</v>
      </c>
      <c r="E30" s="349">
        <v>38</v>
      </c>
      <c r="F30" s="349">
        <v>24</v>
      </c>
      <c r="G30" s="349">
        <v>14</v>
      </c>
      <c r="H30" s="349" t="s">
        <v>2402</v>
      </c>
      <c r="I30" s="349" t="s">
        <v>2402</v>
      </c>
      <c r="J30" s="349">
        <v>0</v>
      </c>
      <c r="L30" s="59"/>
    </row>
    <row r="31" spans="1:12" s="10" customFormat="1" ht="14.5">
      <c r="A31" s="348"/>
      <c r="B31" s="348" t="s">
        <v>2401</v>
      </c>
      <c r="C31" s="348" t="s">
        <v>3568</v>
      </c>
      <c r="D31" s="348" t="s">
        <v>3569</v>
      </c>
      <c r="E31" s="349">
        <v>43</v>
      </c>
      <c r="F31" s="349">
        <v>26</v>
      </c>
      <c r="G31" s="349">
        <v>17</v>
      </c>
      <c r="H31" s="349">
        <v>40</v>
      </c>
      <c r="I31" s="349">
        <v>3</v>
      </c>
      <c r="J31" s="349">
        <v>0</v>
      </c>
      <c r="L31" s="14"/>
    </row>
    <row r="32" spans="1:12" s="10" customFormat="1" ht="14.5">
      <c r="A32" s="348"/>
      <c r="B32" s="348" t="s">
        <v>2401</v>
      </c>
      <c r="C32" s="348" t="s">
        <v>3574</v>
      </c>
      <c r="D32" s="348" t="s">
        <v>3575</v>
      </c>
      <c r="E32" s="349">
        <v>24</v>
      </c>
      <c r="F32" s="349" t="s">
        <v>2402</v>
      </c>
      <c r="G32" s="349" t="s">
        <v>2402</v>
      </c>
      <c r="H32" s="349">
        <v>19</v>
      </c>
      <c r="I32" s="349">
        <v>5</v>
      </c>
      <c r="J32" s="349">
        <v>0</v>
      </c>
      <c r="L32" s="14"/>
    </row>
    <row r="33" spans="1:12" s="10" customFormat="1" ht="14.5">
      <c r="A33" s="348"/>
      <c r="B33" s="348" t="s">
        <v>2401</v>
      </c>
      <c r="C33" s="348" t="s">
        <v>3574</v>
      </c>
      <c r="D33" s="348" t="s">
        <v>3576</v>
      </c>
      <c r="E33" s="349">
        <v>67</v>
      </c>
      <c r="F33" s="349">
        <v>48</v>
      </c>
      <c r="G33" s="349">
        <v>19</v>
      </c>
      <c r="H33" s="349">
        <v>59</v>
      </c>
      <c r="I33" s="349">
        <v>8</v>
      </c>
      <c r="J33" s="349">
        <v>0</v>
      </c>
      <c r="L33" s="14"/>
    </row>
    <row r="34" spans="1:12" s="10" customFormat="1" ht="14.5">
      <c r="A34" s="348"/>
      <c r="B34" s="348" t="s">
        <v>2401</v>
      </c>
      <c r="C34" s="348" t="s">
        <v>3703</v>
      </c>
      <c r="D34" s="348" t="s">
        <v>3704</v>
      </c>
      <c r="E34" s="349">
        <v>19</v>
      </c>
      <c r="F34" s="349">
        <v>11</v>
      </c>
      <c r="G34" s="349">
        <v>8</v>
      </c>
      <c r="H34" s="349" t="s">
        <v>2402</v>
      </c>
      <c r="I34" s="349" t="s">
        <v>2402</v>
      </c>
      <c r="J34" s="349">
        <v>0</v>
      </c>
      <c r="L34" s="14"/>
    </row>
    <row r="35" spans="1:12" s="10" customFormat="1" ht="14.5">
      <c r="A35" s="348"/>
      <c r="B35" s="348" t="s">
        <v>2401</v>
      </c>
      <c r="C35" s="348" t="s">
        <v>3577</v>
      </c>
      <c r="D35" s="348" t="s">
        <v>3578</v>
      </c>
      <c r="E35" s="349">
        <v>18</v>
      </c>
      <c r="F35" s="349">
        <v>10</v>
      </c>
      <c r="G35" s="349">
        <v>8</v>
      </c>
      <c r="H35" s="349" t="s">
        <v>2402</v>
      </c>
      <c r="I35" s="349" t="s">
        <v>2402</v>
      </c>
      <c r="J35" s="349">
        <v>0</v>
      </c>
      <c r="L35" s="14"/>
    </row>
    <row r="36" spans="1:12" s="10" customFormat="1" ht="14.5">
      <c r="A36" s="348"/>
      <c r="B36" s="348" t="s">
        <v>2401</v>
      </c>
      <c r="C36" s="348" t="s">
        <v>3705</v>
      </c>
      <c r="D36" s="348" t="s">
        <v>3706</v>
      </c>
      <c r="E36" s="349">
        <v>13</v>
      </c>
      <c r="F36" s="349">
        <v>6</v>
      </c>
      <c r="G36" s="349">
        <v>7</v>
      </c>
      <c r="H36" s="349">
        <v>13</v>
      </c>
      <c r="I36" s="349">
        <v>0</v>
      </c>
      <c r="J36" s="349">
        <v>0</v>
      </c>
      <c r="L36" s="14"/>
    </row>
    <row r="37" spans="1:12" s="10" customFormat="1" ht="14.5">
      <c r="A37" s="348"/>
      <c r="B37" s="348" t="s">
        <v>2401</v>
      </c>
      <c r="C37" s="348" t="s">
        <v>3707</v>
      </c>
      <c r="D37" s="348" t="s">
        <v>3708</v>
      </c>
      <c r="E37" s="349">
        <v>16</v>
      </c>
      <c r="F37" s="349">
        <v>13</v>
      </c>
      <c r="G37" s="349">
        <v>3</v>
      </c>
      <c r="H37" s="349">
        <v>12</v>
      </c>
      <c r="I37" s="349">
        <v>4</v>
      </c>
      <c r="J37" s="349">
        <v>0</v>
      </c>
      <c r="L37" s="14"/>
    </row>
    <row r="38" spans="1:12" s="10" customFormat="1" ht="14.5">
      <c r="A38" s="348"/>
      <c r="B38" s="348" t="s">
        <v>2401</v>
      </c>
      <c r="C38" s="348" t="s">
        <v>3709</v>
      </c>
      <c r="D38" s="348" t="s">
        <v>3710</v>
      </c>
      <c r="E38" s="349">
        <v>10</v>
      </c>
      <c r="F38" s="349">
        <v>7</v>
      </c>
      <c r="G38" s="349">
        <v>3</v>
      </c>
      <c r="H38" s="349">
        <v>10</v>
      </c>
      <c r="I38" s="349">
        <v>0</v>
      </c>
      <c r="J38" s="349">
        <v>0</v>
      </c>
      <c r="L38" s="14"/>
    </row>
    <row r="39" spans="1:12" s="10" customFormat="1" ht="14.5">
      <c r="A39" s="348"/>
      <c r="B39" s="348" t="s">
        <v>2401</v>
      </c>
      <c r="C39" s="348" t="s">
        <v>3579</v>
      </c>
      <c r="D39" s="348" t="s">
        <v>3580</v>
      </c>
      <c r="E39" s="349">
        <v>16</v>
      </c>
      <c r="F39" s="349">
        <v>11</v>
      </c>
      <c r="G39" s="349">
        <v>5</v>
      </c>
      <c r="H39" s="349">
        <v>10</v>
      </c>
      <c r="I39" s="349">
        <v>6</v>
      </c>
      <c r="J39" s="349">
        <v>0</v>
      </c>
      <c r="L39" s="14"/>
    </row>
    <row r="40" spans="1:12" s="10" customFormat="1" ht="14.5">
      <c r="A40" s="348"/>
      <c r="B40" s="348" t="s">
        <v>2401</v>
      </c>
      <c r="C40" s="348" t="s">
        <v>3581</v>
      </c>
      <c r="D40" s="348" t="s">
        <v>3575</v>
      </c>
      <c r="E40" s="349">
        <v>20</v>
      </c>
      <c r="F40" s="349">
        <v>15</v>
      </c>
      <c r="G40" s="349">
        <v>5</v>
      </c>
      <c r="H40" s="349" t="s">
        <v>2402</v>
      </c>
      <c r="I40" s="349" t="s">
        <v>2402</v>
      </c>
      <c r="J40" s="349">
        <v>0</v>
      </c>
      <c r="L40" s="14"/>
    </row>
    <row r="41" spans="1:12" s="10" customFormat="1" ht="14.5">
      <c r="A41" s="348"/>
      <c r="B41" s="348" t="s">
        <v>2401</v>
      </c>
      <c r="C41" s="348" t="s">
        <v>3581</v>
      </c>
      <c r="D41" s="348" t="s">
        <v>3582</v>
      </c>
      <c r="E41" s="349">
        <v>112</v>
      </c>
      <c r="F41" s="349">
        <v>73</v>
      </c>
      <c r="G41" s="349">
        <v>39</v>
      </c>
      <c r="H41" s="349">
        <v>97</v>
      </c>
      <c r="I41" s="349">
        <v>15</v>
      </c>
      <c r="J41" s="349">
        <v>0</v>
      </c>
      <c r="L41" s="14"/>
    </row>
    <row r="42" spans="1:12" s="10" customFormat="1" ht="14.5">
      <c r="A42" s="348"/>
      <c r="B42" s="348" t="s">
        <v>2401</v>
      </c>
      <c r="C42" s="348" t="s">
        <v>3950</v>
      </c>
      <c r="D42" s="348" t="s">
        <v>3951</v>
      </c>
      <c r="E42" s="349">
        <v>214</v>
      </c>
      <c r="F42" s="349">
        <v>128</v>
      </c>
      <c r="G42" s="349">
        <v>86</v>
      </c>
      <c r="H42" s="349">
        <v>9</v>
      </c>
      <c r="I42" s="349">
        <v>205</v>
      </c>
      <c r="J42" s="349" t="s">
        <v>2402</v>
      </c>
      <c r="L42" s="14"/>
    </row>
    <row r="43" spans="1:12" s="10" customFormat="1" ht="14.5">
      <c r="A43" s="348"/>
      <c r="B43" s="348" t="s">
        <v>2401</v>
      </c>
      <c r="C43" s="348" t="s">
        <v>3723</v>
      </c>
      <c r="D43" s="348" t="s">
        <v>3724</v>
      </c>
      <c r="E43" s="349">
        <v>23</v>
      </c>
      <c r="F43" s="349">
        <v>20</v>
      </c>
      <c r="G43" s="349">
        <v>3</v>
      </c>
      <c r="H43" s="349">
        <v>7</v>
      </c>
      <c r="I43" s="349">
        <v>16</v>
      </c>
      <c r="J43" s="349">
        <v>0</v>
      </c>
      <c r="L43" s="14"/>
    </row>
    <row r="44" spans="1:12" s="10" customFormat="1" ht="14.5">
      <c r="A44" s="348"/>
      <c r="B44" s="348" t="s">
        <v>2401</v>
      </c>
      <c r="C44" s="348" t="s">
        <v>3897</v>
      </c>
      <c r="D44" s="348" t="s">
        <v>3898</v>
      </c>
      <c r="E44" s="349">
        <v>24</v>
      </c>
      <c r="F44" s="349">
        <v>15</v>
      </c>
      <c r="G44" s="349">
        <v>9</v>
      </c>
      <c r="H44" s="349">
        <v>7</v>
      </c>
      <c r="I44" s="349">
        <v>17</v>
      </c>
      <c r="J44" s="349">
        <v>0</v>
      </c>
      <c r="L44" s="14"/>
    </row>
    <row r="45" spans="1:12" s="10" customFormat="1" ht="14.5">
      <c r="A45" s="348"/>
      <c r="B45" s="348" t="s">
        <v>2401</v>
      </c>
      <c r="C45" s="348" t="s">
        <v>3587</v>
      </c>
      <c r="D45" s="348" t="s">
        <v>3588</v>
      </c>
      <c r="E45" s="349">
        <v>22</v>
      </c>
      <c r="F45" s="349" t="s">
        <v>2402</v>
      </c>
      <c r="G45" s="349" t="s">
        <v>2402</v>
      </c>
      <c r="H45" s="349">
        <v>11</v>
      </c>
      <c r="I45" s="349">
        <v>11</v>
      </c>
      <c r="J45" s="349">
        <v>0</v>
      </c>
      <c r="L45" s="14"/>
    </row>
    <row r="46" spans="1:12" s="10" customFormat="1" ht="14.5">
      <c r="A46" s="348"/>
      <c r="B46" s="348" t="s">
        <v>2401</v>
      </c>
      <c r="C46" s="348" t="s">
        <v>3591</v>
      </c>
      <c r="D46" s="348" t="s">
        <v>3575</v>
      </c>
      <c r="E46" s="349">
        <v>43</v>
      </c>
      <c r="F46" s="349">
        <v>34</v>
      </c>
      <c r="G46" s="349">
        <v>9</v>
      </c>
      <c r="H46" s="349">
        <v>32</v>
      </c>
      <c r="I46" s="349">
        <v>11</v>
      </c>
      <c r="J46" s="349">
        <v>0</v>
      </c>
      <c r="L46" s="14"/>
    </row>
    <row r="47" spans="1:12" s="10" customFormat="1" ht="14.5">
      <c r="A47" s="348"/>
      <c r="B47" s="348" t="s">
        <v>2401</v>
      </c>
      <c r="C47" s="348" t="s">
        <v>3591</v>
      </c>
      <c r="D47" s="348" t="s">
        <v>3592</v>
      </c>
      <c r="E47" s="349">
        <v>326</v>
      </c>
      <c r="F47" s="349">
        <v>217</v>
      </c>
      <c r="G47" s="349">
        <v>109</v>
      </c>
      <c r="H47" s="349">
        <v>66</v>
      </c>
      <c r="I47" s="349">
        <v>260</v>
      </c>
      <c r="J47" s="349" t="s">
        <v>2402</v>
      </c>
      <c r="L47" s="14"/>
    </row>
    <row r="48" spans="1:12" s="10" customFormat="1" ht="14.5">
      <c r="A48" s="348"/>
      <c r="B48" s="348" t="s">
        <v>2401</v>
      </c>
      <c r="C48" s="348" t="s">
        <v>3593</v>
      </c>
      <c r="D48" s="348" t="s">
        <v>3594</v>
      </c>
      <c r="E48" s="349">
        <v>543</v>
      </c>
      <c r="F48" s="349">
        <v>362</v>
      </c>
      <c r="G48" s="349">
        <v>181</v>
      </c>
      <c r="H48" s="349">
        <v>258</v>
      </c>
      <c r="I48" s="349">
        <v>285</v>
      </c>
      <c r="J48" s="349" t="s">
        <v>2402</v>
      </c>
      <c r="L48" s="14"/>
    </row>
    <row r="49" spans="1:12" s="10" customFormat="1" ht="14.5">
      <c r="A49" s="348"/>
      <c r="B49" s="348" t="s">
        <v>2401</v>
      </c>
      <c r="C49" s="348" t="s">
        <v>3595</v>
      </c>
      <c r="D49" s="348" t="s">
        <v>3596</v>
      </c>
      <c r="E49" s="349">
        <v>43</v>
      </c>
      <c r="F49" s="349">
        <v>28</v>
      </c>
      <c r="G49" s="349">
        <v>15</v>
      </c>
      <c r="H49" s="349">
        <v>29</v>
      </c>
      <c r="I49" s="349">
        <v>14</v>
      </c>
      <c r="J49" s="349" t="s">
        <v>2402</v>
      </c>
      <c r="L49" s="14"/>
    </row>
    <row r="50" spans="1:12" s="10" customFormat="1" ht="14.5">
      <c r="A50" s="348"/>
      <c r="B50" s="348" t="s">
        <v>2401</v>
      </c>
      <c r="C50" s="348" t="s">
        <v>3597</v>
      </c>
      <c r="D50" s="348" t="s">
        <v>3575</v>
      </c>
      <c r="E50" s="349">
        <v>5</v>
      </c>
      <c r="F50" s="349">
        <v>5</v>
      </c>
      <c r="G50" s="349">
        <v>0</v>
      </c>
      <c r="H50" s="349">
        <v>5</v>
      </c>
      <c r="I50" s="349">
        <v>0</v>
      </c>
      <c r="J50" s="349">
        <v>0</v>
      </c>
      <c r="L50" s="14"/>
    </row>
    <row r="51" spans="1:12" s="10" customFormat="1" ht="14.5">
      <c r="A51" s="348"/>
      <c r="B51" s="348" t="s">
        <v>2401</v>
      </c>
      <c r="C51" s="348" t="s">
        <v>3597</v>
      </c>
      <c r="D51" s="348" t="s">
        <v>3598</v>
      </c>
      <c r="E51" s="349">
        <v>48</v>
      </c>
      <c r="F51" s="349">
        <v>33</v>
      </c>
      <c r="G51" s="349">
        <v>15</v>
      </c>
      <c r="H51" s="349">
        <v>34</v>
      </c>
      <c r="I51" s="349">
        <v>14</v>
      </c>
      <c r="J51" s="349" t="s">
        <v>2402</v>
      </c>
      <c r="L51" s="14"/>
    </row>
    <row r="52" spans="1:12" s="10" customFormat="1" ht="14.5">
      <c r="A52" s="348"/>
      <c r="B52" s="348" t="s">
        <v>2401</v>
      </c>
      <c r="C52" s="348" t="s">
        <v>3599</v>
      </c>
      <c r="D52" s="348" t="s">
        <v>3598</v>
      </c>
      <c r="E52" s="349">
        <v>48</v>
      </c>
      <c r="F52" s="349">
        <v>33</v>
      </c>
      <c r="G52" s="349">
        <v>15</v>
      </c>
      <c r="H52" s="349">
        <v>34</v>
      </c>
      <c r="I52" s="349">
        <v>14</v>
      </c>
      <c r="J52" s="349" t="s">
        <v>2402</v>
      </c>
      <c r="L52" s="14"/>
    </row>
    <row r="53" spans="1:12" s="10" customFormat="1" ht="14.5">
      <c r="A53" s="348"/>
      <c r="B53" s="348" t="s">
        <v>2401</v>
      </c>
      <c r="C53" s="348" t="s">
        <v>3600</v>
      </c>
      <c r="D53" s="348" t="s">
        <v>3601</v>
      </c>
      <c r="E53" s="349">
        <v>13</v>
      </c>
      <c r="F53" s="349">
        <v>7</v>
      </c>
      <c r="G53" s="349">
        <v>6</v>
      </c>
      <c r="H53" s="349" t="s">
        <v>2402</v>
      </c>
      <c r="I53" s="349" t="s">
        <v>2402</v>
      </c>
      <c r="J53" s="349">
        <v>0</v>
      </c>
      <c r="L53" s="14"/>
    </row>
    <row r="54" spans="1:12" s="10" customFormat="1" ht="14.5">
      <c r="A54" s="348"/>
      <c r="B54" s="348" t="s">
        <v>2401</v>
      </c>
      <c r="C54" s="348" t="s">
        <v>3602</v>
      </c>
      <c r="D54" s="348" t="s">
        <v>3603</v>
      </c>
      <c r="E54" s="349">
        <v>12</v>
      </c>
      <c r="F54" s="349">
        <v>9</v>
      </c>
      <c r="G54" s="349">
        <v>3</v>
      </c>
      <c r="H54" s="349">
        <v>9</v>
      </c>
      <c r="I54" s="349">
        <v>3</v>
      </c>
      <c r="J54" s="349">
        <v>0</v>
      </c>
      <c r="L54" s="14"/>
    </row>
    <row r="55" spans="1:12" s="10" customFormat="1" ht="14.5">
      <c r="A55" s="348"/>
      <c r="B55" s="348" t="s">
        <v>2401</v>
      </c>
      <c r="C55" s="348" t="s">
        <v>3604</v>
      </c>
      <c r="D55" s="348" t="s">
        <v>3575</v>
      </c>
      <c r="E55" s="349">
        <v>51</v>
      </c>
      <c r="F55" s="349">
        <v>30</v>
      </c>
      <c r="G55" s="349">
        <v>21</v>
      </c>
      <c r="H55" s="349">
        <v>42</v>
      </c>
      <c r="I55" s="349">
        <v>9</v>
      </c>
      <c r="J55" s="349">
        <v>0</v>
      </c>
      <c r="L55" s="14"/>
    </row>
    <row r="56" spans="1:12" s="10" customFormat="1" ht="14.5">
      <c r="A56" s="348"/>
      <c r="B56" s="348" t="s">
        <v>2401</v>
      </c>
      <c r="C56" s="348" t="s">
        <v>3604</v>
      </c>
      <c r="D56" s="348" t="s">
        <v>3605</v>
      </c>
      <c r="E56" s="349">
        <v>76</v>
      </c>
      <c r="F56" s="349">
        <v>46</v>
      </c>
      <c r="G56" s="349">
        <v>30</v>
      </c>
      <c r="H56" s="349">
        <v>62</v>
      </c>
      <c r="I56" s="349">
        <v>14</v>
      </c>
      <c r="J56" s="349">
        <v>0</v>
      </c>
      <c r="L56" s="14"/>
    </row>
    <row r="57" spans="1:12" s="10" customFormat="1" ht="14.5">
      <c r="A57" s="348"/>
      <c r="B57" s="348" t="s">
        <v>2401</v>
      </c>
      <c r="C57" s="348" t="s">
        <v>3606</v>
      </c>
      <c r="D57" s="348" t="s">
        <v>3607</v>
      </c>
      <c r="E57" s="349">
        <v>17</v>
      </c>
      <c r="F57" s="349">
        <v>6</v>
      </c>
      <c r="G57" s="349">
        <v>11</v>
      </c>
      <c r="H57" s="349">
        <v>14</v>
      </c>
      <c r="I57" s="349">
        <v>3</v>
      </c>
      <c r="J57" s="349">
        <v>0</v>
      </c>
      <c r="L57" s="14"/>
    </row>
    <row r="58" spans="1:12" s="10" customFormat="1" ht="14.5">
      <c r="A58" s="348"/>
      <c r="B58" s="348" t="s">
        <v>2401</v>
      </c>
      <c r="C58" s="348" t="s">
        <v>3610</v>
      </c>
      <c r="D58" s="348" t="s">
        <v>3575</v>
      </c>
      <c r="E58" s="349">
        <v>35</v>
      </c>
      <c r="F58" s="349">
        <v>24</v>
      </c>
      <c r="G58" s="349">
        <v>11</v>
      </c>
      <c r="H58" s="349">
        <v>29</v>
      </c>
      <c r="I58" s="349">
        <v>6</v>
      </c>
      <c r="J58" s="349">
        <v>0</v>
      </c>
      <c r="L58" s="14"/>
    </row>
    <row r="59" spans="1:12" s="10" customFormat="1" ht="14.5">
      <c r="A59" s="348"/>
      <c r="B59" s="348" t="s">
        <v>2401</v>
      </c>
      <c r="C59" s="348" t="s">
        <v>3610</v>
      </c>
      <c r="D59" s="348" t="s">
        <v>3611</v>
      </c>
      <c r="E59" s="349">
        <v>52</v>
      </c>
      <c r="F59" s="349">
        <v>30</v>
      </c>
      <c r="G59" s="349">
        <v>22</v>
      </c>
      <c r="H59" s="349">
        <v>43</v>
      </c>
      <c r="I59" s="349">
        <v>9</v>
      </c>
      <c r="J59" s="349">
        <v>0</v>
      </c>
      <c r="L59" s="14"/>
    </row>
    <row r="60" spans="1:12" s="10" customFormat="1" ht="14.5">
      <c r="A60" s="348"/>
      <c r="B60" s="348" t="s">
        <v>2401</v>
      </c>
      <c r="C60" s="348" t="s">
        <v>3612</v>
      </c>
      <c r="D60" s="348" t="s">
        <v>3613</v>
      </c>
      <c r="E60" s="349">
        <v>40</v>
      </c>
      <c r="F60" s="349">
        <v>36</v>
      </c>
      <c r="G60" s="349">
        <v>4</v>
      </c>
      <c r="H60" s="349">
        <v>32</v>
      </c>
      <c r="I60" s="349">
        <v>8</v>
      </c>
      <c r="J60" s="349">
        <v>0</v>
      </c>
      <c r="L60" s="14"/>
    </row>
    <row r="61" spans="1:12" s="10" customFormat="1" ht="14.5">
      <c r="A61" s="348"/>
      <c r="B61" s="348" t="s">
        <v>2401</v>
      </c>
      <c r="C61" s="348" t="s">
        <v>3755</v>
      </c>
      <c r="D61" s="348" t="s">
        <v>3756</v>
      </c>
      <c r="E61" s="349">
        <v>11</v>
      </c>
      <c r="F61" s="349">
        <v>8</v>
      </c>
      <c r="G61" s="349">
        <v>3</v>
      </c>
      <c r="H61" s="349" t="s">
        <v>2402</v>
      </c>
      <c r="I61" s="349" t="s">
        <v>2402</v>
      </c>
      <c r="J61" s="349">
        <v>0</v>
      </c>
      <c r="L61" s="14"/>
    </row>
    <row r="62" spans="1:12" s="10" customFormat="1" ht="14.5">
      <c r="A62" s="348"/>
      <c r="B62" s="348" t="s">
        <v>2401</v>
      </c>
      <c r="C62" s="348" t="s">
        <v>3614</v>
      </c>
      <c r="D62" s="348" t="s">
        <v>3615</v>
      </c>
      <c r="E62" s="349">
        <v>10</v>
      </c>
      <c r="F62" s="349" t="s">
        <v>2402</v>
      </c>
      <c r="G62" s="349" t="s">
        <v>2402</v>
      </c>
      <c r="H62" s="349" t="s">
        <v>2402</v>
      </c>
      <c r="I62" s="349" t="s">
        <v>2402</v>
      </c>
      <c r="J62" s="349">
        <v>0</v>
      </c>
      <c r="L62" s="14"/>
    </row>
    <row r="63" spans="1:12" s="10" customFormat="1" ht="14.5">
      <c r="A63" s="348"/>
      <c r="B63" s="348" t="s">
        <v>2401</v>
      </c>
      <c r="C63" s="348" t="s">
        <v>3616</v>
      </c>
      <c r="D63" s="348" t="s">
        <v>3575</v>
      </c>
      <c r="E63" s="349">
        <v>17</v>
      </c>
      <c r="F63" s="349">
        <v>13</v>
      </c>
      <c r="G63" s="349">
        <v>4</v>
      </c>
      <c r="H63" s="349">
        <v>13</v>
      </c>
      <c r="I63" s="349">
        <v>4</v>
      </c>
      <c r="J63" s="349">
        <v>0</v>
      </c>
      <c r="L63" s="14"/>
    </row>
    <row r="64" spans="1:12" s="10" customFormat="1" ht="14.5">
      <c r="A64" s="348"/>
      <c r="B64" s="348" t="s">
        <v>2401</v>
      </c>
      <c r="C64" s="348" t="s">
        <v>3616</v>
      </c>
      <c r="D64" s="348" t="s">
        <v>3617</v>
      </c>
      <c r="E64" s="349">
        <v>38</v>
      </c>
      <c r="F64" s="349">
        <v>29</v>
      </c>
      <c r="G64" s="349">
        <v>9</v>
      </c>
      <c r="H64" s="349">
        <v>30</v>
      </c>
      <c r="I64" s="349">
        <v>8</v>
      </c>
      <c r="J64" s="349">
        <v>0</v>
      </c>
      <c r="L64" s="14"/>
    </row>
    <row r="65" spans="1:12" s="10" customFormat="1" ht="14.5">
      <c r="A65" s="348"/>
      <c r="B65" s="348" t="s">
        <v>2401</v>
      </c>
      <c r="C65" s="348" t="s">
        <v>3763</v>
      </c>
      <c r="D65" s="348" t="s">
        <v>3764</v>
      </c>
      <c r="E65" s="349">
        <v>12</v>
      </c>
      <c r="F65" s="349">
        <v>8</v>
      </c>
      <c r="G65" s="349">
        <v>4</v>
      </c>
      <c r="H65" s="349">
        <v>12</v>
      </c>
      <c r="I65" s="349">
        <v>0</v>
      </c>
      <c r="J65" s="349">
        <v>0</v>
      </c>
      <c r="L65" s="14"/>
    </row>
    <row r="66" spans="1:12" s="10" customFormat="1" ht="14.5">
      <c r="A66" s="348"/>
      <c r="B66" s="348" t="s">
        <v>2401</v>
      </c>
      <c r="C66" s="348" t="s">
        <v>3620</v>
      </c>
      <c r="D66" s="348" t="s">
        <v>3575</v>
      </c>
      <c r="E66" s="349">
        <v>33</v>
      </c>
      <c r="F66" s="349">
        <v>28</v>
      </c>
      <c r="G66" s="349">
        <v>5</v>
      </c>
      <c r="H66" s="349">
        <v>24</v>
      </c>
      <c r="I66" s="349">
        <v>9</v>
      </c>
      <c r="J66" s="349">
        <v>0</v>
      </c>
      <c r="L66" s="14"/>
    </row>
    <row r="67" spans="1:12" s="10" customFormat="1" ht="14.5">
      <c r="A67" s="348"/>
      <c r="B67" s="348" t="s">
        <v>2401</v>
      </c>
      <c r="C67" s="348" t="s">
        <v>3620</v>
      </c>
      <c r="D67" s="348" t="s">
        <v>3621</v>
      </c>
      <c r="E67" s="349">
        <v>45</v>
      </c>
      <c r="F67" s="349">
        <v>36</v>
      </c>
      <c r="G67" s="349">
        <v>9</v>
      </c>
      <c r="H67" s="349">
        <v>36</v>
      </c>
      <c r="I67" s="349">
        <v>9</v>
      </c>
      <c r="J67" s="349">
        <v>0</v>
      </c>
      <c r="L67" s="14"/>
    </row>
    <row r="68" spans="1:12" s="10" customFormat="1" ht="14.5">
      <c r="A68" s="348"/>
      <c r="B68" s="348" t="s">
        <v>2401</v>
      </c>
      <c r="C68" s="348" t="s">
        <v>3622</v>
      </c>
      <c r="D68" s="348" t="s">
        <v>3623</v>
      </c>
      <c r="E68" s="349">
        <v>251</v>
      </c>
      <c r="F68" s="349">
        <v>177</v>
      </c>
      <c r="G68" s="349">
        <v>74</v>
      </c>
      <c r="H68" s="349">
        <v>203</v>
      </c>
      <c r="I68" s="349">
        <v>48</v>
      </c>
      <c r="J68" s="349">
        <v>0</v>
      </c>
      <c r="L68" s="14"/>
    </row>
    <row r="69" spans="1:12" s="10" customFormat="1" ht="14.5">
      <c r="A69" s="348"/>
      <c r="B69" s="348" t="s">
        <v>2401</v>
      </c>
      <c r="C69" s="348" t="s">
        <v>3624</v>
      </c>
      <c r="D69" s="348" t="s">
        <v>3625</v>
      </c>
      <c r="E69" s="349">
        <v>14</v>
      </c>
      <c r="F69" s="349">
        <v>5</v>
      </c>
      <c r="G69" s="349">
        <v>9</v>
      </c>
      <c r="H69" s="349">
        <v>8</v>
      </c>
      <c r="I69" s="349">
        <v>6</v>
      </c>
      <c r="J69" s="349">
        <v>0</v>
      </c>
      <c r="L69" s="14"/>
    </row>
    <row r="70" spans="1:12" s="10" customFormat="1" ht="14.5">
      <c r="A70" s="348"/>
      <c r="B70" s="348" t="s">
        <v>2401</v>
      </c>
      <c r="C70" s="348" t="s">
        <v>3916</v>
      </c>
      <c r="D70" s="348" t="s">
        <v>3917</v>
      </c>
      <c r="E70" s="349">
        <v>10</v>
      </c>
      <c r="F70" s="349">
        <v>7</v>
      </c>
      <c r="G70" s="349">
        <v>3</v>
      </c>
      <c r="H70" s="349">
        <v>6</v>
      </c>
      <c r="I70" s="349">
        <v>4</v>
      </c>
      <c r="J70" s="349">
        <v>0</v>
      </c>
      <c r="L70" s="14"/>
    </row>
    <row r="71" spans="1:12" s="10" customFormat="1" ht="14.5">
      <c r="A71" s="348"/>
      <c r="B71" s="348" t="s">
        <v>2401</v>
      </c>
      <c r="C71" s="348" t="s">
        <v>3969</v>
      </c>
      <c r="D71" s="348" t="s">
        <v>3970</v>
      </c>
      <c r="E71" s="349">
        <v>12</v>
      </c>
      <c r="F71" s="349">
        <v>7</v>
      </c>
      <c r="G71" s="349">
        <v>5</v>
      </c>
      <c r="H71" s="349">
        <v>12</v>
      </c>
      <c r="I71" s="349">
        <v>0</v>
      </c>
      <c r="J71" s="349">
        <v>0</v>
      </c>
      <c r="L71" s="14"/>
    </row>
    <row r="72" spans="1:12" s="10" customFormat="1" ht="14.5">
      <c r="A72" s="348"/>
      <c r="B72" s="348" t="s">
        <v>2401</v>
      </c>
      <c r="C72" s="348" t="s">
        <v>3628</v>
      </c>
      <c r="D72" s="348" t="s">
        <v>3575</v>
      </c>
      <c r="E72" s="349">
        <v>32</v>
      </c>
      <c r="F72" s="349">
        <v>18</v>
      </c>
      <c r="G72" s="349">
        <v>14</v>
      </c>
      <c r="H72" s="349">
        <v>28</v>
      </c>
      <c r="I72" s="349">
        <v>4</v>
      </c>
      <c r="J72" s="349">
        <v>0</v>
      </c>
      <c r="L72" s="14"/>
    </row>
    <row r="73" spans="1:12" s="10" customFormat="1" ht="14.5">
      <c r="A73" s="348"/>
      <c r="B73" s="348" t="s">
        <v>2401</v>
      </c>
      <c r="C73" s="348" t="s">
        <v>3628</v>
      </c>
      <c r="D73" s="348" t="s">
        <v>3629</v>
      </c>
      <c r="E73" s="349">
        <v>68</v>
      </c>
      <c r="F73" s="349">
        <v>37</v>
      </c>
      <c r="G73" s="349">
        <v>31</v>
      </c>
      <c r="H73" s="349">
        <v>54</v>
      </c>
      <c r="I73" s="349">
        <v>14</v>
      </c>
      <c r="J73" s="349">
        <v>0</v>
      </c>
      <c r="L73" s="14"/>
    </row>
    <row r="74" spans="1:12" s="10" customFormat="1" ht="14.5">
      <c r="A74" s="348"/>
      <c r="B74" s="348" t="s">
        <v>2401</v>
      </c>
      <c r="C74" s="348" t="s">
        <v>3775</v>
      </c>
      <c r="D74" s="348" t="s">
        <v>3776</v>
      </c>
      <c r="E74" s="349">
        <v>13</v>
      </c>
      <c r="F74" s="349">
        <v>9</v>
      </c>
      <c r="G74" s="349">
        <v>4</v>
      </c>
      <c r="H74" s="349" t="s">
        <v>2402</v>
      </c>
      <c r="I74" s="349" t="s">
        <v>2402</v>
      </c>
      <c r="J74" s="349">
        <v>0</v>
      </c>
      <c r="L74" s="14"/>
    </row>
    <row r="75" spans="1:12" s="10" customFormat="1" ht="14.5">
      <c r="A75" s="348"/>
      <c r="B75" s="348" t="s">
        <v>2401</v>
      </c>
      <c r="C75" s="348" t="s">
        <v>3779</v>
      </c>
      <c r="D75" s="348" t="s">
        <v>3780</v>
      </c>
      <c r="E75" s="349">
        <v>11</v>
      </c>
      <c r="F75" s="349">
        <v>8</v>
      </c>
      <c r="G75" s="349">
        <v>3</v>
      </c>
      <c r="H75" s="349" t="s">
        <v>2402</v>
      </c>
      <c r="I75" s="349" t="s">
        <v>2402</v>
      </c>
      <c r="J75" s="349">
        <v>0</v>
      </c>
      <c r="L75" s="14"/>
    </row>
    <row r="76" spans="1:12" s="10" customFormat="1" ht="14.5">
      <c r="A76" s="348"/>
      <c r="B76" s="348" t="s">
        <v>2401</v>
      </c>
      <c r="C76" s="348" t="s">
        <v>3630</v>
      </c>
      <c r="D76" s="348" t="s">
        <v>3632</v>
      </c>
      <c r="E76" s="349">
        <v>92</v>
      </c>
      <c r="F76" s="349">
        <v>54</v>
      </c>
      <c r="G76" s="349">
        <v>38</v>
      </c>
      <c r="H76" s="349">
        <v>76</v>
      </c>
      <c r="I76" s="349">
        <v>16</v>
      </c>
      <c r="J76" s="349">
        <v>0</v>
      </c>
      <c r="L76" s="14"/>
    </row>
    <row r="77" spans="1:12" s="10" customFormat="1" ht="14.5">
      <c r="A77" s="348"/>
      <c r="B77" s="348" t="s">
        <v>2401</v>
      </c>
      <c r="C77" s="348" t="s">
        <v>4050</v>
      </c>
      <c r="D77" s="348" t="s">
        <v>4051</v>
      </c>
      <c r="E77" s="349">
        <v>11</v>
      </c>
      <c r="F77" s="349" t="s">
        <v>2402</v>
      </c>
      <c r="G77" s="349" t="s">
        <v>2402</v>
      </c>
      <c r="H77" s="349" t="s">
        <v>2402</v>
      </c>
      <c r="I77" s="349" t="s">
        <v>2402</v>
      </c>
      <c r="J77" s="349">
        <v>0</v>
      </c>
      <c r="L77" s="14"/>
    </row>
    <row r="78" spans="1:12" s="10" customFormat="1" ht="14.5">
      <c r="A78" s="348"/>
      <c r="B78" s="348" t="s">
        <v>2401</v>
      </c>
      <c r="C78" s="348" t="s">
        <v>3633</v>
      </c>
      <c r="D78" s="348" t="s">
        <v>3575</v>
      </c>
      <c r="E78" s="349">
        <v>46</v>
      </c>
      <c r="F78" s="349">
        <v>29</v>
      </c>
      <c r="G78" s="349">
        <v>17</v>
      </c>
      <c r="H78" s="349">
        <v>41</v>
      </c>
      <c r="I78" s="349">
        <v>5</v>
      </c>
      <c r="J78" s="349">
        <v>0</v>
      </c>
      <c r="L78" s="14"/>
    </row>
    <row r="79" spans="1:12" s="10" customFormat="1" ht="14.5">
      <c r="A79" s="348"/>
      <c r="B79" s="348" t="s">
        <v>2401</v>
      </c>
      <c r="C79" s="348" t="s">
        <v>3633</v>
      </c>
      <c r="D79" s="348" t="s">
        <v>3634</v>
      </c>
      <c r="E79" s="349">
        <v>57</v>
      </c>
      <c r="F79" s="349">
        <v>38</v>
      </c>
      <c r="G79" s="349">
        <v>19</v>
      </c>
      <c r="H79" s="349">
        <v>51</v>
      </c>
      <c r="I79" s="349">
        <v>6</v>
      </c>
      <c r="J79" s="349">
        <v>0</v>
      </c>
      <c r="L79" s="14"/>
    </row>
    <row r="80" spans="1:12" s="10" customFormat="1" ht="14.5">
      <c r="A80" s="348"/>
      <c r="B80" s="348" t="s">
        <v>2401</v>
      </c>
      <c r="C80" s="348" t="s">
        <v>3635</v>
      </c>
      <c r="D80" s="348" t="s">
        <v>3634</v>
      </c>
      <c r="E80" s="349">
        <v>57</v>
      </c>
      <c r="F80" s="349">
        <v>38</v>
      </c>
      <c r="G80" s="349">
        <v>19</v>
      </c>
      <c r="H80" s="349">
        <v>51</v>
      </c>
      <c r="I80" s="349">
        <v>6</v>
      </c>
      <c r="J80" s="349">
        <v>0</v>
      </c>
      <c r="L80" s="14"/>
    </row>
    <row r="81" spans="1:12" s="10" customFormat="1" ht="14.5">
      <c r="A81" s="348"/>
      <c r="B81" s="348" t="s">
        <v>2401</v>
      </c>
      <c r="C81" s="348" t="s">
        <v>3638</v>
      </c>
      <c r="D81" s="348" t="s">
        <v>3639</v>
      </c>
      <c r="E81" s="349">
        <v>37</v>
      </c>
      <c r="F81" s="349">
        <v>21</v>
      </c>
      <c r="G81" s="349">
        <v>16</v>
      </c>
      <c r="H81" s="349">
        <v>29</v>
      </c>
      <c r="I81" s="349">
        <v>8</v>
      </c>
      <c r="J81" s="349">
        <v>0</v>
      </c>
      <c r="L81" s="14"/>
    </row>
    <row r="82" spans="1:12" s="10" customFormat="1" ht="14.5">
      <c r="A82" s="348"/>
      <c r="B82" s="348" t="s">
        <v>2401</v>
      </c>
      <c r="C82" s="348" t="s">
        <v>3799</v>
      </c>
      <c r="D82" s="348" t="s">
        <v>3800</v>
      </c>
      <c r="E82" s="349">
        <v>11</v>
      </c>
      <c r="F82" s="349">
        <v>5</v>
      </c>
      <c r="G82" s="349">
        <v>6</v>
      </c>
      <c r="H82" s="349">
        <v>11</v>
      </c>
      <c r="I82" s="349">
        <v>0</v>
      </c>
      <c r="J82" s="349">
        <v>0</v>
      </c>
      <c r="L82" s="14"/>
    </row>
    <row r="83" spans="1:12" s="10" customFormat="1" ht="14.5">
      <c r="A83" s="348"/>
      <c r="B83" s="348" t="s">
        <v>2401</v>
      </c>
      <c r="C83" s="348" t="s">
        <v>3640</v>
      </c>
      <c r="D83" s="348" t="s">
        <v>3575</v>
      </c>
      <c r="E83" s="349">
        <v>18</v>
      </c>
      <c r="F83" s="349">
        <v>15</v>
      </c>
      <c r="G83" s="349">
        <v>3</v>
      </c>
      <c r="H83" s="349" t="s">
        <v>2402</v>
      </c>
      <c r="I83" s="349" t="s">
        <v>2402</v>
      </c>
      <c r="J83" s="349" t="s">
        <v>2402</v>
      </c>
      <c r="L83" s="14"/>
    </row>
    <row r="84" spans="1:12" s="10" customFormat="1" ht="14.5">
      <c r="A84" s="348"/>
      <c r="B84" s="348" t="s">
        <v>2401</v>
      </c>
      <c r="C84" s="348" t="s">
        <v>3640</v>
      </c>
      <c r="D84" s="348" t="s">
        <v>3641</v>
      </c>
      <c r="E84" s="349">
        <v>29</v>
      </c>
      <c r="F84" s="349">
        <v>20</v>
      </c>
      <c r="G84" s="349">
        <v>9</v>
      </c>
      <c r="H84" s="349" t="s">
        <v>2402</v>
      </c>
      <c r="I84" s="349" t="s">
        <v>2402</v>
      </c>
      <c r="J84" s="349" t="s">
        <v>2402</v>
      </c>
      <c r="L84" s="14"/>
    </row>
    <row r="85" spans="1:12" s="10" customFormat="1" ht="14.5">
      <c r="A85" s="348"/>
      <c r="B85" s="348" t="s">
        <v>2401</v>
      </c>
      <c r="C85" s="348" t="s">
        <v>3801</v>
      </c>
      <c r="D85" s="348" t="s">
        <v>3802</v>
      </c>
      <c r="E85" s="349">
        <v>17</v>
      </c>
      <c r="F85" s="349">
        <v>13</v>
      </c>
      <c r="G85" s="349">
        <v>4</v>
      </c>
      <c r="H85" s="349">
        <v>4</v>
      </c>
      <c r="I85" s="349">
        <v>13</v>
      </c>
      <c r="J85" s="349">
        <v>0</v>
      </c>
      <c r="L85" s="14"/>
    </row>
    <row r="86" spans="1:12" s="10" customFormat="1" ht="14.5">
      <c r="A86" s="348"/>
      <c r="B86" s="348" t="s">
        <v>2401</v>
      </c>
      <c r="C86" s="348" t="s">
        <v>3975</v>
      </c>
      <c r="D86" s="348" t="s">
        <v>3976</v>
      </c>
      <c r="E86" s="349">
        <v>53</v>
      </c>
      <c r="F86" s="349">
        <v>30</v>
      </c>
      <c r="G86" s="349">
        <v>23</v>
      </c>
      <c r="H86" s="349">
        <v>18</v>
      </c>
      <c r="I86" s="349">
        <v>35</v>
      </c>
      <c r="J86" s="349" t="s">
        <v>2402</v>
      </c>
      <c r="L86" s="14"/>
    </row>
    <row r="87" spans="1:12" s="10" customFormat="1" ht="14.5">
      <c r="A87" s="348"/>
      <c r="B87" s="348" t="s">
        <v>2401</v>
      </c>
      <c r="C87" s="348" t="s">
        <v>4052</v>
      </c>
      <c r="D87" s="348" t="s">
        <v>4053</v>
      </c>
      <c r="E87" s="349">
        <v>48</v>
      </c>
      <c r="F87" s="349">
        <v>29</v>
      </c>
      <c r="G87" s="349">
        <v>19</v>
      </c>
      <c r="H87" s="349">
        <v>9</v>
      </c>
      <c r="I87" s="349">
        <v>39</v>
      </c>
      <c r="J87" s="349">
        <v>0</v>
      </c>
      <c r="L87" s="14"/>
    </row>
    <row r="88" spans="1:12" s="10" customFormat="1" ht="14.5">
      <c r="A88" s="348"/>
      <c r="B88" s="348" t="s">
        <v>2401</v>
      </c>
      <c r="C88" s="348" t="s">
        <v>3642</v>
      </c>
      <c r="D88" s="348" t="s">
        <v>3575</v>
      </c>
      <c r="E88" s="349">
        <v>15</v>
      </c>
      <c r="F88" s="349">
        <v>11</v>
      </c>
      <c r="G88" s="349">
        <v>4</v>
      </c>
      <c r="H88" s="349">
        <v>12</v>
      </c>
      <c r="I88" s="349">
        <v>3</v>
      </c>
      <c r="J88" s="349" t="s">
        <v>2402</v>
      </c>
      <c r="L88" s="14"/>
    </row>
    <row r="89" spans="1:12" s="10" customFormat="1" ht="14.5">
      <c r="A89" s="348"/>
      <c r="B89" s="348" t="s">
        <v>2401</v>
      </c>
      <c r="C89" s="348" t="s">
        <v>3642</v>
      </c>
      <c r="D89" s="348" t="s">
        <v>3643</v>
      </c>
      <c r="E89" s="349">
        <v>133</v>
      </c>
      <c r="F89" s="349">
        <v>83</v>
      </c>
      <c r="G89" s="349">
        <v>50</v>
      </c>
      <c r="H89" s="349">
        <v>43</v>
      </c>
      <c r="I89" s="349">
        <v>90</v>
      </c>
      <c r="J89" s="349" t="s">
        <v>2402</v>
      </c>
      <c r="L89" s="14"/>
    </row>
    <row r="90" spans="1:12" s="10" customFormat="1" ht="14.5">
      <c r="A90" s="348"/>
      <c r="B90" s="348" t="s">
        <v>2401</v>
      </c>
      <c r="C90" s="348" t="s">
        <v>3807</v>
      </c>
      <c r="D90" s="348" t="s">
        <v>3808</v>
      </c>
      <c r="E90" s="349">
        <v>23</v>
      </c>
      <c r="F90" s="349">
        <v>16</v>
      </c>
      <c r="G90" s="349">
        <v>7</v>
      </c>
      <c r="H90" s="349">
        <v>19</v>
      </c>
      <c r="I90" s="349">
        <v>4</v>
      </c>
      <c r="J90" s="349" t="s">
        <v>2402</v>
      </c>
      <c r="L90" s="14"/>
    </row>
    <row r="91" spans="1:12" s="10" customFormat="1" ht="14.5">
      <c r="A91" s="348"/>
      <c r="B91" s="348" t="s">
        <v>2401</v>
      </c>
      <c r="C91" s="348" t="s">
        <v>3644</v>
      </c>
      <c r="D91" s="348" t="s">
        <v>3645</v>
      </c>
      <c r="E91" s="349">
        <v>222</v>
      </c>
      <c r="F91" s="349">
        <v>140</v>
      </c>
      <c r="G91" s="349">
        <v>82</v>
      </c>
      <c r="H91" s="349">
        <v>118</v>
      </c>
      <c r="I91" s="349">
        <v>104</v>
      </c>
      <c r="J91" s="349">
        <v>4</v>
      </c>
      <c r="L91" s="14"/>
    </row>
    <row r="92" spans="1:12" s="10" customFormat="1" ht="14.5">
      <c r="A92" s="348"/>
      <c r="B92" s="348" t="s">
        <v>2401</v>
      </c>
      <c r="C92" s="348" t="s">
        <v>3646</v>
      </c>
      <c r="D92" s="348" t="s">
        <v>3647</v>
      </c>
      <c r="E92" s="349">
        <v>22</v>
      </c>
      <c r="F92" s="349">
        <v>10</v>
      </c>
      <c r="G92" s="349">
        <v>12</v>
      </c>
      <c r="H92" s="349">
        <v>15</v>
      </c>
      <c r="I92" s="349">
        <v>7</v>
      </c>
      <c r="J92" s="349">
        <v>0</v>
      </c>
      <c r="L92" s="14"/>
    </row>
    <row r="93" spans="1:12" s="10" customFormat="1" ht="14.5">
      <c r="A93" s="348"/>
      <c r="B93" s="348" t="s">
        <v>2401</v>
      </c>
      <c r="C93" s="348" t="s">
        <v>3648</v>
      </c>
      <c r="D93" s="348" t="s">
        <v>3649</v>
      </c>
      <c r="E93" s="349">
        <v>11</v>
      </c>
      <c r="F93" s="349">
        <v>7</v>
      </c>
      <c r="G93" s="349">
        <v>4</v>
      </c>
      <c r="H93" s="349">
        <v>8</v>
      </c>
      <c r="I93" s="349">
        <v>3</v>
      </c>
      <c r="J93" s="349">
        <v>0</v>
      </c>
      <c r="L93" s="14"/>
    </row>
    <row r="94" spans="1:12" s="10" customFormat="1" ht="14.5">
      <c r="A94" s="348"/>
      <c r="B94" s="348" t="s">
        <v>2401</v>
      </c>
      <c r="C94" s="348" t="s">
        <v>3650</v>
      </c>
      <c r="D94" s="348" t="s">
        <v>3575</v>
      </c>
      <c r="E94" s="349">
        <v>22</v>
      </c>
      <c r="F94" s="349">
        <v>14</v>
      </c>
      <c r="G94" s="349">
        <v>8</v>
      </c>
      <c r="H94" s="349" t="s">
        <v>2402</v>
      </c>
      <c r="I94" s="349" t="s">
        <v>2402</v>
      </c>
      <c r="J94" s="349">
        <v>0</v>
      </c>
      <c r="L94" s="14"/>
    </row>
    <row r="95" spans="1:12" s="10" customFormat="1" ht="14.5">
      <c r="A95" s="348"/>
      <c r="B95" s="348" t="s">
        <v>2401</v>
      </c>
      <c r="C95" s="348" t="s">
        <v>3650</v>
      </c>
      <c r="D95" s="348" t="s">
        <v>3651</v>
      </c>
      <c r="E95" s="349">
        <v>55</v>
      </c>
      <c r="F95" s="349">
        <v>31</v>
      </c>
      <c r="G95" s="349">
        <v>24</v>
      </c>
      <c r="H95" s="349">
        <v>44</v>
      </c>
      <c r="I95" s="349">
        <v>11</v>
      </c>
      <c r="J95" s="349">
        <v>0</v>
      </c>
      <c r="L95" s="14"/>
    </row>
    <row r="96" spans="1:12" s="10" customFormat="1" ht="14.5">
      <c r="A96" s="348"/>
      <c r="B96" s="348" t="s">
        <v>2401</v>
      </c>
      <c r="C96" s="348" t="s">
        <v>3817</v>
      </c>
      <c r="D96" s="348" t="s">
        <v>3818</v>
      </c>
      <c r="E96" s="349">
        <v>24</v>
      </c>
      <c r="F96" s="349" t="s">
        <v>2402</v>
      </c>
      <c r="G96" s="349" t="s">
        <v>2402</v>
      </c>
      <c r="H96" s="349" t="s">
        <v>2402</v>
      </c>
      <c r="I96" s="349" t="s">
        <v>2402</v>
      </c>
      <c r="J96" s="349">
        <v>0</v>
      </c>
      <c r="L96" s="14"/>
    </row>
    <row r="97" spans="1:12" s="10" customFormat="1" ht="14.5">
      <c r="A97" s="348"/>
      <c r="B97" s="348" t="s">
        <v>2401</v>
      </c>
      <c r="C97" s="348" t="s">
        <v>3819</v>
      </c>
      <c r="D97" s="348" t="s">
        <v>3820</v>
      </c>
      <c r="E97" s="349">
        <v>12</v>
      </c>
      <c r="F97" s="349">
        <v>9</v>
      </c>
      <c r="G97" s="349">
        <v>3</v>
      </c>
      <c r="H97" s="349" t="s">
        <v>2402</v>
      </c>
      <c r="I97" s="349" t="s">
        <v>2402</v>
      </c>
      <c r="J97" s="349">
        <v>0</v>
      </c>
      <c r="L97" s="14"/>
    </row>
    <row r="98" spans="1:12" s="10" customFormat="1" ht="14.5">
      <c r="A98" s="348"/>
      <c r="B98" s="348" t="s">
        <v>2401</v>
      </c>
      <c r="C98" s="348" t="s">
        <v>4054</v>
      </c>
      <c r="D98" s="348" t="s">
        <v>4055</v>
      </c>
      <c r="E98" s="349">
        <v>21</v>
      </c>
      <c r="F98" s="349">
        <v>18</v>
      </c>
      <c r="G98" s="349">
        <v>3</v>
      </c>
      <c r="H98" s="349">
        <v>7</v>
      </c>
      <c r="I98" s="349">
        <v>14</v>
      </c>
      <c r="J98" s="349">
        <v>0</v>
      </c>
      <c r="L98" s="14"/>
    </row>
    <row r="99" spans="1:12" s="10" customFormat="1" ht="14.5">
      <c r="A99" s="348"/>
      <c r="B99" s="348" t="s">
        <v>2401</v>
      </c>
      <c r="C99" s="348" t="s">
        <v>3652</v>
      </c>
      <c r="D99" s="348" t="s">
        <v>3575</v>
      </c>
      <c r="E99" s="349">
        <v>12</v>
      </c>
      <c r="F99" s="349">
        <v>8</v>
      </c>
      <c r="G99" s="349">
        <v>4</v>
      </c>
      <c r="H99" s="349">
        <v>9</v>
      </c>
      <c r="I99" s="349">
        <v>3</v>
      </c>
      <c r="J99" s="349">
        <v>0</v>
      </c>
      <c r="L99" s="14"/>
    </row>
    <row r="100" spans="1:12" s="10" customFormat="1" ht="14.5">
      <c r="A100" s="348"/>
      <c r="B100" s="348" t="s">
        <v>2401</v>
      </c>
      <c r="C100" s="348" t="s">
        <v>3652</v>
      </c>
      <c r="D100" s="348" t="s">
        <v>3653</v>
      </c>
      <c r="E100" s="349">
        <v>33</v>
      </c>
      <c r="F100" s="349">
        <v>26</v>
      </c>
      <c r="G100" s="349">
        <v>7</v>
      </c>
      <c r="H100" s="349">
        <v>16</v>
      </c>
      <c r="I100" s="349">
        <v>17</v>
      </c>
      <c r="J100" s="349">
        <v>0</v>
      </c>
      <c r="L100" s="14"/>
    </row>
    <row r="101" spans="1:12" s="10" customFormat="1" ht="14.5">
      <c r="A101" s="348"/>
      <c r="B101" s="348" t="s">
        <v>2401</v>
      </c>
      <c r="C101" s="348" t="s">
        <v>3656</v>
      </c>
      <c r="D101" s="348" t="s">
        <v>3657</v>
      </c>
      <c r="E101" s="349">
        <v>15</v>
      </c>
      <c r="F101" s="349">
        <v>8</v>
      </c>
      <c r="G101" s="349">
        <v>7</v>
      </c>
      <c r="H101" s="349">
        <v>12</v>
      </c>
      <c r="I101" s="349">
        <v>3</v>
      </c>
      <c r="J101" s="349">
        <v>0</v>
      </c>
      <c r="L101" s="14"/>
    </row>
    <row r="102" spans="1:12" s="10" customFormat="1" ht="14.5">
      <c r="A102" s="348"/>
      <c r="B102" s="348" t="s">
        <v>2401</v>
      </c>
      <c r="C102" s="348" t="s">
        <v>4056</v>
      </c>
      <c r="D102" s="348" t="s">
        <v>4057</v>
      </c>
      <c r="E102" s="349">
        <v>37</v>
      </c>
      <c r="F102" s="349">
        <v>29</v>
      </c>
      <c r="G102" s="349">
        <v>8</v>
      </c>
      <c r="H102" s="349">
        <v>16</v>
      </c>
      <c r="I102" s="349">
        <v>21</v>
      </c>
      <c r="J102" s="349">
        <v>0</v>
      </c>
      <c r="L102" s="14"/>
    </row>
    <row r="103" spans="1:12" s="10" customFormat="1" ht="14.5">
      <c r="A103" s="348"/>
      <c r="B103" s="348" t="s">
        <v>2401</v>
      </c>
      <c r="C103" s="348" t="s">
        <v>3658</v>
      </c>
      <c r="D103" s="348" t="s">
        <v>3575</v>
      </c>
      <c r="E103" s="349">
        <v>26</v>
      </c>
      <c r="F103" s="349">
        <v>23</v>
      </c>
      <c r="G103" s="349">
        <v>3</v>
      </c>
      <c r="H103" s="349">
        <v>19</v>
      </c>
      <c r="I103" s="349">
        <v>7</v>
      </c>
      <c r="J103" s="349">
        <v>0</v>
      </c>
      <c r="L103" s="14"/>
    </row>
    <row r="104" spans="1:12" s="10" customFormat="1" ht="14.5">
      <c r="A104" s="348"/>
      <c r="B104" s="348" t="s">
        <v>2401</v>
      </c>
      <c r="C104" s="348" t="s">
        <v>3658</v>
      </c>
      <c r="D104" s="348" t="s">
        <v>3659</v>
      </c>
      <c r="E104" s="349">
        <v>63</v>
      </c>
      <c r="F104" s="349">
        <v>52</v>
      </c>
      <c r="G104" s="349">
        <v>11</v>
      </c>
      <c r="H104" s="349">
        <v>35</v>
      </c>
      <c r="I104" s="349">
        <v>28</v>
      </c>
      <c r="J104" s="349">
        <v>0</v>
      </c>
      <c r="L104" s="14"/>
    </row>
    <row r="105" spans="1:12" s="10" customFormat="1" ht="14.5">
      <c r="A105" s="348"/>
      <c r="B105" s="348" t="s">
        <v>2401</v>
      </c>
      <c r="C105" s="348" t="s">
        <v>4058</v>
      </c>
      <c r="D105" s="348" t="s">
        <v>4059</v>
      </c>
      <c r="E105" s="349">
        <v>19</v>
      </c>
      <c r="F105" s="349">
        <v>13</v>
      </c>
      <c r="G105" s="349">
        <v>6</v>
      </c>
      <c r="H105" s="349">
        <v>7</v>
      </c>
      <c r="I105" s="349">
        <v>12</v>
      </c>
      <c r="J105" s="349">
        <v>0</v>
      </c>
      <c r="L105" s="14"/>
    </row>
    <row r="106" spans="1:12" s="10" customFormat="1" ht="14.5">
      <c r="A106" s="348"/>
      <c r="B106" s="348" t="s">
        <v>2401</v>
      </c>
      <c r="C106" s="348" t="s">
        <v>4060</v>
      </c>
      <c r="D106" s="348" t="s">
        <v>4061</v>
      </c>
      <c r="E106" s="349">
        <v>18</v>
      </c>
      <c r="F106" s="349">
        <v>4</v>
      </c>
      <c r="G106" s="349">
        <v>14</v>
      </c>
      <c r="H106" s="349">
        <v>8</v>
      </c>
      <c r="I106" s="349">
        <v>10</v>
      </c>
      <c r="J106" s="349">
        <v>0</v>
      </c>
      <c r="L106" s="14"/>
    </row>
    <row r="107" spans="1:12" s="10" customFormat="1" ht="14.5">
      <c r="A107" s="348"/>
      <c r="B107" s="348" t="s">
        <v>2401</v>
      </c>
      <c r="C107" s="348" t="s">
        <v>3660</v>
      </c>
      <c r="D107" s="348" t="s">
        <v>3575</v>
      </c>
      <c r="E107" s="349">
        <v>22</v>
      </c>
      <c r="F107" s="349">
        <v>15</v>
      </c>
      <c r="G107" s="349">
        <v>7</v>
      </c>
      <c r="H107" s="349">
        <v>18</v>
      </c>
      <c r="I107" s="349">
        <v>4</v>
      </c>
      <c r="J107" s="349">
        <v>0</v>
      </c>
      <c r="L107" s="14"/>
    </row>
    <row r="108" spans="1:12" s="10" customFormat="1" ht="14.5">
      <c r="A108" s="348"/>
      <c r="B108" s="348" t="s">
        <v>2401</v>
      </c>
      <c r="C108" s="348" t="s">
        <v>3660</v>
      </c>
      <c r="D108" s="348" t="s">
        <v>3661</v>
      </c>
      <c r="E108" s="349">
        <v>59</v>
      </c>
      <c r="F108" s="349">
        <v>32</v>
      </c>
      <c r="G108" s="349">
        <v>27</v>
      </c>
      <c r="H108" s="349">
        <v>33</v>
      </c>
      <c r="I108" s="349">
        <v>26</v>
      </c>
      <c r="J108" s="349">
        <v>0</v>
      </c>
      <c r="L108" s="14"/>
    </row>
    <row r="109" spans="1:12" s="10" customFormat="1" ht="14.5">
      <c r="A109" s="348"/>
      <c r="B109" s="348" t="s">
        <v>2401</v>
      </c>
      <c r="C109" s="348" t="s">
        <v>3662</v>
      </c>
      <c r="D109" s="348" t="s">
        <v>3663</v>
      </c>
      <c r="E109" s="349">
        <v>261</v>
      </c>
      <c r="F109" s="349">
        <v>180</v>
      </c>
      <c r="G109" s="349">
        <v>81</v>
      </c>
      <c r="H109" s="349">
        <v>172</v>
      </c>
      <c r="I109" s="349">
        <v>89</v>
      </c>
      <c r="J109" s="349">
        <v>0</v>
      </c>
      <c r="L109" s="14"/>
    </row>
    <row r="110" spans="1:12" s="10" customFormat="1" ht="14.5">
      <c r="A110" s="348"/>
      <c r="B110" s="348" t="s">
        <v>2401</v>
      </c>
      <c r="C110" s="348" t="s">
        <v>3669</v>
      </c>
      <c r="D110" s="348" t="s">
        <v>3670</v>
      </c>
      <c r="E110" s="349">
        <v>118</v>
      </c>
      <c r="F110" s="349">
        <v>74</v>
      </c>
      <c r="G110" s="349">
        <v>44</v>
      </c>
      <c r="H110" s="349">
        <v>105</v>
      </c>
      <c r="I110" s="349">
        <v>13</v>
      </c>
      <c r="J110" s="349">
        <v>0</v>
      </c>
      <c r="L110" s="14"/>
    </row>
    <row r="111" spans="1:12" s="10" customFormat="1" ht="14.5">
      <c r="A111" s="348"/>
      <c r="B111" s="348" t="s">
        <v>2401</v>
      </c>
      <c r="C111" s="348" t="s">
        <v>3671</v>
      </c>
      <c r="D111" s="348" t="s">
        <v>3672</v>
      </c>
      <c r="E111" s="349">
        <v>118</v>
      </c>
      <c r="F111" s="349">
        <v>74</v>
      </c>
      <c r="G111" s="349">
        <v>44</v>
      </c>
      <c r="H111" s="349">
        <v>105</v>
      </c>
      <c r="I111" s="349">
        <v>13</v>
      </c>
      <c r="J111" s="349">
        <v>0</v>
      </c>
      <c r="L111" s="14"/>
    </row>
    <row r="112" spans="1:12" s="10" customFormat="1" ht="14.5">
      <c r="A112" s="348"/>
      <c r="B112" s="348" t="s">
        <v>2401</v>
      </c>
      <c r="C112" s="348" t="s">
        <v>3673</v>
      </c>
      <c r="D112" s="348" t="s">
        <v>3672</v>
      </c>
      <c r="E112" s="349">
        <v>118</v>
      </c>
      <c r="F112" s="349">
        <v>74</v>
      </c>
      <c r="G112" s="349">
        <v>44</v>
      </c>
      <c r="H112" s="349">
        <v>105</v>
      </c>
      <c r="I112" s="349">
        <v>13</v>
      </c>
      <c r="J112" s="349">
        <v>0</v>
      </c>
      <c r="L112" s="14"/>
    </row>
    <row r="113" spans="1:12" s="10" customFormat="1" ht="14.5">
      <c r="A113" s="348"/>
      <c r="B113" s="348" t="s">
        <v>2401</v>
      </c>
      <c r="C113" s="348" t="s">
        <v>3674</v>
      </c>
      <c r="D113" s="348" t="s">
        <v>3675</v>
      </c>
      <c r="E113" s="349">
        <v>80</v>
      </c>
      <c r="F113" s="349">
        <v>59</v>
      </c>
      <c r="G113" s="349">
        <v>21</v>
      </c>
      <c r="H113" s="349">
        <v>76</v>
      </c>
      <c r="I113" s="349">
        <v>4</v>
      </c>
      <c r="J113" s="349" t="s">
        <v>2402</v>
      </c>
      <c r="L113" s="14"/>
    </row>
    <row r="114" spans="1:12" s="10" customFormat="1" ht="14.5">
      <c r="A114" s="348"/>
      <c r="B114" s="348" t="s">
        <v>2401</v>
      </c>
      <c r="C114" s="348" t="s">
        <v>3676</v>
      </c>
      <c r="D114" s="348" t="s">
        <v>3675</v>
      </c>
      <c r="E114" s="349">
        <v>80</v>
      </c>
      <c r="F114" s="349">
        <v>59</v>
      </c>
      <c r="G114" s="349">
        <v>21</v>
      </c>
      <c r="H114" s="349">
        <v>76</v>
      </c>
      <c r="I114" s="349">
        <v>4</v>
      </c>
      <c r="J114" s="349" t="s">
        <v>2402</v>
      </c>
      <c r="L114" s="14"/>
    </row>
    <row r="115" spans="1:12" s="10" customFormat="1" ht="14.5">
      <c r="A115" s="348"/>
      <c r="B115" s="348" t="s">
        <v>2401</v>
      </c>
      <c r="C115" s="348" t="s">
        <v>3829</v>
      </c>
      <c r="D115" s="348" t="s">
        <v>3830</v>
      </c>
      <c r="E115" s="349">
        <v>27</v>
      </c>
      <c r="F115" s="349" t="s">
        <v>2402</v>
      </c>
      <c r="G115" s="349" t="s">
        <v>2402</v>
      </c>
      <c r="H115" s="349" t="s">
        <v>2402</v>
      </c>
      <c r="I115" s="349" t="s">
        <v>2402</v>
      </c>
      <c r="J115" s="349">
        <v>0</v>
      </c>
      <c r="L115" s="14"/>
    </row>
    <row r="116" spans="1:12" s="10" customFormat="1" ht="14.5">
      <c r="A116" s="348"/>
      <c r="B116" s="348" t="s">
        <v>2401</v>
      </c>
      <c r="C116" s="348" t="s">
        <v>3833</v>
      </c>
      <c r="D116" s="348" t="s">
        <v>3834</v>
      </c>
      <c r="E116" s="349">
        <v>37</v>
      </c>
      <c r="F116" s="349" t="s">
        <v>2402</v>
      </c>
      <c r="G116" s="349" t="s">
        <v>2402</v>
      </c>
      <c r="H116" s="349">
        <v>34</v>
      </c>
      <c r="I116" s="349">
        <v>3</v>
      </c>
      <c r="J116" s="349" t="s">
        <v>2402</v>
      </c>
      <c r="L116" s="14"/>
    </row>
    <row r="117" spans="1:12" s="10" customFormat="1" ht="14.5">
      <c r="A117" s="348"/>
      <c r="B117" s="348" t="s">
        <v>2401</v>
      </c>
      <c r="C117" s="348" t="s">
        <v>3835</v>
      </c>
      <c r="D117" s="348" t="s">
        <v>3836</v>
      </c>
      <c r="E117" s="349">
        <v>28</v>
      </c>
      <c r="F117" s="349">
        <v>24</v>
      </c>
      <c r="G117" s="349">
        <v>4</v>
      </c>
      <c r="H117" s="349">
        <v>20</v>
      </c>
      <c r="I117" s="349">
        <v>8</v>
      </c>
      <c r="J117" s="349">
        <v>0</v>
      </c>
      <c r="L117" s="14"/>
    </row>
    <row r="118" spans="1:12" s="10" customFormat="1" ht="14.5">
      <c r="A118" s="348"/>
      <c r="B118" s="348" t="s">
        <v>2401</v>
      </c>
      <c r="C118" s="348" t="s">
        <v>3837</v>
      </c>
      <c r="D118" s="348" t="s">
        <v>3838</v>
      </c>
      <c r="E118" s="349">
        <v>32</v>
      </c>
      <c r="F118" s="349">
        <v>27</v>
      </c>
      <c r="G118" s="349">
        <v>5</v>
      </c>
      <c r="H118" s="349" t="s">
        <v>2402</v>
      </c>
      <c r="I118" s="349" t="s">
        <v>2402</v>
      </c>
      <c r="J118" s="349">
        <v>0</v>
      </c>
      <c r="L118" s="14"/>
    </row>
    <row r="119" spans="1:12" s="10" customFormat="1" ht="14.5">
      <c r="A119" s="348"/>
      <c r="B119" s="348" t="s">
        <v>2401</v>
      </c>
      <c r="C119" s="348" t="s">
        <v>3839</v>
      </c>
      <c r="D119" s="348" t="s">
        <v>3840</v>
      </c>
      <c r="E119" s="349">
        <v>13</v>
      </c>
      <c r="F119" s="349" t="s">
        <v>2402</v>
      </c>
      <c r="G119" s="349" t="s">
        <v>2402</v>
      </c>
      <c r="H119" s="349">
        <v>13</v>
      </c>
      <c r="I119" s="349">
        <v>0</v>
      </c>
      <c r="J119" s="349">
        <v>0</v>
      </c>
      <c r="L119" s="14"/>
    </row>
    <row r="120" spans="1:12" s="10" customFormat="1" ht="14.5">
      <c r="A120" s="348"/>
      <c r="B120" s="348" t="s">
        <v>2401</v>
      </c>
      <c r="C120" s="348" t="s">
        <v>3841</v>
      </c>
      <c r="D120" s="348" t="s">
        <v>3842</v>
      </c>
      <c r="E120" s="349">
        <v>24</v>
      </c>
      <c r="F120" s="349" t="s">
        <v>2402</v>
      </c>
      <c r="G120" s="349" t="s">
        <v>2402</v>
      </c>
      <c r="H120" s="349" t="s">
        <v>2402</v>
      </c>
      <c r="I120" s="349" t="s">
        <v>2402</v>
      </c>
      <c r="J120" s="349">
        <v>0</v>
      </c>
      <c r="L120" s="14"/>
    </row>
    <row r="121" spans="1:12" s="10" customFormat="1" ht="14.5">
      <c r="A121" s="348"/>
      <c r="B121" s="348" t="s">
        <v>2401</v>
      </c>
      <c r="C121" s="348" t="s">
        <v>3677</v>
      </c>
      <c r="D121" s="348" t="s">
        <v>3678</v>
      </c>
      <c r="E121" s="349">
        <v>12</v>
      </c>
      <c r="F121" s="349">
        <v>9</v>
      </c>
      <c r="G121" s="349">
        <v>3</v>
      </c>
      <c r="H121" s="349">
        <v>12</v>
      </c>
      <c r="I121" s="349">
        <v>0</v>
      </c>
      <c r="J121" s="349">
        <v>0</v>
      </c>
      <c r="L121" s="14"/>
    </row>
    <row r="122" spans="1:12" s="10" customFormat="1" ht="14.5">
      <c r="A122" s="348"/>
      <c r="B122" s="348" t="s">
        <v>2401</v>
      </c>
      <c r="C122" s="348" t="s">
        <v>3679</v>
      </c>
      <c r="D122" s="348" t="s">
        <v>3575</v>
      </c>
      <c r="E122" s="349">
        <v>8</v>
      </c>
      <c r="F122" s="349">
        <v>4</v>
      </c>
      <c r="G122" s="349">
        <v>4</v>
      </c>
      <c r="H122" s="349">
        <v>8</v>
      </c>
      <c r="I122" s="349">
        <v>0</v>
      </c>
      <c r="J122" s="349" t="s">
        <v>2402</v>
      </c>
      <c r="L122" s="14"/>
    </row>
    <row r="123" spans="1:12" s="10" customFormat="1" ht="14.5">
      <c r="A123" s="348"/>
      <c r="B123" s="348" t="s">
        <v>2401</v>
      </c>
      <c r="C123" s="348" t="s">
        <v>3679</v>
      </c>
      <c r="D123" s="348" t="s">
        <v>3680</v>
      </c>
      <c r="E123" s="349">
        <v>181</v>
      </c>
      <c r="F123" s="349">
        <v>159</v>
      </c>
      <c r="G123" s="349">
        <v>22</v>
      </c>
      <c r="H123" s="349">
        <v>166</v>
      </c>
      <c r="I123" s="349">
        <v>15</v>
      </c>
      <c r="J123" s="349" t="s">
        <v>2402</v>
      </c>
      <c r="L123" s="14"/>
    </row>
    <row r="124" spans="1:12" s="10" customFormat="1" ht="14.5">
      <c r="A124" s="348"/>
      <c r="B124" s="348" t="s">
        <v>2401</v>
      </c>
      <c r="C124" s="348" t="s">
        <v>2621</v>
      </c>
      <c r="D124" s="348" t="s">
        <v>3680</v>
      </c>
      <c r="E124" s="349">
        <v>181</v>
      </c>
      <c r="F124" s="349">
        <v>159</v>
      </c>
      <c r="G124" s="349">
        <v>22</v>
      </c>
      <c r="H124" s="349">
        <v>166</v>
      </c>
      <c r="I124" s="349">
        <v>15</v>
      </c>
      <c r="J124" s="349" t="s">
        <v>2402</v>
      </c>
      <c r="L124" s="14"/>
    </row>
    <row r="125" spans="1:12" s="10" customFormat="1" ht="14.5">
      <c r="A125" s="348"/>
      <c r="B125" s="348" t="s">
        <v>2401</v>
      </c>
      <c r="C125" s="348" t="s">
        <v>4062</v>
      </c>
      <c r="D125" s="348" t="s">
        <v>4063</v>
      </c>
      <c r="E125" s="349">
        <v>29</v>
      </c>
      <c r="F125" s="349">
        <v>22</v>
      </c>
      <c r="G125" s="349">
        <v>7</v>
      </c>
      <c r="H125" s="349">
        <v>25</v>
      </c>
      <c r="I125" s="349">
        <v>4</v>
      </c>
      <c r="J125" s="349">
        <v>0</v>
      </c>
      <c r="L125" s="14"/>
    </row>
    <row r="126" spans="1:12" s="10" customFormat="1" ht="14.5">
      <c r="A126" s="348"/>
      <c r="B126" s="348" t="s">
        <v>2401</v>
      </c>
      <c r="C126" s="348" t="s">
        <v>4064</v>
      </c>
      <c r="D126" s="348" t="s">
        <v>4065</v>
      </c>
      <c r="E126" s="349">
        <v>17</v>
      </c>
      <c r="F126" s="349" t="s">
        <v>2402</v>
      </c>
      <c r="G126" s="349" t="s">
        <v>2402</v>
      </c>
      <c r="H126" s="349">
        <v>5</v>
      </c>
      <c r="I126" s="349">
        <v>12</v>
      </c>
      <c r="J126" s="349">
        <v>0</v>
      </c>
      <c r="L126" s="14"/>
    </row>
    <row r="127" spans="1:12" s="10" customFormat="1" ht="14.5">
      <c r="A127" s="348"/>
      <c r="B127" s="348" t="s">
        <v>2401</v>
      </c>
      <c r="C127" s="348" t="s">
        <v>3845</v>
      </c>
      <c r="D127" s="348" t="s">
        <v>3846</v>
      </c>
      <c r="E127" s="349">
        <v>15</v>
      </c>
      <c r="F127" s="349">
        <v>9</v>
      </c>
      <c r="G127" s="349">
        <v>6</v>
      </c>
      <c r="H127" s="349" t="s">
        <v>2402</v>
      </c>
      <c r="I127" s="349" t="s">
        <v>2402</v>
      </c>
      <c r="J127" s="349">
        <v>0</v>
      </c>
      <c r="L127" s="14"/>
    </row>
    <row r="128" spans="1:12" s="10" customFormat="1" ht="14.5">
      <c r="A128" s="348"/>
      <c r="B128" s="348" t="s">
        <v>2401</v>
      </c>
      <c r="C128" s="348" t="s">
        <v>3681</v>
      </c>
      <c r="D128" s="348" t="s">
        <v>3575</v>
      </c>
      <c r="E128" s="349">
        <v>41</v>
      </c>
      <c r="F128" s="349">
        <v>31</v>
      </c>
      <c r="G128" s="349">
        <v>10</v>
      </c>
      <c r="H128" s="349">
        <v>38</v>
      </c>
      <c r="I128" s="349">
        <v>3</v>
      </c>
      <c r="J128" s="349">
        <v>0</v>
      </c>
      <c r="L128" s="14"/>
    </row>
    <row r="129" spans="1:12" s="10" customFormat="1" ht="14.5">
      <c r="A129" s="348"/>
      <c r="B129" s="348" t="s">
        <v>2401</v>
      </c>
      <c r="C129" s="348" t="s">
        <v>3681</v>
      </c>
      <c r="D129" s="348" t="s">
        <v>3682</v>
      </c>
      <c r="E129" s="349">
        <v>102</v>
      </c>
      <c r="F129" s="349">
        <v>78</v>
      </c>
      <c r="G129" s="349">
        <v>24</v>
      </c>
      <c r="H129" s="349">
        <v>82</v>
      </c>
      <c r="I129" s="349">
        <v>20</v>
      </c>
      <c r="J129" s="349">
        <v>0</v>
      </c>
      <c r="L129" s="14"/>
    </row>
    <row r="130" spans="1:12" s="10" customFormat="1" ht="14.5">
      <c r="A130" s="348"/>
      <c r="B130" s="348" t="s">
        <v>2401</v>
      </c>
      <c r="C130" s="348" t="s">
        <v>2623</v>
      </c>
      <c r="D130" s="348" t="s">
        <v>3682</v>
      </c>
      <c r="E130" s="349">
        <v>102</v>
      </c>
      <c r="F130" s="349">
        <v>78</v>
      </c>
      <c r="G130" s="349">
        <v>24</v>
      </c>
      <c r="H130" s="349">
        <v>82</v>
      </c>
      <c r="I130" s="349">
        <v>20</v>
      </c>
      <c r="J130" s="349">
        <v>0</v>
      </c>
      <c r="L130" s="14"/>
    </row>
    <row r="131" spans="1:12" s="10" customFormat="1" ht="14.5">
      <c r="A131" s="348"/>
      <c r="B131" s="348" t="s">
        <v>2401</v>
      </c>
      <c r="C131" s="348" t="s">
        <v>3849</v>
      </c>
      <c r="D131" s="348" t="s">
        <v>3850</v>
      </c>
      <c r="E131" s="349">
        <v>12</v>
      </c>
      <c r="F131" s="349">
        <v>9</v>
      </c>
      <c r="G131" s="349">
        <v>3</v>
      </c>
      <c r="H131" s="349">
        <v>8</v>
      </c>
      <c r="I131" s="349">
        <v>4</v>
      </c>
      <c r="J131" s="349">
        <v>0</v>
      </c>
      <c r="L131" s="14"/>
    </row>
    <row r="132" spans="1:12" s="10" customFormat="1" ht="14.5">
      <c r="A132" s="348"/>
      <c r="B132" s="348" t="s">
        <v>2401</v>
      </c>
      <c r="C132" s="348" t="s">
        <v>4066</v>
      </c>
      <c r="D132" s="348" t="s">
        <v>4067</v>
      </c>
      <c r="E132" s="349">
        <v>26</v>
      </c>
      <c r="F132" s="349">
        <v>21</v>
      </c>
      <c r="G132" s="349">
        <v>5</v>
      </c>
      <c r="H132" s="349">
        <v>5</v>
      </c>
      <c r="I132" s="349">
        <v>21</v>
      </c>
      <c r="J132" s="349" t="s">
        <v>2402</v>
      </c>
      <c r="L132" s="14"/>
    </row>
    <row r="133" spans="1:12" s="10" customFormat="1" ht="14.5">
      <c r="A133" s="348"/>
      <c r="B133" s="348" t="s">
        <v>2401</v>
      </c>
      <c r="C133" s="348" t="s">
        <v>3683</v>
      </c>
      <c r="D133" s="348" t="s">
        <v>3575</v>
      </c>
      <c r="E133" s="349">
        <v>42</v>
      </c>
      <c r="F133" s="349">
        <v>33</v>
      </c>
      <c r="G133" s="349">
        <v>9</v>
      </c>
      <c r="H133" s="349" t="s">
        <v>2402</v>
      </c>
      <c r="I133" s="349" t="s">
        <v>2402</v>
      </c>
      <c r="J133" s="349">
        <v>0</v>
      </c>
      <c r="L133" s="14"/>
    </row>
    <row r="134" spans="1:12" s="10" customFormat="1" ht="14.5">
      <c r="A134" s="348"/>
      <c r="B134" s="348" t="s">
        <v>2401</v>
      </c>
      <c r="C134" s="348" t="s">
        <v>3683</v>
      </c>
      <c r="D134" s="348" t="s">
        <v>3684</v>
      </c>
      <c r="E134" s="349">
        <v>80</v>
      </c>
      <c r="F134" s="349">
        <v>63</v>
      </c>
      <c r="G134" s="349">
        <v>17</v>
      </c>
      <c r="H134" s="349">
        <v>53</v>
      </c>
      <c r="I134" s="349">
        <v>27</v>
      </c>
      <c r="J134" s="349" t="s">
        <v>2402</v>
      </c>
      <c r="L134" s="14"/>
    </row>
    <row r="135" spans="1:12" s="10" customFormat="1" ht="14.5">
      <c r="A135" s="348"/>
      <c r="B135" s="348" t="s">
        <v>2401</v>
      </c>
      <c r="C135" s="348" t="s">
        <v>2625</v>
      </c>
      <c r="D135" s="348" t="s">
        <v>3684</v>
      </c>
      <c r="E135" s="349">
        <v>80</v>
      </c>
      <c r="F135" s="349">
        <v>63</v>
      </c>
      <c r="G135" s="349">
        <v>17</v>
      </c>
      <c r="H135" s="349">
        <v>53</v>
      </c>
      <c r="I135" s="349">
        <v>27</v>
      </c>
      <c r="J135" s="349" t="s">
        <v>2402</v>
      </c>
      <c r="L135" s="14"/>
    </row>
    <row r="136" spans="1:12" s="10" customFormat="1" ht="14.5">
      <c r="A136" s="348"/>
      <c r="B136" s="348" t="s">
        <v>2401</v>
      </c>
      <c r="C136" s="348" t="s">
        <v>3685</v>
      </c>
      <c r="D136" s="348" t="s">
        <v>3686</v>
      </c>
      <c r="E136" s="349">
        <v>35</v>
      </c>
      <c r="F136" s="349">
        <v>28</v>
      </c>
      <c r="G136" s="349">
        <v>7</v>
      </c>
      <c r="H136" s="349" t="s">
        <v>2402</v>
      </c>
      <c r="I136" s="349" t="s">
        <v>2402</v>
      </c>
      <c r="J136" s="349">
        <v>0</v>
      </c>
      <c r="L136" s="14"/>
    </row>
    <row r="137" spans="1:12" s="10" customFormat="1" ht="14.5">
      <c r="A137" s="348"/>
      <c r="B137" s="348" t="s">
        <v>2401</v>
      </c>
      <c r="C137" s="348" t="s">
        <v>2627</v>
      </c>
      <c r="D137" s="348" t="s">
        <v>3686</v>
      </c>
      <c r="E137" s="349">
        <v>35</v>
      </c>
      <c r="F137" s="349">
        <v>28</v>
      </c>
      <c r="G137" s="349">
        <v>7</v>
      </c>
      <c r="H137" s="349" t="s">
        <v>2402</v>
      </c>
      <c r="I137" s="349" t="s">
        <v>2402</v>
      </c>
      <c r="J137" s="349">
        <v>0</v>
      </c>
      <c r="L137" s="14"/>
    </row>
    <row r="138" spans="1:12" s="10" customFormat="1" ht="14.5">
      <c r="A138" s="348"/>
      <c r="B138" s="348" t="s">
        <v>2401</v>
      </c>
      <c r="C138" s="348" t="s">
        <v>4068</v>
      </c>
      <c r="D138" s="348" t="s">
        <v>4069</v>
      </c>
      <c r="E138" s="349">
        <v>195</v>
      </c>
      <c r="F138" s="349">
        <v>107</v>
      </c>
      <c r="G138" s="349">
        <v>88</v>
      </c>
      <c r="H138" s="349">
        <v>72</v>
      </c>
      <c r="I138" s="349">
        <v>123</v>
      </c>
      <c r="J138" s="349">
        <v>0</v>
      </c>
      <c r="L138" s="14"/>
    </row>
    <row r="139" spans="1:12" s="10" customFormat="1" ht="14.5">
      <c r="A139" s="348"/>
      <c r="B139" s="348" t="s">
        <v>2401</v>
      </c>
      <c r="C139" s="348" t="s">
        <v>4068</v>
      </c>
      <c r="D139" s="348" t="s">
        <v>4069</v>
      </c>
      <c r="E139" s="349">
        <v>195</v>
      </c>
      <c r="F139" s="349">
        <v>107</v>
      </c>
      <c r="G139" s="349">
        <v>88</v>
      </c>
      <c r="H139" s="349">
        <v>72</v>
      </c>
      <c r="I139" s="349">
        <v>123</v>
      </c>
      <c r="J139" s="349">
        <v>0</v>
      </c>
      <c r="L139" s="14"/>
    </row>
    <row r="140" spans="1:12" s="10" customFormat="1" ht="14.5">
      <c r="A140" s="348"/>
      <c r="B140" s="348" t="s">
        <v>2401</v>
      </c>
      <c r="C140" s="348" t="s">
        <v>4068</v>
      </c>
      <c r="D140" s="348" t="s">
        <v>4069</v>
      </c>
      <c r="E140" s="349">
        <v>195</v>
      </c>
      <c r="F140" s="349">
        <v>107</v>
      </c>
      <c r="G140" s="349">
        <v>88</v>
      </c>
      <c r="H140" s="349">
        <v>72</v>
      </c>
      <c r="I140" s="349">
        <v>123</v>
      </c>
      <c r="J140" s="349">
        <v>0</v>
      </c>
      <c r="L140" s="14"/>
    </row>
    <row r="141" spans="1:12" s="10" customFormat="1" ht="14.5">
      <c r="A141" s="348"/>
      <c r="B141" s="348" t="s">
        <v>2401</v>
      </c>
      <c r="C141" s="348" t="s">
        <v>4070</v>
      </c>
      <c r="D141" s="348" t="s">
        <v>4071</v>
      </c>
      <c r="E141" s="349">
        <v>25</v>
      </c>
      <c r="F141" s="349">
        <v>15</v>
      </c>
      <c r="G141" s="349">
        <v>10</v>
      </c>
      <c r="H141" s="349">
        <v>0</v>
      </c>
      <c r="I141" s="349">
        <v>25</v>
      </c>
      <c r="J141" s="349">
        <v>0</v>
      </c>
      <c r="L141" s="14"/>
    </row>
    <row r="142" spans="1:12" s="10" customFormat="1" ht="14.5">
      <c r="A142" s="348"/>
      <c r="B142" s="348" t="s">
        <v>2401</v>
      </c>
      <c r="C142" s="348" t="s">
        <v>4070</v>
      </c>
      <c r="D142" s="348" t="s">
        <v>4071</v>
      </c>
      <c r="E142" s="349">
        <v>25</v>
      </c>
      <c r="F142" s="349">
        <v>15</v>
      </c>
      <c r="G142" s="349">
        <v>10</v>
      </c>
      <c r="H142" s="349">
        <v>0</v>
      </c>
      <c r="I142" s="349">
        <v>25</v>
      </c>
      <c r="J142" s="349">
        <v>0</v>
      </c>
      <c r="L142" s="14"/>
    </row>
    <row r="143" spans="1:12" s="10" customFormat="1" ht="14.5">
      <c r="A143" s="348"/>
      <c r="B143" s="348" t="s">
        <v>2401</v>
      </c>
      <c r="C143" s="348" t="s">
        <v>4070</v>
      </c>
      <c r="D143" s="348" t="s">
        <v>4071</v>
      </c>
      <c r="E143" s="349">
        <v>25</v>
      </c>
      <c r="F143" s="349">
        <v>15</v>
      </c>
      <c r="G143" s="349">
        <v>10</v>
      </c>
      <c r="H143" s="349">
        <v>0</v>
      </c>
      <c r="I143" s="349">
        <v>25</v>
      </c>
      <c r="J143" s="349">
        <v>0</v>
      </c>
      <c r="L143" s="14"/>
    </row>
    <row r="144" spans="1:12" s="10" customFormat="1" ht="14.5">
      <c r="A144" s="348"/>
      <c r="B144" s="348" t="s">
        <v>2401</v>
      </c>
      <c r="C144" s="348" t="s">
        <v>4072</v>
      </c>
      <c r="D144" s="348" t="s">
        <v>4073</v>
      </c>
      <c r="E144" s="349">
        <v>110</v>
      </c>
      <c r="F144" s="349" t="s">
        <v>2402</v>
      </c>
      <c r="G144" s="349" t="s">
        <v>2402</v>
      </c>
      <c r="H144" s="349">
        <v>8</v>
      </c>
      <c r="I144" s="349">
        <v>102</v>
      </c>
      <c r="J144" s="349">
        <v>0</v>
      </c>
      <c r="L144" s="14"/>
    </row>
    <row r="145" spans="1:12" s="10" customFormat="1" ht="14.5">
      <c r="A145" s="348"/>
      <c r="B145" s="348" t="s">
        <v>2401</v>
      </c>
      <c r="C145" s="348" t="s">
        <v>4072</v>
      </c>
      <c r="D145" s="348" t="s">
        <v>4073</v>
      </c>
      <c r="E145" s="349">
        <v>110</v>
      </c>
      <c r="F145" s="349" t="s">
        <v>2402</v>
      </c>
      <c r="G145" s="349" t="s">
        <v>2402</v>
      </c>
      <c r="H145" s="349">
        <v>8</v>
      </c>
      <c r="I145" s="349">
        <v>102</v>
      </c>
      <c r="J145" s="349">
        <v>0</v>
      </c>
      <c r="L145" s="14"/>
    </row>
    <row r="146" spans="1:12" s="10" customFormat="1" ht="14.5">
      <c r="A146" s="348"/>
      <c r="B146" s="348" t="s">
        <v>2401</v>
      </c>
      <c r="C146" s="348" t="s">
        <v>4072</v>
      </c>
      <c r="D146" s="348" t="s">
        <v>4073</v>
      </c>
      <c r="E146" s="349">
        <v>110</v>
      </c>
      <c r="F146" s="349" t="s">
        <v>2402</v>
      </c>
      <c r="G146" s="349" t="s">
        <v>2402</v>
      </c>
      <c r="H146" s="349">
        <v>8</v>
      </c>
      <c r="I146" s="349">
        <v>102</v>
      </c>
      <c r="J146" s="349">
        <v>0</v>
      </c>
      <c r="L146" s="14"/>
    </row>
    <row r="147" spans="1:12" s="10" customFormat="1" ht="14.5">
      <c r="A147" s="348"/>
      <c r="B147" s="348" t="s">
        <v>2401</v>
      </c>
      <c r="C147" s="348" t="s">
        <v>4074</v>
      </c>
      <c r="D147" s="348" t="s">
        <v>4075</v>
      </c>
      <c r="E147" s="349">
        <v>17</v>
      </c>
      <c r="F147" s="349" t="s">
        <v>2402</v>
      </c>
      <c r="G147" s="349" t="s">
        <v>2402</v>
      </c>
      <c r="H147" s="349">
        <v>0</v>
      </c>
      <c r="I147" s="349">
        <v>17</v>
      </c>
      <c r="J147" s="349">
        <v>0</v>
      </c>
      <c r="L147" s="14"/>
    </row>
    <row r="148" spans="1:12" s="10" customFormat="1" ht="14.5">
      <c r="A148" s="348"/>
      <c r="B148" s="348" t="s">
        <v>2401</v>
      </c>
      <c r="C148" s="348" t="s">
        <v>4074</v>
      </c>
      <c r="D148" s="348" t="s">
        <v>4075</v>
      </c>
      <c r="E148" s="349">
        <v>17</v>
      </c>
      <c r="F148" s="349" t="s">
        <v>2402</v>
      </c>
      <c r="G148" s="349" t="s">
        <v>2402</v>
      </c>
      <c r="H148" s="349">
        <v>0</v>
      </c>
      <c r="I148" s="349">
        <v>17</v>
      </c>
      <c r="J148" s="349">
        <v>0</v>
      </c>
      <c r="L148" s="14"/>
    </row>
    <row r="149" spans="1:12" s="10" customFormat="1" ht="14.5">
      <c r="A149" s="348"/>
      <c r="B149" s="348" t="s">
        <v>2401</v>
      </c>
      <c r="C149" s="348" t="s">
        <v>4074</v>
      </c>
      <c r="D149" s="348" t="s">
        <v>4075</v>
      </c>
      <c r="E149" s="349">
        <v>17</v>
      </c>
      <c r="F149" s="349" t="s">
        <v>2402</v>
      </c>
      <c r="G149" s="349" t="s">
        <v>2402</v>
      </c>
      <c r="H149" s="349">
        <v>0</v>
      </c>
      <c r="I149" s="349">
        <v>17</v>
      </c>
      <c r="J149" s="349">
        <v>0</v>
      </c>
      <c r="L149" s="14"/>
    </row>
    <row r="150" spans="1:12" s="10" customFormat="1" ht="14.5">
      <c r="A150" s="348"/>
      <c r="B150" s="348" t="s">
        <v>2401</v>
      </c>
      <c r="C150" s="348" t="s">
        <v>3687</v>
      </c>
      <c r="D150" s="348" t="s">
        <v>4076</v>
      </c>
      <c r="E150" s="349">
        <v>32</v>
      </c>
      <c r="F150" s="349">
        <v>27</v>
      </c>
      <c r="G150" s="349">
        <v>5</v>
      </c>
      <c r="H150" s="349">
        <v>8</v>
      </c>
      <c r="I150" s="349">
        <v>24</v>
      </c>
      <c r="J150" s="349">
        <v>0</v>
      </c>
      <c r="L150" s="14"/>
    </row>
    <row r="151" spans="1:12" s="10" customFormat="1" ht="14.5">
      <c r="A151" s="348"/>
      <c r="B151" s="348" t="s">
        <v>2401</v>
      </c>
      <c r="C151" s="348" t="s">
        <v>3687</v>
      </c>
      <c r="D151" s="348" t="s">
        <v>4077</v>
      </c>
      <c r="E151" s="349">
        <v>22992</v>
      </c>
      <c r="F151" s="349">
        <v>11901</v>
      </c>
      <c r="G151" s="349">
        <v>11091</v>
      </c>
      <c r="H151" s="349">
        <v>21621</v>
      </c>
      <c r="I151" s="349">
        <v>1371</v>
      </c>
      <c r="J151" s="349">
        <v>979</v>
      </c>
      <c r="L151" s="14"/>
    </row>
    <row r="152" spans="1:12" s="10" customFormat="1" ht="14.5">
      <c r="A152" s="348"/>
      <c r="B152" s="348" t="s">
        <v>2401</v>
      </c>
      <c r="C152" s="348" t="s">
        <v>3689</v>
      </c>
      <c r="D152" s="348" t="s">
        <v>4078</v>
      </c>
      <c r="E152" s="349">
        <v>23363</v>
      </c>
      <c r="F152" s="349">
        <v>12168</v>
      </c>
      <c r="G152" s="349">
        <v>11195</v>
      </c>
      <c r="H152" s="349">
        <v>21702</v>
      </c>
      <c r="I152" s="349">
        <v>1661</v>
      </c>
      <c r="J152" s="349">
        <v>979</v>
      </c>
      <c r="L152" s="14"/>
    </row>
    <row r="153" spans="1:12" s="10" customFormat="1" ht="14.5">
      <c r="A153" s="348" t="s">
        <v>2892</v>
      </c>
      <c r="B153" s="348" t="s">
        <v>2404</v>
      </c>
      <c r="C153" s="348"/>
      <c r="D153" s="348"/>
      <c r="E153" s="349"/>
      <c r="F153" s="349"/>
      <c r="G153" s="349"/>
      <c r="H153" s="349"/>
      <c r="I153" s="349"/>
      <c r="J153" s="349"/>
      <c r="L153" s="14"/>
    </row>
    <row r="154" spans="1:12" s="10" customFormat="1" ht="14.5">
      <c r="A154" s="348"/>
      <c r="B154" s="348" t="s">
        <v>2404</v>
      </c>
      <c r="C154" s="348" t="s">
        <v>2874</v>
      </c>
      <c r="D154" s="348" t="s">
        <v>2401</v>
      </c>
      <c r="E154" s="349">
        <v>693</v>
      </c>
      <c r="F154" s="349">
        <v>369</v>
      </c>
      <c r="G154" s="349">
        <v>324</v>
      </c>
      <c r="H154" s="349">
        <v>646</v>
      </c>
      <c r="I154" s="349">
        <v>47</v>
      </c>
      <c r="J154" s="349">
        <v>30</v>
      </c>
      <c r="L154" s="14"/>
    </row>
    <row r="155" spans="1:12" s="10" customFormat="1" ht="14.5">
      <c r="A155" s="348"/>
      <c r="B155" s="348" t="s">
        <v>2404</v>
      </c>
      <c r="C155" s="348" t="s">
        <v>2893</v>
      </c>
      <c r="D155" s="348" t="s">
        <v>2406</v>
      </c>
      <c r="E155" s="349">
        <v>1340</v>
      </c>
      <c r="F155" s="349">
        <v>536</v>
      </c>
      <c r="G155" s="349">
        <v>804</v>
      </c>
      <c r="H155" s="349">
        <v>1268</v>
      </c>
      <c r="I155" s="349">
        <v>72</v>
      </c>
      <c r="J155" s="349">
        <v>263</v>
      </c>
      <c r="L155" s="14"/>
    </row>
    <row r="156" spans="1:12" s="10" customFormat="1" ht="14.5">
      <c r="A156" s="348"/>
      <c r="B156" s="348" t="s">
        <v>2404</v>
      </c>
      <c r="C156" s="348" t="s">
        <v>2894</v>
      </c>
      <c r="D156" s="348" t="s">
        <v>2408</v>
      </c>
      <c r="E156" s="349">
        <v>2168</v>
      </c>
      <c r="F156" s="349">
        <v>1115</v>
      </c>
      <c r="G156" s="349">
        <v>1053</v>
      </c>
      <c r="H156" s="349">
        <v>2085</v>
      </c>
      <c r="I156" s="349">
        <v>83</v>
      </c>
      <c r="J156" s="349">
        <v>104</v>
      </c>
      <c r="L156" s="14"/>
    </row>
    <row r="157" spans="1:12" s="10" customFormat="1" ht="14.5">
      <c r="A157" s="348"/>
      <c r="B157" s="348" t="s">
        <v>2404</v>
      </c>
      <c r="C157" s="348" t="s">
        <v>53</v>
      </c>
      <c r="D157" s="348" t="s">
        <v>54</v>
      </c>
      <c r="E157" s="349">
        <v>739</v>
      </c>
      <c r="F157" s="349">
        <v>406</v>
      </c>
      <c r="G157" s="349">
        <v>333</v>
      </c>
      <c r="H157" s="349">
        <v>725</v>
      </c>
      <c r="I157" s="349">
        <v>14</v>
      </c>
      <c r="J157" s="349">
        <v>38</v>
      </c>
      <c r="L157" s="14"/>
    </row>
    <row r="158" spans="1:12" s="10" customFormat="1" ht="14.5">
      <c r="A158" s="348"/>
      <c r="B158" s="348" t="s">
        <v>2404</v>
      </c>
      <c r="C158" s="348" t="s">
        <v>288</v>
      </c>
      <c r="D158" s="348" t="s">
        <v>289</v>
      </c>
      <c r="E158" s="349">
        <v>462</v>
      </c>
      <c r="F158" s="349">
        <v>196</v>
      </c>
      <c r="G158" s="349">
        <v>266</v>
      </c>
      <c r="H158" s="349">
        <v>437</v>
      </c>
      <c r="I158" s="349">
        <v>25</v>
      </c>
      <c r="J158" s="349">
        <v>25</v>
      </c>
      <c r="L158" s="14"/>
    </row>
    <row r="159" spans="1:12" s="10" customFormat="1" ht="14.5">
      <c r="A159" s="348"/>
      <c r="B159" s="348" t="s">
        <v>2404</v>
      </c>
      <c r="C159" s="348" t="s">
        <v>554</v>
      </c>
      <c r="D159" s="348" t="s">
        <v>555</v>
      </c>
      <c r="E159" s="349">
        <v>627</v>
      </c>
      <c r="F159" s="349">
        <v>357</v>
      </c>
      <c r="G159" s="349">
        <v>270</v>
      </c>
      <c r="H159" s="349">
        <v>608</v>
      </c>
      <c r="I159" s="349">
        <v>19</v>
      </c>
      <c r="J159" s="349">
        <v>22</v>
      </c>
      <c r="L159" s="14"/>
    </row>
    <row r="160" spans="1:12" s="10" customFormat="1" ht="14.5">
      <c r="A160" s="348"/>
      <c r="B160" s="348" t="s">
        <v>2404</v>
      </c>
      <c r="C160" s="348" t="s">
        <v>822</v>
      </c>
      <c r="D160" s="348" t="s">
        <v>823</v>
      </c>
      <c r="E160" s="349">
        <v>1479</v>
      </c>
      <c r="F160" s="349">
        <v>888</v>
      </c>
      <c r="G160" s="349">
        <v>591</v>
      </c>
      <c r="H160" s="349">
        <v>1438</v>
      </c>
      <c r="I160" s="349">
        <v>41</v>
      </c>
      <c r="J160" s="349">
        <v>72</v>
      </c>
      <c r="L160" s="14"/>
    </row>
    <row r="161" spans="1:12" s="10" customFormat="1" ht="14.5">
      <c r="A161" s="348"/>
      <c r="B161" s="348" t="s">
        <v>2404</v>
      </c>
      <c r="C161" s="348" t="s">
        <v>895</v>
      </c>
      <c r="D161" s="348" t="s">
        <v>896</v>
      </c>
      <c r="E161" s="349">
        <v>756</v>
      </c>
      <c r="F161" s="349">
        <v>398</v>
      </c>
      <c r="G161" s="349">
        <v>358</v>
      </c>
      <c r="H161" s="349">
        <v>702</v>
      </c>
      <c r="I161" s="349">
        <v>54</v>
      </c>
      <c r="J161" s="349">
        <v>23</v>
      </c>
      <c r="L161" s="14"/>
    </row>
    <row r="162" spans="1:12" s="10" customFormat="1" ht="14.5">
      <c r="A162" s="348"/>
      <c r="B162" s="348" t="s">
        <v>2404</v>
      </c>
      <c r="C162" s="348" t="s">
        <v>995</v>
      </c>
      <c r="D162" s="348" t="s">
        <v>996</v>
      </c>
      <c r="E162" s="349">
        <v>16625</v>
      </c>
      <c r="F162" s="349">
        <v>8441</v>
      </c>
      <c r="G162" s="349">
        <v>8184</v>
      </c>
      <c r="H162" s="349">
        <v>16210</v>
      </c>
      <c r="I162" s="349">
        <v>415</v>
      </c>
      <c r="J162" s="349">
        <v>722</v>
      </c>
      <c r="L162" s="14"/>
    </row>
    <row r="163" spans="1:12" s="10" customFormat="1" ht="14.5">
      <c r="A163" s="348"/>
      <c r="B163" s="348" t="s">
        <v>2404</v>
      </c>
      <c r="C163" s="348" t="s">
        <v>1167</v>
      </c>
      <c r="D163" s="348" t="s">
        <v>1168</v>
      </c>
      <c r="E163" s="349">
        <v>24028</v>
      </c>
      <c r="F163" s="349">
        <v>11902</v>
      </c>
      <c r="G163" s="349">
        <v>12126</v>
      </c>
      <c r="H163" s="349">
        <v>23486</v>
      </c>
      <c r="I163" s="349">
        <v>542</v>
      </c>
      <c r="J163" s="349">
        <v>907</v>
      </c>
      <c r="L163" s="14"/>
    </row>
    <row r="164" spans="1:12" s="10" customFormat="1" ht="14.5">
      <c r="A164" s="348"/>
      <c r="B164" s="348" t="s">
        <v>2404</v>
      </c>
      <c r="C164" s="348" t="s">
        <v>1498</v>
      </c>
      <c r="D164" s="348" t="s">
        <v>1499</v>
      </c>
      <c r="E164" s="349">
        <v>1840</v>
      </c>
      <c r="F164" s="349">
        <v>1118</v>
      </c>
      <c r="G164" s="349">
        <v>722</v>
      </c>
      <c r="H164" s="349">
        <v>1793</v>
      </c>
      <c r="I164" s="349">
        <v>47</v>
      </c>
      <c r="J164" s="349">
        <v>72</v>
      </c>
      <c r="L164" s="14"/>
    </row>
    <row r="165" spans="1:12" s="10" customFormat="1" ht="14.5">
      <c r="A165" s="348"/>
      <c r="B165" s="348" t="s">
        <v>2404</v>
      </c>
      <c r="C165" s="348" t="s">
        <v>1749</v>
      </c>
      <c r="D165" s="348" t="s">
        <v>1750</v>
      </c>
      <c r="E165" s="349">
        <v>1844</v>
      </c>
      <c r="F165" s="349">
        <v>973</v>
      </c>
      <c r="G165" s="349">
        <v>871</v>
      </c>
      <c r="H165" s="349">
        <v>1787</v>
      </c>
      <c r="I165" s="349">
        <v>57</v>
      </c>
      <c r="J165" s="349">
        <v>114</v>
      </c>
      <c r="L165" s="14"/>
    </row>
    <row r="166" spans="1:12" s="10" customFormat="1" ht="14.5">
      <c r="A166" s="348"/>
      <c r="B166" s="348" t="s">
        <v>2404</v>
      </c>
      <c r="C166" s="348" t="s">
        <v>1941</v>
      </c>
      <c r="D166" s="348" t="s">
        <v>1942</v>
      </c>
      <c r="E166" s="349">
        <v>611</v>
      </c>
      <c r="F166" s="349">
        <v>322</v>
      </c>
      <c r="G166" s="349">
        <v>289</v>
      </c>
      <c r="H166" s="349">
        <v>586</v>
      </c>
      <c r="I166" s="349">
        <v>25</v>
      </c>
      <c r="J166" s="349">
        <v>19</v>
      </c>
      <c r="L166" s="14"/>
    </row>
    <row r="167" spans="1:12" s="10" customFormat="1" ht="14.5">
      <c r="A167" s="348"/>
      <c r="B167" s="348" t="s">
        <v>2404</v>
      </c>
      <c r="C167" s="348" t="s">
        <v>2162</v>
      </c>
      <c r="D167" s="348" t="s">
        <v>2163</v>
      </c>
      <c r="E167" s="349">
        <v>409</v>
      </c>
      <c r="F167" s="349">
        <v>234</v>
      </c>
      <c r="G167" s="349">
        <v>175</v>
      </c>
      <c r="H167" s="349">
        <v>394</v>
      </c>
      <c r="I167" s="349">
        <v>15</v>
      </c>
      <c r="J167" s="349">
        <v>27</v>
      </c>
      <c r="L167" s="14"/>
    </row>
    <row r="168" spans="1:12" s="10" customFormat="1" ht="14.5">
      <c r="A168" s="348"/>
      <c r="B168" s="348" t="s">
        <v>2404</v>
      </c>
      <c r="C168" s="348" t="s">
        <v>3560</v>
      </c>
      <c r="D168" s="348" t="s">
        <v>2267</v>
      </c>
      <c r="E168" s="349">
        <v>53621</v>
      </c>
      <c r="F168" s="349">
        <v>27255</v>
      </c>
      <c r="G168" s="349">
        <v>26366</v>
      </c>
      <c r="H168" s="349">
        <v>52165</v>
      </c>
      <c r="I168" s="349">
        <v>1456</v>
      </c>
      <c r="J168" s="349">
        <v>2438</v>
      </c>
      <c r="L168" s="14"/>
    </row>
    <row r="169" spans="1:12" s="10" customFormat="1" ht="14.5">
      <c r="A169" s="348"/>
      <c r="B169" s="348" t="s">
        <v>2404</v>
      </c>
      <c r="C169" s="348" t="s">
        <v>2315</v>
      </c>
      <c r="D169" s="348" t="s">
        <v>2267</v>
      </c>
      <c r="E169" s="349">
        <v>53621</v>
      </c>
      <c r="F169" s="349">
        <v>27255</v>
      </c>
      <c r="G169" s="349">
        <v>26366</v>
      </c>
      <c r="H169" s="349">
        <v>52165</v>
      </c>
      <c r="I169" s="349">
        <v>1456</v>
      </c>
      <c r="J169" s="349">
        <v>2438</v>
      </c>
      <c r="L169" s="14"/>
    </row>
    <row r="170" spans="1:12" s="10" customFormat="1" ht="14.5">
      <c r="A170" s="348"/>
      <c r="B170" s="348" t="s">
        <v>2404</v>
      </c>
      <c r="C170" s="348" t="s">
        <v>3561</v>
      </c>
      <c r="D170" s="348" t="s">
        <v>3562</v>
      </c>
      <c r="E170" s="349">
        <v>1939</v>
      </c>
      <c r="F170" s="349">
        <v>1108</v>
      </c>
      <c r="G170" s="349">
        <v>831</v>
      </c>
      <c r="H170" s="349">
        <v>1697</v>
      </c>
      <c r="I170" s="349">
        <v>242</v>
      </c>
      <c r="J170" s="349">
        <v>69</v>
      </c>
      <c r="L170" s="14"/>
    </row>
    <row r="171" spans="1:12" s="10" customFormat="1" ht="14.5">
      <c r="A171" s="348"/>
      <c r="B171" s="348" t="s">
        <v>2404</v>
      </c>
      <c r="C171" s="348" t="s">
        <v>3563</v>
      </c>
      <c r="D171" s="348" t="s">
        <v>3564</v>
      </c>
      <c r="E171" s="349">
        <v>1939</v>
      </c>
      <c r="F171" s="349">
        <v>1108</v>
      </c>
      <c r="G171" s="349">
        <v>831</v>
      </c>
      <c r="H171" s="349">
        <v>1697</v>
      </c>
      <c r="I171" s="349">
        <v>242</v>
      </c>
      <c r="J171" s="349">
        <v>69</v>
      </c>
      <c r="L171" s="14"/>
    </row>
    <row r="172" spans="1:12" s="10" customFormat="1" ht="14.5">
      <c r="A172" s="348"/>
      <c r="B172" s="348" t="s">
        <v>2404</v>
      </c>
      <c r="C172" s="348" t="s">
        <v>3565</v>
      </c>
      <c r="D172" s="348" t="s">
        <v>3564</v>
      </c>
      <c r="E172" s="349">
        <v>1939</v>
      </c>
      <c r="F172" s="349">
        <v>1108</v>
      </c>
      <c r="G172" s="349">
        <v>831</v>
      </c>
      <c r="H172" s="349">
        <v>1697</v>
      </c>
      <c r="I172" s="349">
        <v>242</v>
      </c>
      <c r="J172" s="349">
        <v>69</v>
      </c>
      <c r="L172" s="14"/>
    </row>
    <row r="173" spans="1:12" s="10" customFormat="1" ht="14.5">
      <c r="A173" s="348"/>
      <c r="B173" s="348" t="s">
        <v>2404</v>
      </c>
      <c r="C173" s="348" t="s">
        <v>3691</v>
      </c>
      <c r="D173" s="348" t="s">
        <v>3692</v>
      </c>
      <c r="E173" s="349">
        <v>49</v>
      </c>
      <c r="F173" s="349">
        <v>31</v>
      </c>
      <c r="G173" s="349">
        <v>18</v>
      </c>
      <c r="H173" s="349">
        <v>46</v>
      </c>
      <c r="I173" s="349">
        <v>3</v>
      </c>
      <c r="J173" s="349">
        <v>0</v>
      </c>
      <c r="L173" s="14"/>
    </row>
    <row r="174" spans="1:12" s="10" customFormat="1" ht="14.5">
      <c r="A174" s="348"/>
      <c r="B174" s="348" t="s">
        <v>2404</v>
      </c>
      <c r="C174" s="348" t="s">
        <v>3693</v>
      </c>
      <c r="D174" s="348" t="s">
        <v>3694</v>
      </c>
      <c r="E174" s="349">
        <v>24</v>
      </c>
      <c r="F174" s="349">
        <v>17</v>
      </c>
      <c r="G174" s="349">
        <v>7</v>
      </c>
      <c r="H174" s="349" t="s">
        <v>2402</v>
      </c>
      <c r="I174" s="349" t="s">
        <v>2402</v>
      </c>
      <c r="J174" s="349">
        <v>0</v>
      </c>
      <c r="L174" s="14"/>
    </row>
    <row r="175" spans="1:12" s="10" customFormat="1" ht="14.5">
      <c r="A175" s="348"/>
      <c r="B175" s="348" t="s">
        <v>2404</v>
      </c>
      <c r="C175" s="348" t="s">
        <v>3695</v>
      </c>
      <c r="D175" s="348" t="s">
        <v>3696</v>
      </c>
      <c r="E175" s="349">
        <v>10</v>
      </c>
      <c r="F175" s="349">
        <v>3</v>
      </c>
      <c r="G175" s="349">
        <v>7</v>
      </c>
      <c r="H175" s="349">
        <v>10</v>
      </c>
      <c r="I175" s="349">
        <v>0</v>
      </c>
      <c r="J175" s="349">
        <v>0</v>
      </c>
      <c r="L175" s="14"/>
    </row>
    <row r="176" spans="1:12" s="10" customFormat="1" ht="14.5">
      <c r="A176" s="348"/>
      <c r="B176" s="348" t="s">
        <v>2404</v>
      </c>
      <c r="C176" s="348" t="s">
        <v>3697</v>
      </c>
      <c r="D176" s="348" t="s">
        <v>3698</v>
      </c>
      <c r="E176" s="349">
        <v>20</v>
      </c>
      <c r="F176" s="349">
        <v>13</v>
      </c>
      <c r="G176" s="349">
        <v>7</v>
      </c>
      <c r="H176" s="349" t="s">
        <v>2402</v>
      </c>
      <c r="I176" s="349" t="s">
        <v>2402</v>
      </c>
      <c r="J176" s="349">
        <v>0</v>
      </c>
      <c r="L176" s="14"/>
    </row>
    <row r="177" spans="1:12" s="10" customFormat="1" ht="14.5">
      <c r="A177" s="348"/>
      <c r="B177" s="348" t="s">
        <v>2404</v>
      </c>
      <c r="C177" s="348" t="s">
        <v>3922</v>
      </c>
      <c r="D177" s="348" t="s">
        <v>3923</v>
      </c>
      <c r="E177" s="349">
        <v>13</v>
      </c>
      <c r="F177" s="349">
        <v>8</v>
      </c>
      <c r="G177" s="349">
        <v>5</v>
      </c>
      <c r="H177" s="349" t="s">
        <v>2402</v>
      </c>
      <c r="I177" s="349" t="s">
        <v>2402</v>
      </c>
      <c r="J177" s="349">
        <v>0</v>
      </c>
      <c r="L177" s="14"/>
    </row>
    <row r="178" spans="1:12" s="10" customFormat="1" ht="14.5">
      <c r="A178" s="348"/>
      <c r="B178" s="348" t="s">
        <v>2404</v>
      </c>
      <c r="C178" s="348" t="s">
        <v>3851</v>
      </c>
      <c r="D178" s="348" t="s">
        <v>3852</v>
      </c>
      <c r="E178" s="349">
        <v>15</v>
      </c>
      <c r="F178" s="349">
        <v>7</v>
      </c>
      <c r="G178" s="349">
        <v>8</v>
      </c>
      <c r="H178" s="349" t="s">
        <v>2402</v>
      </c>
      <c r="I178" s="349" t="s">
        <v>2402</v>
      </c>
      <c r="J178" s="349">
        <v>0</v>
      </c>
      <c r="L178" s="14"/>
    </row>
    <row r="179" spans="1:12" s="10" customFormat="1" ht="14.5">
      <c r="A179" s="348"/>
      <c r="B179" s="348" t="s">
        <v>2404</v>
      </c>
      <c r="C179" s="348" t="s">
        <v>3959</v>
      </c>
      <c r="D179" s="348" t="s">
        <v>3960</v>
      </c>
      <c r="E179" s="349">
        <v>21</v>
      </c>
      <c r="F179" s="349">
        <v>16</v>
      </c>
      <c r="G179" s="349">
        <v>5</v>
      </c>
      <c r="H179" s="349" t="s">
        <v>2402</v>
      </c>
      <c r="I179" s="349" t="s">
        <v>2402</v>
      </c>
      <c r="J179" s="349">
        <v>0</v>
      </c>
      <c r="L179" s="14"/>
    </row>
    <row r="180" spans="1:12" s="10" customFormat="1" ht="14.5">
      <c r="A180" s="348"/>
      <c r="B180" s="348" t="s">
        <v>2404</v>
      </c>
      <c r="C180" s="348" t="s">
        <v>4079</v>
      </c>
      <c r="D180" s="348" t="s">
        <v>4080</v>
      </c>
      <c r="E180" s="349">
        <v>23</v>
      </c>
      <c r="F180" s="349">
        <v>16</v>
      </c>
      <c r="G180" s="349">
        <v>7</v>
      </c>
      <c r="H180" s="349" t="s">
        <v>2402</v>
      </c>
      <c r="I180" s="349" t="s">
        <v>2402</v>
      </c>
      <c r="J180" s="349" t="s">
        <v>2402</v>
      </c>
      <c r="L180" s="14"/>
    </row>
    <row r="181" spans="1:12" s="10" customFormat="1" ht="14.5">
      <c r="A181" s="348"/>
      <c r="B181" s="348" t="s">
        <v>2404</v>
      </c>
      <c r="C181" s="348" t="s">
        <v>3699</v>
      </c>
      <c r="D181" s="348" t="s">
        <v>3700</v>
      </c>
      <c r="E181" s="349">
        <v>35</v>
      </c>
      <c r="F181" s="349">
        <v>14</v>
      </c>
      <c r="G181" s="349">
        <v>21</v>
      </c>
      <c r="H181" s="349">
        <v>29</v>
      </c>
      <c r="I181" s="349">
        <v>6</v>
      </c>
      <c r="J181" s="349" t="s">
        <v>2402</v>
      </c>
      <c r="L181" s="14"/>
    </row>
    <row r="182" spans="1:12" s="10" customFormat="1" ht="14.5">
      <c r="A182" s="348"/>
      <c r="B182" s="348" t="s">
        <v>2404</v>
      </c>
      <c r="C182" s="348" t="s">
        <v>3566</v>
      </c>
      <c r="D182" s="348" t="s">
        <v>3575</v>
      </c>
      <c r="E182" s="349">
        <v>8</v>
      </c>
      <c r="F182" s="349">
        <v>5</v>
      </c>
      <c r="G182" s="349">
        <v>3</v>
      </c>
      <c r="H182" s="349">
        <v>8</v>
      </c>
      <c r="I182" s="349">
        <v>0</v>
      </c>
      <c r="J182" s="349">
        <v>0</v>
      </c>
      <c r="L182" s="14"/>
    </row>
    <row r="183" spans="1:12" s="10" customFormat="1" ht="14.5">
      <c r="A183" s="348"/>
      <c r="B183" s="348" t="s">
        <v>2404</v>
      </c>
      <c r="C183" s="348" t="s">
        <v>3566</v>
      </c>
      <c r="D183" s="348" t="s">
        <v>3567</v>
      </c>
      <c r="E183" s="349">
        <v>218</v>
      </c>
      <c r="F183" s="349">
        <v>130</v>
      </c>
      <c r="G183" s="349">
        <v>88</v>
      </c>
      <c r="H183" s="349">
        <v>202</v>
      </c>
      <c r="I183" s="349">
        <v>16</v>
      </c>
      <c r="J183" s="349">
        <v>3</v>
      </c>
      <c r="L183" s="14"/>
    </row>
    <row r="184" spans="1:12" s="10" customFormat="1" ht="14.5">
      <c r="A184" s="348"/>
      <c r="B184" s="348" t="s">
        <v>2404</v>
      </c>
      <c r="C184" s="348" t="s">
        <v>3568</v>
      </c>
      <c r="D184" s="348" t="s">
        <v>3569</v>
      </c>
      <c r="E184" s="349">
        <v>170</v>
      </c>
      <c r="F184" s="349">
        <v>116</v>
      </c>
      <c r="G184" s="349">
        <v>54</v>
      </c>
      <c r="H184" s="349">
        <v>155</v>
      </c>
      <c r="I184" s="349">
        <v>15</v>
      </c>
      <c r="J184" s="349">
        <v>4</v>
      </c>
      <c r="L184" s="14"/>
    </row>
    <row r="185" spans="1:12" s="10" customFormat="1" ht="14.5">
      <c r="A185" s="348"/>
      <c r="B185" s="348" t="s">
        <v>2404</v>
      </c>
      <c r="C185" s="348" t="s">
        <v>3570</v>
      </c>
      <c r="D185" s="348" t="s">
        <v>3571</v>
      </c>
      <c r="E185" s="349">
        <v>25</v>
      </c>
      <c r="F185" s="349">
        <v>17</v>
      </c>
      <c r="G185" s="349">
        <v>8</v>
      </c>
      <c r="H185" s="349">
        <v>22</v>
      </c>
      <c r="I185" s="349">
        <v>3</v>
      </c>
      <c r="J185" s="349">
        <v>0</v>
      </c>
      <c r="L185" s="14"/>
    </row>
    <row r="186" spans="1:12" s="10" customFormat="1" ht="14.5">
      <c r="A186" s="348"/>
      <c r="B186" s="348" t="s">
        <v>2404</v>
      </c>
      <c r="C186" s="348" t="s">
        <v>3572</v>
      </c>
      <c r="D186" s="348" t="s">
        <v>3573</v>
      </c>
      <c r="E186" s="349">
        <v>12</v>
      </c>
      <c r="F186" s="349">
        <v>9</v>
      </c>
      <c r="G186" s="349">
        <v>3</v>
      </c>
      <c r="H186" s="349" t="s">
        <v>2402</v>
      </c>
      <c r="I186" s="349" t="s">
        <v>2402</v>
      </c>
      <c r="J186" s="349">
        <v>0</v>
      </c>
      <c r="L186" s="14"/>
    </row>
    <row r="187" spans="1:12" s="10" customFormat="1" ht="14.5">
      <c r="A187" s="348"/>
      <c r="B187" s="348" t="s">
        <v>2404</v>
      </c>
      <c r="C187" s="348" t="s">
        <v>3853</v>
      </c>
      <c r="D187" s="348" t="s">
        <v>3854</v>
      </c>
      <c r="E187" s="349">
        <v>20</v>
      </c>
      <c r="F187" s="349">
        <v>14</v>
      </c>
      <c r="G187" s="349">
        <v>6</v>
      </c>
      <c r="H187" s="349" t="s">
        <v>2402</v>
      </c>
      <c r="I187" s="349" t="s">
        <v>2402</v>
      </c>
      <c r="J187" s="349">
        <v>0</v>
      </c>
      <c r="L187" s="14"/>
    </row>
    <row r="188" spans="1:12" s="10" customFormat="1" ht="14.5">
      <c r="A188" s="348"/>
      <c r="B188" s="348" t="s">
        <v>2404</v>
      </c>
      <c r="C188" s="348" t="s">
        <v>3961</v>
      </c>
      <c r="D188" s="348" t="s">
        <v>3962</v>
      </c>
      <c r="E188" s="349">
        <v>10</v>
      </c>
      <c r="F188" s="349">
        <v>3</v>
      </c>
      <c r="G188" s="349">
        <v>7</v>
      </c>
      <c r="H188" s="349">
        <v>10</v>
      </c>
      <c r="I188" s="349">
        <v>0</v>
      </c>
      <c r="J188" s="349">
        <v>0</v>
      </c>
      <c r="L188" s="14"/>
    </row>
    <row r="189" spans="1:12" s="10" customFormat="1" ht="14.5">
      <c r="A189" s="348"/>
      <c r="B189" s="348" t="s">
        <v>2404</v>
      </c>
      <c r="C189" s="348" t="s">
        <v>3574</v>
      </c>
      <c r="D189" s="348" t="s">
        <v>3575</v>
      </c>
      <c r="E189" s="349">
        <v>13</v>
      </c>
      <c r="F189" s="349">
        <v>8</v>
      </c>
      <c r="G189" s="349">
        <v>5</v>
      </c>
      <c r="H189" s="349" t="s">
        <v>2402</v>
      </c>
      <c r="I189" s="349" t="s">
        <v>2402</v>
      </c>
      <c r="J189" s="349">
        <v>0</v>
      </c>
      <c r="L189" s="14"/>
    </row>
    <row r="190" spans="1:12" s="10" customFormat="1" ht="14.5">
      <c r="A190" s="348"/>
      <c r="B190" s="348" t="s">
        <v>2404</v>
      </c>
      <c r="C190" s="348" t="s">
        <v>3574</v>
      </c>
      <c r="D190" s="348" t="s">
        <v>3576</v>
      </c>
      <c r="E190" s="349">
        <v>250</v>
      </c>
      <c r="F190" s="349">
        <v>167</v>
      </c>
      <c r="G190" s="349">
        <v>83</v>
      </c>
      <c r="H190" s="349">
        <v>227</v>
      </c>
      <c r="I190" s="349">
        <v>23</v>
      </c>
      <c r="J190" s="349">
        <v>4</v>
      </c>
      <c r="L190" s="14"/>
    </row>
    <row r="191" spans="1:12" s="10" customFormat="1" ht="14.5">
      <c r="A191" s="348"/>
      <c r="B191" s="348" t="s">
        <v>2404</v>
      </c>
      <c r="C191" s="348" t="s">
        <v>3701</v>
      </c>
      <c r="D191" s="348" t="s">
        <v>3702</v>
      </c>
      <c r="E191" s="349">
        <v>24</v>
      </c>
      <c r="F191" s="349">
        <v>17</v>
      </c>
      <c r="G191" s="349">
        <v>7</v>
      </c>
      <c r="H191" s="349">
        <v>24</v>
      </c>
      <c r="I191" s="349">
        <v>0</v>
      </c>
      <c r="J191" s="349" t="s">
        <v>2402</v>
      </c>
      <c r="L191" s="14"/>
    </row>
    <row r="192" spans="1:12" s="10" customFormat="1" ht="14.5">
      <c r="A192" s="348"/>
      <c r="B192" s="348" t="s">
        <v>2404</v>
      </c>
      <c r="C192" s="348" t="s">
        <v>3703</v>
      </c>
      <c r="D192" s="348" t="s">
        <v>3704</v>
      </c>
      <c r="E192" s="349">
        <v>41</v>
      </c>
      <c r="F192" s="349">
        <v>33</v>
      </c>
      <c r="G192" s="349">
        <v>8</v>
      </c>
      <c r="H192" s="349">
        <v>41</v>
      </c>
      <c r="I192" s="349">
        <v>0</v>
      </c>
      <c r="J192" s="349" t="s">
        <v>2402</v>
      </c>
      <c r="L192" s="14"/>
    </row>
    <row r="193" spans="1:12" s="10" customFormat="1" ht="14.5">
      <c r="A193" s="348"/>
      <c r="B193" s="348" t="s">
        <v>2404</v>
      </c>
      <c r="C193" s="348" t="s">
        <v>3577</v>
      </c>
      <c r="D193" s="348" t="s">
        <v>3578</v>
      </c>
      <c r="E193" s="349">
        <v>138</v>
      </c>
      <c r="F193" s="349">
        <v>88</v>
      </c>
      <c r="G193" s="349">
        <v>50</v>
      </c>
      <c r="H193" s="349">
        <v>125</v>
      </c>
      <c r="I193" s="349">
        <v>13</v>
      </c>
      <c r="J193" s="349">
        <v>3</v>
      </c>
      <c r="L193" s="14"/>
    </row>
    <row r="194" spans="1:12" s="10" customFormat="1" ht="14.5">
      <c r="A194" s="348"/>
      <c r="B194" s="348" t="s">
        <v>2404</v>
      </c>
      <c r="C194" s="348" t="s">
        <v>4081</v>
      </c>
      <c r="D194" s="348" t="s">
        <v>4082</v>
      </c>
      <c r="E194" s="349">
        <v>34</v>
      </c>
      <c r="F194" s="349">
        <v>24</v>
      </c>
      <c r="G194" s="349">
        <v>10</v>
      </c>
      <c r="H194" s="349">
        <v>34</v>
      </c>
      <c r="I194" s="349">
        <v>0</v>
      </c>
      <c r="J194" s="349">
        <v>3</v>
      </c>
      <c r="L194" s="14"/>
    </row>
    <row r="195" spans="1:12" s="10" customFormat="1" ht="14.5">
      <c r="A195" s="348"/>
      <c r="B195" s="348" t="s">
        <v>2404</v>
      </c>
      <c r="C195" s="348" t="s">
        <v>3705</v>
      </c>
      <c r="D195" s="348" t="s">
        <v>3706</v>
      </c>
      <c r="E195" s="349">
        <v>78</v>
      </c>
      <c r="F195" s="349">
        <v>44</v>
      </c>
      <c r="G195" s="349">
        <v>34</v>
      </c>
      <c r="H195" s="349">
        <v>75</v>
      </c>
      <c r="I195" s="349">
        <v>3</v>
      </c>
      <c r="J195" s="349">
        <v>3</v>
      </c>
      <c r="L195" s="14"/>
    </row>
    <row r="196" spans="1:12" s="10" customFormat="1" ht="14.5">
      <c r="A196" s="348"/>
      <c r="B196" s="348" t="s">
        <v>2404</v>
      </c>
      <c r="C196" s="348" t="s">
        <v>3924</v>
      </c>
      <c r="D196" s="348" t="s">
        <v>3925</v>
      </c>
      <c r="E196" s="349">
        <v>20</v>
      </c>
      <c r="F196" s="349">
        <v>13</v>
      </c>
      <c r="G196" s="349">
        <v>7</v>
      </c>
      <c r="H196" s="349" t="s">
        <v>2402</v>
      </c>
      <c r="I196" s="349" t="s">
        <v>2402</v>
      </c>
      <c r="J196" s="349" t="s">
        <v>2402</v>
      </c>
      <c r="L196" s="14"/>
    </row>
    <row r="197" spans="1:12" s="10" customFormat="1" ht="14.5">
      <c r="A197" s="348"/>
      <c r="B197" s="348" t="s">
        <v>2404</v>
      </c>
      <c r="C197" s="348" t="s">
        <v>3707</v>
      </c>
      <c r="D197" s="348" t="s">
        <v>3708</v>
      </c>
      <c r="E197" s="349">
        <v>43</v>
      </c>
      <c r="F197" s="349">
        <v>28</v>
      </c>
      <c r="G197" s="349">
        <v>15</v>
      </c>
      <c r="H197" s="349" t="s">
        <v>2402</v>
      </c>
      <c r="I197" s="349" t="s">
        <v>2402</v>
      </c>
      <c r="J197" s="349" t="s">
        <v>2402</v>
      </c>
      <c r="L197" s="14"/>
    </row>
    <row r="198" spans="1:12" s="10" customFormat="1" ht="14.5">
      <c r="A198" s="348"/>
      <c r="B198" s="348" t="s">
        <v>2404</v>
      </c>
      <c r="C198" s="348" t="s">
        <v>3709</v>
      </c>
      <c r="D198" s="348" t="s">
        <v>3710</v>
      </c>
      <c r="E198" s="349">
        <v>27</v>
      </c>
      <c r="F198" s="349">
        <v>16</v>
      </c>
      <c r="G198" s="349">
        <v>11</v>
      </c>
      <c r="H198" s="349">
        <v>27</v>
      </c>
      <c r="I198" s="349">
        <v>0</v>
      </c>
      <c r="J198" s="349" t="s">
        <v>2402</v>
      </c>
      <c r="L198" s="14"/>
    </row>
    <row r="199" spans="1:12" s="10" customFormat="1" ht="14.5">
      <c r="A199" s="348"/>
      <c r="B199" s="348" t="s">
        <v>2404</v>
      </c>
      <c r="C199" s="348" t="s">
        <v>3579</v>
      </c>
      <c r="D199" s="348" t="s">
        <v>3580</v>
      </c>
      <c r="E199" s="349">
        <v>93</v>
      </c>
      <c r="F199" s="349">
        <v>73</v>
      </c>
      <c r="G199" s="349">
        <v>20</v>
      </c>
      <c r="H199" s="349">
        <v>85</v>
      </c>
      <c r="I199" s="349">
        <v>8</v>
      </c>
      <c r="J199" s="349">
        <v>3</v>
      </c>
      <c r="L199" s="14"/>
    </row>
    <row r="200" spans="1:12" s="10" customFormat="1" ht="14.5">
      <c r="A200" s="348"/>
      <c r="B200" s="348" t="s">
        <v>2404</v>
      </c>
      <c r="C200" s="348" t="s">
        <v>3908</v>
      </c>
      <c r="D200" s="348" t="s">
        <v>3909</v>
      </c>
      <c r="E200" s="349">
        <v>19</v>
      </c>
      <c r="F200" s="349">
        <v>8</v>
      </c>
      <c r="G200" s="349">
        <v>11</v>
      </c>
      <c r="H200" s="349" t="s">
        <v>2402</v>
      </c>
      <c r="I200" s="349" t="s">
        <v>2402</v>
      </c>
      <c r="J200" s="349" t="s">
        <v>2402</v>
      </c>
      <c r="L200" s="14"/>
    </row>
    <row r="201" spans="1:12" s="10" customFormat="1" ht="14.5">
      <c r="A201" s="348"/>
      <c r="B201" s="348" t="s">
        <v>2404</v>
      </c>
      <c r="C201" s="348" t="s">
        <v>3711</v>
      </c>
      <c r="D201" s="348" t="s">
        <v>3712</v>
      </c>
      <c r="E201" s="349">
        <v>20</v>
      </c>
      <c r="F201" s="349">
        <v>11</v>
      </c>
      <c r="G201" s="349">
        <v>9</v>
      </c>
      <c r="H201" s="349">
        <v>20</v>
      </c>
      <c r="I201" s="349">
        <v>0</v>
      </c>
      <c r="J201" s="349" t="s">
        <v>2402</v>
      </c>
      <c r="L201" s="14"/>
    </row>
    <row r="202" spans="1:12" s="10" customFormat="1" ht="14.5">
      <c r="A202" s="348"/>
      <c r="B202" s="348" t="s">
        <v>2404</v>
      </c>
      <c r="C202" s="348" t="s">
        <v>3581</v>
      </c>
      <c r="D202" s="348" t="s">
        <v>3582</v>
      </c>
      <c r="E202" s="349">
        <v>537</v>
      </c>
      <c r="F202" s="349">
        <v>355</v>
      </c>
      <c r="G202" s="349">
        <v>182</v>
      </c>
      <c r="H202" s="349">
        <v>507</v>
      </c>
      <c r="I202" s="349">
        <v>30</v>
      </c>
      <c r="J202" s="349">
        <v>24</v>
      </c>
      <c r="L202" s="14"/>
    </row>
    <row r="203" spans="1:12" s="10" customFormat="1" ht="14.5">
      <c r="A203" s="348"/>
      <c r="B203" s="348" t="s">
        <v>2404</v>
      </c>
      <c r="C203" s="348" t="s">
        <v>3713</v>
      </c>
      <c r="D203" s="348" t="s">
        <v>3714</v>
      </c>
      <c r="E203" s="349">
        <v>22</v>
      </c>
      <c r="F203" s="349" t="s">
        <v>2402</v>
      </c>
      <c r="G203" s="349" t="s">
        <v>2402</v>
      </c>
      <c r="H203" s="349" t="s">
        <v>2402</v>
      </c>
      <c r="I203" s="349" t="s">
        <v>2402</v>
      </c>
      <c r="J203" s="349" t="s">
        <v>2402</v>
      </c>
      <c r="L203" s="14"/>
    </row>
    <row r="204" spans="1:12" s="10" customFormat="1" ht="14.5">
      <c r="A204" s="348"/>
      <c r="B204" s="348" t="s">
        <v>2404</v>
      </c>
      <c r="C204" s="348" t="s">
        <v>3583</v>
      </c>
      <c r="D204" s="348" t="s">
        <v>3584</v>
      </c>
      <c r="E204" s="349">
        <v>59</v>
      </c>
      <c r="F204" s="349">
        <v>31</v>
      </c>
      <c r="G204" s="349">
        <v>28</v>
      </c>
      <c r="H204" s="349">
        <v>54</v>
      </c>
      <c r="I204" s="349">
        <v>5</v>
      </c>
      <c r="J204" s="349" t="s">
        <v>2402</v>
      </c>
      <c r="L204" s="14"/>
    </row>
    <row r="205" spans="1:12" s="10" customFormat="1" ht="14.5">
      <c r="A205" s="348"/>
      <c r="B205" s="348" t="s">
        <v>2404</v>
      </c>
      <c r="C205" s="348" t="s">
        <v>3715</v>
      </c>
      <c r="D205" s="348" t="s">
        <v>3716</v>
      </c>
      <c r="E205" s="349">
        <v>36</v>
      </c>
      <c r="F205" s="349">
        <v>27</v>
      </c>
      <c r="G205" s="349">
        <v>9</v>
      </c>
      <c r="H205" s="349">
        <v>32</v>
      </c>
      <c r="I205" s="349">
        <v>4</v>
      </c>
      <c r="J205" s="349" t="s">
        <v>2402</v>
      </c>
      <c r="L205" s="14"/>
    </row>
    <row r="206" spans="1:12" s="10" customFormat="1" ht="14.5">
      <c r="A206" s="348"/>
      <c r="B206" s="348" t="s">
        <v>2404</v>
      </c>
      <c r="C206" s="348" t="s">
        <v>3717</v>
      </c>
      <c r="D206" s="348" t="s">
        <v>3718</v>
      </c>
      <c r="E206" s="349">
        <v>17</v>
      </c>
      <c r="F206" s="349">
        <v>13</v>
      </c>
      <c r="G206" s="349">
        <v>4</v>
      </c>
      <c r="H206" s="349" t="s">
        <v>2402</v>
      </c>
      <c r="I206" s="349" t="s">
        <v>2402</v>
      </c>
      <c r="J206" s="349">
        <v>0</v>
      </c>
      <c r="L206" s="14"/>
    </row>
    <row r="207" spans="1:12" s="10" customFormat="1" ht="14.5">
      <c r="A207" s="348"/>
      <c r="B207" s="348" t="s">
        <v>2404</v>
      </c>
      <c r="C207" s="348" t="s">
        <v>3721</v>
      </c>
      <c r="D207" s="348" t="s">
        <v>3722</v>
      </c>
      <c r="E207" s="349">
        <v>19</v>
      </c>
      <c r="F207" s="349">
        <v>15</v>
      </c>
      <c r="G207" s="349">
        <v>4</v>
      </c>
      <c r="H207" s="349">
        <v>19</v>
      </c>
      <c r="I207" s="349">
        <v>0</v>
      </c>
      <c r="J207" s="349">
        <v>0</v>
      </c>
      <c r="L207" s="14"/>
    </row>
    <row r="208" spans="1:12" s="10" customFormat="1" ht="14.5">
      <c r="A208" s="348"/>
      <c r="B208" s="348" t="s">
        <v>2404</v>
      </c>
      <c r="C208" s="348" t="s">
        <v>3723</v>
      </c>
      <c r="D208" s="348" t="s">
        <v>3724</v>
      </c>
      <c r="E208" s="349">
        <v>17</v>
      </c>
      <c r="F208" s="349">
        <v>10</v>
      </c>
      <c r="G208" s="349">
        <v>7</v>
      </c>
      <c r="H208" s="349" t="s">
        <v>2402</v>
      </c>
      <c r="I208" s="349" t="s">
        <v>2402</v>
      </c>
      <c r="J208" s="349">
        <v>0</v>
      </c>
      <c r="L208" s="14"/>
    </row>
    <row r="209" spans="1:12" s="10" customFormat="1" ht="14.5">
      <c r="A209" s="348"/>
      <c r="B209" s="348" t="s">
        <v>2404</v>
      </c>
      <c r="C209" s="348" t="s">
        <v>3725</v>
      </c>
      <c r="D209" s="348" t="s">
        <v>3726</v>
      </c>
      <c r="E209" s="349">
        <v>22</v>
      </c>
      <c r="F209" s="349">
        <v>18</v>
      </c>
      <c r="G209" s="349">
        <v>4</v>
      </c>
      <c r="H209" s="349">
        <v>13</v>
      </c>
      <c r="I209" s="349">
        <v>9</v>
      </c>
      <c r="J209" s="349">
        <v>0</v>
      </c>
      <c r="L209" s="14"/>
    </row>
    <row r="210" spans="1:12" s="10" customFormat="1" ht="14.5">
      <c r="A210" s="348"/>
      <c r="B210" s="348" t="s">
        <v>2404</v>
      </c>
      <c r="C210" s="348" t="s">
        <v>3910</v>
      </c>
      <c r="D210" s="348" t="s">
        <v>3911</v>
      </c>
      <c r="E210" s="349">
        <v>16</v>
      </c>
      <c r="F210" s="349">
        <v>11</v>
      </c>
      <c r="G210" s="349">
        <v>5</v>
      </c>
      <c r="H210" s="349">
        <v>16</v>
      </c>
      <c r="I210" s="349">
        <v>0</v>
      </c>
      <c r="J210" s="349">
        <v>0</v>
      </c>
      <c r="L210" s="14"/>
    </row>
    <row r="211" spans="1:12" s="10" customFormat="1" ht="14.5">
      <c r="A211" s="348"/>
      <c r="B211" s="348" t="s">
        <v>2404</v>
      </c>
      <c r="C211" s="348" t="s">
        <v>3585</v>
      </c>
      <c r="D211" s="348" t="s">
        <v>3586</v>
      </c>
      <c r="E211" s="349">
        <v>19</v>
      </c>
      <c r="F211" s="349" t="s">
        <v>2402</v>
      </c>
      <c r="G211" s="349" t="s">
        <v>2402</v>
      </c>
      <c r="H211" s="349" t="s">
        <v>2402</v>
      </c>
      <c r="I211" s="349" t="s">
        <v>2402</v>
      </c>
      <c r="J211" s="349">
        <v>0</v>
      </c>
      <c r="L211" s="14"/>
    </row>
    <row r="212" spans="1:12" s="10" customFormat="1" ht="14.5">
      <c r="A212" s="348"/>
      <c r="B212" s="348" t="s">
        <v>2404</v>
      </c>
      <c r="C212" s="348" t="s">
        <v>3897</v>
      </c>
      <c r="D212" s="348" t="s">
        <v>3898</v>
      </c>
      <c r="E212" s="349">
        <v>19</v>
      </c>
      <c r="F212" s="349">
        <v>7</v>
      </c>
      <c r="G212" s="349">
        <v>12</v>
      </c>
      <c r="H212" s="349">
        <v>19</v>
      </c>
      <c r="I212" s="349">
        <v>0</v>
      </c>
      <c r="J212" s="349">
        <v>0</v>
      </c>
      <c r="L212" s="14"/>
    </row>
    <row r="213" spans="1:12" s="10" customFormat="1" ht="14.5">
      <c r="A213" s="348"/>
      <c r="B213" s="348" t="s">
        <v>2404</v>
      </c>
      <c r="C213" s="348" t="s">
        <v>3587</v>
      </c>
      <c r="D213" s="348" t="s">
        <v>3588</v>
      </c>
      <c r="E213" s="349">
        <v>62</v>
      </c>
      <c r="F213" s="349">
        <v>47</v>
      </c>
      <c r="G213" s="349">
        <v>15</v>
      </c>
      <c r="H213" s="349">
        <v>50</v>
      </c>
      <c r="I213" s="349">
        <v>12</v>
      </c>
      <c r="J213" s="349">
        <v>0</v>
      </c>
      <c r="L213" s="14"/>
    </row>
    <row r="214" spans="1:12" s="10" customFormat="1" ht="14.5">
      <c r="A214" s="348"/>
      <c r="B214" s="348" t="s">
        <v>2404</v>
      </c>
      <c r="C214" s="348" t="s">
        <v>4083</v>
      </c>
      <c r="D214" s="348" t="s">
        <v>4084</v>
      </c>
      <c r="E214" s="349">
        <v>20</v>
      </c>
      <c r="F214" s="349">
        <v>14</v>
      </c>
      <c r="G214" s="349">
        <v>6</v>
      </c>
      <c r="H214" s="349" t="s">
        <v>2402</v>
      </c>
      <c r="I214" s="349" t="s">
        <v>2402</v>
      </c>
      <c r="J214" s="349">
        <v>0</v>
      </c>
      <c r="L214" s="14"/>
    </row>
    <row r="215" spans="1:12" s="10" customFormat="1" ht="14.5">
      <c r="A215" s="348"/>
      <c r="B215" s="348" t="s">
        <v>2404</v>
      </c>
      <c r="C215" s="348" t="s">
        <v>3591</v>
      </c>
      <c r="D215" s="348" t="s">
        <v>3575</v>
      </c>
      <c r="E215" s="349">
        <v>35</v>
      </c>
      <c r="F215" s="349">
        <v>19</v>
      </c>
      <c r="G215" s="349">
        <v>16</v>
      </c>
      <c r="H215" s="349" t="s">
        <v>2402</v>
      </c>
      <c r="I215" s="349" t="s">
        <v>2402</v>
      </c>
      <c r="J215" s="349" t="s">
        <v>2402</v>
      </c>
      <c r="L215" s="14"/>
    </row>
    <row r="216" spans="1:12" s="10" customFormat="1" ht="14.5">
      <c r="A216" s="348"/>
      <c r="B216" s="348" t="s">
        <v>2404</v>
      </c>
      <c r="C216" s="348" t="s">
        <v>3591</v>
      </c>
      <c r="D216" s="348" t="s">
        <v>3592</v>
      </c>
      <c r="E216" s="349">
        <v>363</v>
      </c>
      <c r="F216" s="349">
        <v>249</v>
      </c>
      <c r="G216" s="349">
        <v>114</v>
      </c>
      <c r="H216" s="349">
        <v>323</v>
      </c>
      <c r="I216" s="349">
        <v>40</v>
      </c>
      <c r="J216" s="349">
        <v>5</v>
      </c>
      <c r="L216" s="14"/>
    </row>
    <row r="217" spans="1:12" s="10" customFormat="1" ht="14.5">
      <c r="A217" s="348"/>
      <c r="B217" s="348" t="s">
        <v>2404</v>
      </c>
      <c r="C217" s="348" t="s">
        <v>3593</v>
      </c>
      <c r="D217" s="348" t="s">
        <v>3594</v>
      </c>
      <c r="E217" s="349">
        <v>1368</v>
      </c>
      <c r="F217" s="349">
        <v>901</v>
      </c>
      <c r="G217" s="349">
        <v>467</v>
      </c>
      <c r="H217" s="349">
        <v>1259</v>
      </c>
      <c r="I217" s="349">
        <v>109</v>
      </c>
      <c r="J217" s="349">
        <v>36</v>
      </c>
      <c r="L217" s="14"/>
    </row>
    <row r="218" spans="1:12" s="10" customFormat="1" ht="14.5">
      <c r="A218" s="348"/>
      <c r="B218" s="348" t="s">
        <v>2404</v>
      </c>
      <c r="C218" s="348" t="s">
        <v>3595</v>
      </c>
      <c r="D218" s="348" t="s">
        <v>3596</v>
      </c>
      <c r="E218" s="349">
        <v>137</v>
      </c>
      <c r="F218" s="349">
        <v>93</v>
      </c>
      <c r="G218" s="349">
        <v>44</v>
      </c>
      <c r="H218" s="349">
        <v>112</v>
      </c>
      <c r="I218" s="349">
        <v>25</v>
      </c>
      <c r="J218" s="349" t="s">
        <v>2402</v>
      </c>
      <c r="L218" s="14"/>
    </row>
    <row r="219" spans="1:12" s="10" customFormat="1" ht="14.5">
      <c r="A219" s="348"/>
      <c r="B219" s="348" t="s">
        <v>2404</v>
      </c>
      <c r="C219" s="348" t="s">
        <v>3729</v>
      </c>
      <c r="D219" s="348" t="s">
        <v>3730</v>
      </c>
      <c r="E219" s="349">
        <v>33</v>
      </c>
      <c r="F219" s="349">
        <v>24</v>
      </c>
      <c r="G219" s="349">
        <v>9</v>
      </c>
      <c r="H219" s="349">
        <v>24</v>
      </c>
      <c r="I219" s="349">
        <v>9</v>
      </c>
      <c r="J219" s="349" t="s">
        <v>2402</v>
      </c>
      <c r="L219" s="14"/>
    </row>
    <row r="220" spans="1:12" s="10" customFormat="1" ht="14.5">
      <c r="A220" s="348"/>
      <c r="B220" s="348" t="s">
        <v>2404</v>
      </c>
      <c r="C220" s="348" t="s">
        <v>3597</v>
      </c>
      <c r="D220" s="348" t="s">
        <v>3598</v>
      </c>
      <c r="E220" s="349">
        <v>170</v>
      </c>
      <c r="F220" s="349">
        <v>117</v>
      </c>
      <c r="G220" s="349">
        <v>53</v>
      </c>
      <c r="H220" s="349">
        <v>136</v>
      </c>
      <c r="I220" s="349">
        <v>34</v>
      </c>
      <c r="J220" s="349">
        <v>4</v>
      </c>
      <c r="L220" s="14"/>
    </row>
    <row r="221" spans="1:12" s="10" customFormat="1" ht="14.5">
      <c r="A221" s="348"/>
      <c r="B221" s="348" t="s">
        <v>2404</v>
      </c>
      <c r="C221" s="348" t="s">
        <v>3599</v>
      </c>
      <c r="D221" s="348" t="s">
        <v>3598</v>
      </c>
      <c r="E221" s="349">
        <v>170</v>
      </c>
      <c r="F221" s="349">
        <v>117</v>
      </c>
      <c r="G221" s="349">
        <v>53</v>
      </c>
      <c r="H221" s="349">
        <v>136</v>
      </c>
      <c r="I221" s="349">
        <v>34</v>
      </c>
      <c r="J221" s="349">
        <v>4</v>
      </c>
      <c r="L221" s="14"/>
    </row>
    <row r="222" spans="1:12" s="10" customFormat="1" ht="14.5">
      <c r="A222" s="348"/>
      <c r="B222" s="348" t="s">
        <v>2404</v>
      </c>
      <c r="C222" s="348" t="s">
        <v>3600</v>
      </c>
      <c r="D222" s="348" t="s">
        <v>3601</v>
      </c>
      <c r="E222" s="349">
        <v>67</v>
      </c>
      <c r="F222" s="349">
        <v>43</v>
      </c>
      <c r="G222" s="349">
        <v>24</v>
      </c>
      <c r="H222" s="349">
        <v>49</v>
      </c>
      <c r="I222" s="349">
        <v>18</v>
      </c>
      <c r="J222" s="349">
        <v>0</v>
      </c>
      <c r="L222" s="14"/>
    </row>
    <row r="223" spans="1:12" s="10" customFormat="1" ht="14.5">
      <c r="A223" s="348"/>
      <c r="B223" s="348" t="s">
        <v>2404</v>
      </c>
      <c r="C223" s="348" t="s">
        <v>3731</v>
      </c>
      <c r="D223" s="348" t="s">
        <v>3732</v>
      </c>
      <c r="E223" s="349">
        <v>11</v>
      </c>
      <c r="F223" s="349">
        <v>7</v>
      </c>
      <c r="G223" s="349">
        <v>4</v>
      </c>
      <c r="H223" s="349" t="s">
        <v>2402</v>
      </c>
      <c r="I223" s="349" t="s">
        <v>2402</v>
      </c>
      <c r="J223" s="349">
        <v>0</v>
      </c>
      <c r="L223" s="14"/>
    </row>
    <row r="224" spans="1:12" s="10" customFormat="1" ht="14.5">
      <c r="A224" s="348"/>
      <c r="B224" s="348" t="s">
        <v>2404</v>
      </c>
      <c r="C224" s="348" t="s">
        <v>3602</v>
      </c>
      <c r="D224" s="348" t="s">
        <v>3603</v>
      </c>
      <c r="E224" s="349">
        <v>40</v>
      </c>
      <c r="F224" s="349">
        <v>29</v>
      </c>
      <c r="G224" s="349">
        <v>11</v>
      </c>
      <c r="H224" s="349">
        <v>34</v>
      </c>
      <c r="I224" s="349">
        <v>6</v>
      </c>
      <c r="J224" s="349" t="s">
        <v>2402</v>
      </c>
      <c r="L224" s="14"/>
    </row>
    <row r="225" spans="1:12" s="10" customFormat="1" ht="14.5">
      <c r="A225" s="348"/>
      <c r="B225" s="348" t="s">
        <v>2404</v>
      </c>
      <c r="C225" s="348" t="s">
        <v>3733</v>
      </c>
      <c r="D225" s="348" t="s">
        <v>3734</v>
      </c>
      <c r="E225" s="349">
        <v>22</v>
      </c>
      <c r="F225" s="349">
        <v>13</v>
      </c>
      <c r="G225" s="349">
        <v>9</v>
      </c>
      <c r="H225" s="349">
        <v>19</v>
      </c>
      <c r="I225" s="349">
        <v>3</v>
      </c>
      <c r="J225" s="349" t="s">
        <v>2402</v>
      </c>
      <c r="L225" s="14"/>
    </row>
    <row r="226" spans="1:12" s="10" customFormat="1" ht="14.5">
      <c r="A226" s="348"/>
      <c r="B226" s="348" t="s">
        <v>2404</v>
      </c>
      <c r="C226" s="348" t="s">
        <v>3899</v>
      </c>
      <c r="D226" s="348" t="s">
        <v>3900</v>
      </c>
      <c r="E226" s="349">
        <v>13</v>
      </c>
      <c r="F226" s="349">
        <v>9</v>
      </c>
      <c r="G226" s="349">
        <v>4</v>
      </c>
      <c r="H226" s="349" t="s">
        <v>2402</v>
      </c>
      <c r="I226" s="349" t="s">
        <v>2402</v>
      </c>
      <c r="J226" s="349">
        <v>0</v>
      </c>
      <c r="L226" s="14"/>
    </row>
    <row r="227" spans="1:12" s="10" customFormat="1" ht="14.5">
      <c r="A227" s="348"/>
      <c r="B227" s="348" t="s">
        <v>2404</v>
      </c>
      <c r="C227" s="348" t="s">
        <v>4085</v>
      </c>
      <c r="D227" s="348" t="s">
        <v>4086</v>
      </c>
      <c r="E227" s="349">
        <v>15</v>
      </c>
      <c r="F227" s="349" t="s">
        <v>2402</v>
      </c>
      <c r="G227" s="349" t="s">
        <v>2402</v>
      </c>
      <c r="H227" s="349" t="s">
        <v>2402</v>
      </c>
      <c r="I227" s="349" t="s">
        <v>2402</v>
      </c>
      <c r="J227" s="349">
        <v>0</v>
      </c>
      <c r="L227" s="14"/>
    </row>
    <row r="228" spans="1:12" s="10" customFormat="1" ht="14.5">
      <c r="A228" s="348"/>
      <c r="B228" s="348" t="s">
        <v>2404</v>
      </c>
      <c r="C228" s="348" t="s">
        <v>3737</v>
      </c>
      <c r="D228" s="348" t="s">
        <v>3738</v>
      </c>
      <c r="E228" s="349">
        <v>19</v>
      </c>
      <c r="F228" s="349">
        <v>11</v>
      </c>
      <c r="G228" s="349">
        <v>8</v>
      </c>
      <c r="H228" s="349">
        <v>16</v>
      </c>
      <c r="I228" s="349">
        <v>3</v>
      </c>
      <c r="J228" s="349" t="s">
        <v>2402</v>
      </c>
      <c r="L228" s="14"/>
    </row>
    <row r="229" spans="1:12" s="10" customFormat="1" ht="14.5">
      <c r="A229" s="348"/>
      <c r="B229" s="348" t="s">
        <v>2404</v>
      </c>
      <c r="C229" s="348" t="s">
        <v>3954</v>
      </c>
      <c r="D229" s="348" t="s">
        <v>151</v>
      </c>
      <c r="E229" s="349">
        <v>11</v>
      </c>
      <c r="F229" s="349">
        <v>11</v>
      </c>
      <c r="G229" s="349">
        <v>0</v>
      </c>
      <c r="H229" s="349" t="s">
        <v>2402</v>
      </c>
      <c r="I229" s="349" t="s">
        <v>2402</v>
      </c>
      <c r="J229" s="349">
        <v>0</v>
      </c>
      <c r="L229" s="14"/>
    </row>
    <row r="230" spans="1:12" s="10" customFormat="1" ht="14.5">
      <c r="A230" s="348"/>
      <c r="B230" s="348" t="s">
        <v>2404</v>
      </c>
      <c r="C230" s="348" t="s">
        <v>3739</v>
      </c>
      <c r="D230" s="348" t="s">
        <v>3740</v>
      </c>
      <c r="E230" s="349">
        <v>26</v>
      </c>
      <c r="F230" s="349">
        <v>11</v>
      </c>
      <c r="G230" s="349">
        <v>15</v>
      </c>
      <c r="H230" s="349">
        <v>23</v>
      </c>
      <c r="I230" s="349">
        <v>3</v>
      </c>
      <c r="J230" s="349" t="s">
        <v>2402</v>
      </c>
      <c r="L230" s="14"/>
    </row>
    <row r="231" spans="1:12" s="10" customFormat="1" ht="14.5">
      <c r="A231" s="348"/>
      <c r="B231" s="348" t="s">
        <v>2404</v>
      </c>
      <c r="C231" s="348" t="s">
        <v>3855</v>
      </c>
      <c r="D231" s="348" t="s">
        <v>3856</v>
      </c>
      <c r="E231" s="349">
        <v>42</v>
      </c>
      <c r="F231" s="349">
        <v>26</v>
      </c>
      <c r="G231" s="349">
        <v>16</v>
      </c>
      <c r="H231" s="349">
        <v>39</v>
      </c>
      <c r="I231" s="349">
        <v>3</v>
      </c>
      <c r="J231" s="349" t="s">
        <v>2402</v>
      </c>
      <c r="L231" s="14"/>
    </row>
    <row r="232" spans="1:12" s="10" customFormat="1" ht="14.5">
      <c r="A232" s="348"/>
      <c r="B232" s="348" t="s">
        <v>2404</v>
      </c>
      <c r="C232" s="348" t="s">
        <v>3912</v>
      </c>
      <c r="D232" s="348" t="s">
        <v>3913</v>
      </c>
      <c r="E232" s="349">
        <v>24</v>
      </c>
      <c r="F232" s="349">
        <v>19</v>
      </c>
      <c r="G232" s="349">
        <v>5</v>
      </c>
      <c r="H232" s="349" t="s">
        <v>2402</v>
      </c>
      <c r="I232" s="349" t="s">
        <v>2402</v>
      </c>
      <c r="J232" s="349" t="s">
        <v>2402</v>
      </c>
      <c r="L232" s="14"/>
    </row>
    <row r="233" spans="1:12" s="10" customFormat="1" ht="14.5">
      <c r="A233" s="348"/>
      <c r="B233" s="348" t="s">
        <v>2404</v>
      </c>
      <c r="C233" s="348" t="s">
        <v>3604</v>
      </c>
      <c r="D233" s="348" t="s">
        <v>3575</v>
      </c>
      <c r="E233" s="349">
        <v>17</v>
      </c>
      <c r="F233" s="349">
        <v>10</v>
      </c>
      <c r="G233" s="349">
        <v>7</v>
      </c>
      <c r="H233" s="349" t="s">
        <v>2402</v>
      </c>
      <c r="I233" s="349" t="s">
        <v>2402</v>
      </c>
      <c r="J233" s="349">
        <v>0</v>
      </c>
      <c r="L233" s="14"/>
    </row>
    <row r="234" spans="1:12" s="10" customFormat="1" ht="14.5">
      <c r="A234" s="348"/>
      <c r="B234" s="348" t="s">
        <v>2404</v>
      </c>
      <c r="C234" s="348" t="s">
        <v>3604</v>
      </c>
      <c r="D234" s="348" t="s">
        <v>3605</v>
      </c>
      <c r="E234" s="349">
        <v>307</v>
      </c>
      <c r="F234" s="349">
        <v>203</v>
      </c>
      <c r="G234" s="349">
        <v>104</v>
      </c>
      <c r="H234" s="349">
        <v>261</v>
      </c>
      <c r="I234" s="349">
        <v>46</v>
      </c>
      <c r="J234" s="349">
        <v>7</v>
      </c>
      <c r="L234" s="14"/>
    </row>
    <row r="235" spans="1:12" s="10" customFormat="1" ht="14.5">
      <c r="A235" s="348"/>
      <c r="B235" s="348" t="s">
        <v>2404</v>
      </c>
      <c r="C235" s="348" t="s">
        <v>3743</v>
      </c>
      <c r="D235" s="348" t="s">
        <v>3744</v>
      </c>
      <c r="E235" s="349">
        <v>24</v>
      </c>
      <c r="F235" s="349">
        <v>11</v>
      </c>
      <c r="G235" s="349">
        <v>13</v>
      </c>
      <c r="H235" s="349">
        <v>18</v>
      </c>
      <c r="I235" s="349">
        <v>6</v>
      </c>
      <c r="J235" s="349">
        <v>0</v>
      </c>
      <c r="L235" s="14"/>
    </row>
    <row r="236" spans="1:12" s="10" customFormat="1" ht="14.5">
      <c r="A236" s="348"/>
      <c r="B236" s="348" t="s">
        <v>2404</v>
      </c>
      <c r="C236" s="348" t="s">
        <v>3606</v>
      </c>
      <c r="D236" s="348" t="s">
        <v>3607</v>
      </c>
      <c r="E236" s="349">
        <v>181</v>
      </c>
      <c r="F236" s="349">
        <v>82</v>
      </c>
      <c r="G236" s="349">
        <v>99</v>
      </c>
      <c r="H236" s="349">
        <v>163</v>
      </c>
      <c r="I236" s="349">
        <v>18</v>
      </c>
      <c r="J236" s="349">
        <v>3</v>
      </c>
      <c r="L236" s="14"/>
    </row>
    <row r="237" spans="1:12" s="10" customFormat="1" ht="14.5">
      <c r="A237" s="348"/>
      <c r="B237" s="348" t="s">
        <v>2404</v>
      </c>
      <c r="C237" s="348" t="s">
        <v>3745</v>
      </c>
      <c r="D237" s="348" t="s">
        <v>3746</v>
      </c>
      <c r="E237" s="349">
        <v>20</v>
      </c>
      <c r="F237" s="349">
        <v>10</v>
      </c>
      <c r="G237" s="349">
        <v>10</v>
      </c>
      <c r="H237" s="349" t="s">
        <v>2402</v>
      </c>
      <c r="I237" s="349" t="s">
        <v>2402</v>
      </c>
      <c r="J237" s="349">
        <v>0</v>
      </c>
      <c r="L237" s="14"/>
    </row>
    <row r="238" spans="1:12" s="10" customFormat="1" ht="14.5">
      <c r="A238" s="348"/>
      <c r="B238" s="348" t="s">
        <v>2404</v>
      </c>
      <c r="C238" s="348" t="s">
        <v>3857</v>
      </c>
      <c r="D238" s="348" t="s">
        <v>3858</v>
      </c>
      <c r="E238" s="349">
        <v>30</v>
      </c>
      <c r="F238" s="349">
        <v>13</v>
      </c>
      <c r="G238" s="349">
        <v>17</v>
      </c>
      <c r="H238" s="349">
        <v>26</v>
      </c>
      <c r="I238" s="349">
        <v>4</v>
      </c>
      <c r="J238" s="349" t="s">
        <v>2402</v>
      </c>
      <c r="L238" s="14"/>
    </row>
    <row r="239" spans="1:12" s="10" customFormat="1" ht="14.5">
      <c r="A239" s="348"/>
      <c r="B239" s="348" t="s">
        <v>2404</v>
      </c>
      <c r="C239" s="348" t="s">
        <v>4087</v>
      </c>
      <c r="D239" s="348" t="s">
        <v>4088</v>
      </c>
      <c r="E239" s="349">
        <v>10</v>
      </c>
      <c r="F239" s="349" t="s">
        <v>2402</v>
      </c>
      <c r="G239" s="349" t="s">
        <v>2402</v>
      </c>
      <c r="H239" s="349" t="s">
        <v>2402</v>
      </c>
      <c r="I239" s="349" t="s">
        <v>2402</v>
      </c>
      <c r="J239" s="349">
        <v>0</v>
      </c>
      <c r="L239" s="14"/>
    </row>
    <row r="240" spans="1:12" s="10" customFormat="1" ht="14.5">
      <c r="A240" s="348"/>
      <c r="B240" s="348" t="s">
        <v>2404</v>
      </c>
      <c r="C240" s="348" t="s">
        <v>4089</v>
      </c>
      <c r="D240" s="348" t="s">
        <v>4090</v>
      </c>
      <c r="E240" s="349">
        <v>16</v>
      </c>
      <c r="F240" s="349">
        <v>8</v>
      </c>
      <c r="G240" s="349">
        <v>8</v>
      </c>
      <c r="H240" s="349">
        <v>16</v>
      </c>
      <c r="I240" s="349">
        <v>0</v>
      </c>
      <c r="J240" s="349">
        <v>0</v>
      </c>
      <c r="L240" s="14"/>
    </row>
    <row r="241" spans="1:12" s="10" customFormat="1" ht="14.5">
      <c r="A241" s="348"/>
      <c r="B241" s="348" t="s">
        <v>2404</v>
      </c>
      <c r="C241" s="348" t="s">
        <v>3749</v>
      </c>
      <c r="D241" s="348" t="s">
        <v>3750</v>
      </c>
      <c r="E241" s="349">
        <v>30</v>
      </c>
      <c r="F241" s="349">
        <v>25</v>
      </c>
      <c r="G241" s="349">
        <v>5</v>
      </c>
      <c r="H241" s="349">
        <v>30</v>
      </c>
      <c r="I241" s="349">
        <v>0</v>
      </c>
      <c r="J241" s="349" t="s">
        <v>2402</v>
      </c>
      <c r="L241" s="14"/>
    </row>
    <row r="242" spans="1:12" s="10" customFormat="1" ht="14.5">
      <c r="A242" s="348"/>
      <c r="B242" s="348" t="s">
        <v>2404</v>
      </c>
      <c r="C242" s="348" t="s">
        <v>3610</v>
      </c>
      <c r="D242" s="348" t="s">
        <v>3575</v>
      </c>
      <c r="E242" s="349">
        <v>17</v>
      </c>
      <c r="F242" s="349">
        <v>10</v>
      </c>
      <c r="G242" s="349">
        <v>7</v>
      </c>
      <c r="H242" s="349">
        <v>14</v>
      </c>
      <c r="I242" s="349">
        <v>3</v>
      </c>
      <c r="J242" s="349" t="s">
        <v>2402</v>
      </c>
      <c r="L242" s="14"/>
    </row>
    <row r="243" spans="1:12" s="10" customFormat="1" ht="14.5">
      <c r="A243" s="348"/>
      <c r="B243" s="348" t="s">
        <v>2404</v>
      </c>
      <c r="C243" s="348" t="s">
        <v>3610</v>
      </c>
      <c r="D243" s="348" t="s">
        <v>3611</v>
      </c>
      <c r="E243" s="349">
        <v>328</v>
      </c>
      <c r="F243" s="349">
        <v>168</v>
      </c>
      <c r="G243" s="349">
        <v>160</v>
      </c>
      <c r="H243" s="349">
        <v>293</v>
      </c>
      <c r="I243" s="349">
        <v>35</v>
      </c>
      <c r="J243" s="349">
        <v>7</v>
      </c>
      <c r="L243" s="14"/>
    </row>
    <row r="244" spans="1:12" s="10" customFormat="1" ht="14.5">
      <c r="A244" s="348"/>
      <c r="B244" s="348" t="s">
        <v>2404</v>
      </c>
      <c r="C244" s="348" t="s">
        <v>3963</v>
      </c>
      <c r="D244" s="348" t="s">
        <v>3964</v>
      </c>
      <c r="E244" s="349">
        <v>11</v>
      </c>
      <c r="F244" s="349">
        <v>7</v>
      </c>
      <c r="G244" s="349">
        <v>4</v>
      </c>
      <c r="H244" s="349" t="s">
        <v>2402</v>
      </c>
      <c r="I244" s="349" t="s">
        <v>2402</v>
      </c>
      <c r="J244" s="349">
        <v>0</v>
      </c>
      <c r="L244" s="14"/>
    </row>
    <row r="245" spans="1:12" s="10" customFormat="1" ht="14.5">
      <c r="A245" s="348"/>
      <c r="B245" s="348" t="s">
        <v>2404</v>
      </c>
      <c r="C245" s="348" t="s">
        <v>3751</v>
      </c>
      <c r="D245" s="348" t="s">
        <v>3752</v>
      </c>
      <c r="E245" s="349">
        <v>35</v>
      </c>
      <c r="F245" s="349">
        <v>16</v>
      </c>
      <c r="G245" s="349">
        <v>19</v>
      </c>
      <c r="H245" s="349">
        <v>32</v>
      </c>
      <c r="I245" s="349">
        <v>3</v>
      </c>
      <c r="J245" s="349" t="s">
        <v>2402</v>
      </c>
      <c r="L245" s="14"/>
    </row>
    <row r="246" spans="1:12" s="10" customFormat="1" ht="14.5">
      <c r="A246" s="348"/>
      <c r="B246" s="348" t="s">
        <v>2404</v>
      </c>
      <c r="C246" s="348" t="s">
        <v>3901</v>
      </c>
      <c r="D246" s="348" t="s">
        <v>3902</v>
      </c>
      <c r="E246" s="349">
        <v>39</v>
      </c>
      <c r="F246" s="349">
        <v>34</v>
      </c>
      <c r="G246" s="349">
        <v>5</v>
      </c>
      <c r="H246" s="349" t="s">
        <v>2402</v>
      </c>
      <c r="I246" s="349" t="s">
        <v>2402</v>
      </c>
      <c r="J246" s="349">
        <v>0</v>
      </c>
      <c r="L246" s="14"/>
    </row>
    <row r="247" spans="1:12" s="10" customFormat="1" ht="14.5">
      <c r="A247" s="348"/>
      <c r="B247" s="348" t="s">
        <v>2404</v>
      </c>
      <c r="C247" s="348" t="s">
        <v>3753</v>
      </c>
      <c r="D247" s="348" t="s">
        <v>3754</v>
      </c>
      <c r="E247" s="349">
        <v>10</v>
      </c>
      <c r="F247" s="349">
        <v>4</v>
      </c>
      <c r="G247" s="349">
        <v>6</v>
      </c>
      <c r="H247" s="349">
        <v>10</v>
      </c>
      <c r="I247" s="349">
        <v>0</v>
      </c>
      <c r="J247" s="349">
        <v>0</v>
      </c>
      <c r="L247" s="14"/>
    </row>
    <row r="248" spans="1:12" s="10" customFormat="1" ht="14.5">
      <c r="A248" s="348"/>
      <c r="B248" s="348" t="s">
        <v>2404</v>
      </c>
      <c r="C248" s="348" t="s">
        <v>4017</v>
      </c>
      <c r="D248" s="348" t="s">
        <v>4018</v>
      </c>
      <c r="E248" s="349">
        <v>17</v>
      </c>
      <c r="F248" s="349" t="s">
        <v>2402</v>
      </c>
      <c r="G248" s="349" t="s">
        <v>2402</v>
      </c>
      <c r="H248" s="349">
        <v>17</v>
      </c>
      <c r="I248" s="349">
        <v>0</v>
      </c>
      <c r="J248" s="349">
        <v>0</v>
      </c>
      <c r="L248" s="14"/>
    </row>
    <row r="249" spans="1:12" s="10" customFormat="1" ht="14.5">
      <c r="A249" s="348"/>
      <c r="B249" s="348" t="s">
        <v>2404</v>
      </c>
      <c r="C249" s="348" t="s">
        <v>3612</v>
      </c>
      <c r="D249" s="348" t="s">
        <v>3575</v>
      </c>
      <c r="E249" s="349">
        <v>17</v>
      </c>
      <c r="F249" s="349">
        <v>14</v>
      </c>
      <c r="G249" s="349">
        <v>3</v>
      </c>
      <c r="H249" s="349" t="s">
        <v>2402</v>
      </c>
      <c r="I249" s="349" t="s">
        <v>2402</v>
      </c>
      <c r="J249" s="349">
        <v>0</v>
      </c>
      <c r="L249" s="14"/>
    </row>
    <row r="250" spans="1:12" s="10" customFormat="1" ht="14.5">
      <c r="A250" s="348"/>
      <c r="B250" s="348" t="s">
        <v>2404</v>
      </c>
      <c r="C250" s="348" t="s">
        <v>3612</v>
      </c>
      <c r="D250" s="348" t="s">
        <v>3613</v>
      </c>
      <c r="E250" s="349">
        <v>129</v>
      </c>
      <c r="F250" s="349">
        <v>90</v>
      </c>
      <c r="G250" s="349">
        <v>39</v>
      </c>
      <c r="H250" s="349">
        <v>120</v>
      </c>
      <c r="I250" s="349">
        <v>9</v>
      </c>
      <c r="J250" s="349" t="s">
        <v>2402</v>
      </c>
      <c r="L250" s="14"/>
    </row>
    <row r="251" spans="1:12" s="10" customFormat="1" ht="14.5">
      <c r="A251" s="348"/>
      <c r="B251" s="348" t="s">
        <v>2404</v>
      </c>
      <c r="C251" s="348" t="s">
        <v>3755</v>
      </c>
      <c r="D251" s="348" t="s">
        <v>3756</v>
      </c>
      <c r="E251" s="349">
        <v>47</v>
      </c>
      <c r="F251" s="349">
        <v>32</v>
      </c>
      <c r="G251" s="349">
        <v>15</v>
      </c>
      <c r="H251" s="349" t="s">
        <v>2402</v>
      </c>
      <c r="I251" s="349" t="s">
        <v>2402</v>
      </c>
      <c r="J251" s="349">
        <v>0</v>
      </c>
      <c r="L251" s="14"/>
    </row>
    <row r="252" spans="1:12" s="10" customFormat="1" ht="14.5">
      <c r="A252" s="348"/>
      <c r="B252" s="348" t="s">
        <v>2404</v>
      </c>
      <c r="C252" s="348" t="s">
        <v>3614</v>
      </c>
      <c r="D252" s="348" t="s">
        <v>3615</v>
      </c>
      <c r="E252" s="349">
        <v>70</v>
      </c>
      <c r="F252" s="349">
        <v>44</v>
      </c>
      <c r="G252" s="349">
        <v>26</v>
      </c>
      <c r="H252" s="349" t="s">
        <v>2402</v>
      </c>
      <c r="I252" s="349" t="s">
        <v>2402</v>
      </c>
      <c r="J252" s="349">
        <v>0</v>
      </c>
      <c r="L252" s="14"/>
    </row>
    <row r="253" spans="1:12" s="10" customFormat="1" ht="14.5">
      <c r="A253" s="348"/>
      <c r="B253" s="348" t="s">
        <v>2404</v>
      </c>
      <c r="C253" s="348" t="s">
        <v>3757</v>
      </c>
      <c r="D253" s="348" t="s">
        <v>3758</v>
      </c>
      <c r="E253" s="349">
        <v>16</v>
      </c>
      <c r="F253" s="349">
        <v>9</v>
      </c>
      <c r="G253" s="349">
        <v>7</v>
      </c>
      <c r="H253" s="349">
        <v>16</v>
      </c>
      <c r="I253" s="349">
        <v>0</v>
      </c>
      <c r="J253" s="349">
        <v>0</v>
      </c>
      <c r="L253" s="14"/>
    </row>
    <row r="254" spans="1:12" s="10" customFormat="1" ht="14.5">
      <c r="A254" s="348"/>
      <c r="B254" s="348" t="s">
        <v>2404</v>
      </c>
      <c r="C254" s="348" t="s">
        <v>4091</v>
      </c>
      <c r="D254" s="348" t="s">
        <v>4092</v>
      </c>
      <c r="E254" s="349">
        <v>22</v>
      </c>
      <c r="F254" s="349">
        <v>15</v>
      </c>
      <c r="G254" s="349">
        <v>7</v>
      </c>
      <c r="H254" s="349" t="s">
        <v>2402</v>
      </c>
      <c r="I254" s="349" t="s">
        <v>2402</v>
      </c>
      <c r="J254" s="349" t="s">
        <v>2402</v>
      </c>
      <c r="L254" s="14"/>
    </row>
    <row r="255" spans="1:12" s="10" customFormat="1" ht="14.5">
      <c r="A255" s="348"/>
      <c r="B255" s="348" t="s">
        <v>2404</v>
      </c>
      <c r="C255" s="348" t="s">
        <v>3759</v>
      </c>
      <c r="D255" s="348" t="s">
        <v>3760</v>
      </c>
      <c r="E255" s="349">
        <v>51</v>
      </c>
      <c r="F255" s="349">
        <v>35</v>
      </c>
      <c r="G255" s="349">
        <v>16</v>
      </c>
      <c r="H255" s="349" t="s">
        <v>2402</v>
      </c>
      <c r="I255" s="349" t="s">
        <v>2402</v>
      </c>
      <c r="J255" s="349" t="s">
        <v>2402</v>
      </c>
      <c r="L255" s="14"/>
    </row>
    <row r="256" spans="1:12" s="10" customFormat="1" ht="14.5">
      <c r="A256" s="348"/>
      <c r="B256" s="348" t="s">
        <v>2404</v>
      </c>
      <c r="C256" s="348" t="s">
        <v>3761</v>
      </c>
      <c r="D256" s="348" t="s">
        <v>3762</v>
      </c>
      <c r="E256" s="349">
        <v>15</v>
      </c>
      <c r="F256" s="349">
        <v>9</v>
      </c>
      <c r="G256" s="349">
        <v>6</v>
      </c>
      <c r="H256" s="349">
        <v>15</v>
      </c>
      <c r="I256" s="349">
        <v>0</v>
      </c>
      <c r="J256" s="349">
        <v>0</v>
      </c>
      <c r="L256" s="14"/>
    </row>
    <row r="257" spans="1:12" s="10" customFormat="1" ht="14.5">
      <c r="A257" s="348"/>
      <c r="B257" s="348" t="s">
        <v>2404</v>
      </c>
      <c r="C257" s="348" t="s">
        <v>3861</v>
      </c>
      <c r="D257" s="348" t="s">
        <v>3862</v>
      </c>
      <c r="E257" s="349">
        <v>136</v>
      </c>
      <c r="F257" s="349">
        <v>105</v>
      </c>
      <c r="G257" s="349">
        <v>31</v>
      </c>
      <c r="H257" s="349">
        <v>122</v>
      </c>
      <c r="I257" s="349">
        <v>14</v>
      </c>
      <c r="J257" s="349">
        <v>5</v>
      </c>
      <c r="L257" s="14"/>
    </row>
    <row r="258" spans="1:12" s="10" customFormat="1" ht="14.5">
      <c r="A258" s="348"/>
      <c r="B258" s="348" t="s">
        <v>2404</v>
      </c>
      <c r="C258" s="348" t="s">
        <v>3616</v>
      </c>
      <c r="D258" s="348" t="s">
        <v>3617</v>
      </c>
      <c r="E258" s="349">
        <v>357</v>
      </c>
      <c r="F258" s="349">
        <v>249</v>
      </c>
      <c r="G258" s="349">
        <v>108</v>
      </c>
      <c r="H258" s="349">
        <v>337</v>
      </c>
      <c r="I258" s="349">
        <v>20</v>
      </c>
      <c r="J258" s="349">
        <v>7</v>
      </c>
      <c r="L258" s="14"/>
    </row>
    <row r="259" spans="1:12" s="10" customFormat="1" ht="14.5">
      <c r="A259" s="348"/>
      <c r="B259" s="348" t="s">
        <v>2404</v>
      </c>
      <c r="C259" s="348" t="s">
        <v>3763</v>
      </c>
      <c r="D259" s="348" t="s">
        <v>3764</v>
      </c>
      <c r="E259" s="349">
        <v>17</v>
      </c>
      <c r="F259" s="349">
        <v>13</v>
      </c>
      <c r="G259" s="349">
        <v>4</v>
      </c>
      <c r="H259" s="349">
        <v>14</v>
      </c>
      <c r="I259" s="349">
        <v>3</v>
      </c>
      <c r="J259" s="349" t="s">
        <v>2402</v>
      </c>
      <c r="L259" s="14"/>
    </row>
    <row r="260" spans="1:12" s="10" customFormat="1" ht="14.5">
      <c r="A260" s="348"/>
      <c r="B260" s="348" t="s">
        <v>2404</v>
      </c>
      <c r="C260" s="348" t="s">
        <v>3765</v>
      </c>
      <c r="D260" s="348" t="s">
        <v>3766</v>
      </c>
      <c r="E260" s="349">
        <v>74</v>
      </c>
      <c r="F260" s="349">
        <v>47</v>
      </c>
      <c r="G260" s="349">
        <v>27</v>
      </c>
      <c r="H260" s="349">
        <v>67</v>
      </c>
      <c r="I260" s="349">
        <v>7</v>
      </c>
      <c r="J260" s="349">
        <v>5</v>
      </c>
      <c r="L260" s="14"/>
    </row>
    <row r="261" spans="1:12" s="10" customFormat="1" ht="14.5">
      <c r="A261" s="348"/>
      <c r="B261" s="348" t="s">
        <v>2404</v>
      </c>
      <c r="C261" s="348" t="s">
        <v>3863</v>
      </c>
      <c r="D261" s="348" t="s">
        <v>3864</v>
      </c>
      <c r="E261" s="349">
        <v>17</v>
      </c>
      <c r="F261" s="349">
        <v>14</v>
      </c>
      <c r="G261" s="349">
        <v>3</v>
      </c>
      <c r="H261" s="349" t="s">
        <v>2402</v>
      </c>
      <c r="I261" s="349" t="s">
        <v>2402</v>
      </c>
      <c r="J261" s="349" t="s">
        <v>2402</v>
      </c>
      <c r="L261" s="14"/>
    </row>
    <row r="262" spans="1:12" s="10" customFormat="1" ht="14.5">
      <c r="A262" s="348"/>
      <c r="B262" s="348" t="s">
        <v>2404</v>
      </c>
      <c r="C262" s="348" t="s">
        <v>4019</v>
      </c>
      <c r="D262" s="348" t="s">
        <v>4020</v>
      </c>
      <c r="E262" s="349">
        <v>14</v>
      </c>
      <c r="F262" s="349">
        <v>11</v>
      </c>
      <c r="G262" s="349">
        <v>3</v>
      </c>
      <c r="H262" s="349" t="s">
        <v>2402</v>
      </c>
      <c r="I262" s="349" t="s">
        <v>2402</v>
      </c>
      <c r="J262" s="349" t="s">
        <v>2402</v>
      </c>
      <c r="L262" s="14"/>
    </row>
    <row r="263" spans="1:12" s="10" customFormat="1" ht="14.5">
      <c r="A263" s="348"/>
      <c r="B263" s="348" t="s">
        <v>2404</v>
      </c>
      <c r="C263" s="348" t="s">
        <v>3928</v>
      </c>
      <c r="D263" s="348" t="s">
        <v>3929</v>
      </c>
      <c r="E263" s="349">
        <v>14</v>
      </c>
      <c r="F263" s="349">
        <v>7</v>
      </c>
      <c r="G263" s="349">
        <v>7</v>
      </c>
      <c r="H263" s="349" t="s">
        <v>2402</v>
      </c>
      <c r="I263" s="349" t="s">
        <v>2402</v>
      </c>
      <c r="J263" s="349">
        <v>0</v>
      </c>
      <c r="L263" s="14"/>
    </row>
    <row r="264" spans="1:12" s="10" customFormat="1" ht="14.5">
      <c r="A264" s="348"/>
      <c r="B264" s="348" t="s">
        <v>2404</v>
      </c>
      <c r="C264" s="348" t="s">
        <v>3946</v>
      </c>
      <c r="D264" s="348" t="s">
        <v>3947</v>
      </c>
      <c r="E264" s="349">
        <v>12</v>
      </c>
      <c r="F264" s="349">
        <v>6</v>
      </c>
      <c r="G264" s="349">
        <v>6</v>
      </c>
      <c r="H264" s="349" t="s">
        <v>2402</v>
      </c>
      <c r="I264" s="349" t="s">
        <v>2402</v>
      </c>
      <c r="J264" s="349">
        <v>0</v>
      </c>
      <c r="L264" s="14"/>
    </row>
    <row r="265" spans="1:12" s="10" customFormat="1" ht="14.5">
      <c r="A265" s="348"/>
      <c r="B265" s="348" t="s">
        <v>2404</v>
      </c>
      <c r="C265" s="348" t="s">
        <v>3869</v>
      </c>
      <c r="D265" s="348" t="s">
        <v>3870</v>
      </c>
      <c r="E265" s="349">
        <v>68</v>
      </c>
      <c r="F265" s="349">
        <v>59</v>
      </c>
      <c r="G265" s="349">
        <v>9</v>
      </c>
      <c r="H265" s="349">
        <v>60</v>
      </c>
      <c r="I265" s="349">
        <v>8</v>
      </c>
      <c r="J265" s="349">
        <v>0</v>
      </c>
      <c r="L265" s="14"/>
    </row>
    <row r="266" spans="1:12" s="10" customFormat="1" ht="14.5">
      <c r="A266" s="348"/>
      <c r="B266" s="348" t="s">
        <v>2404</v>
      </c>
      <c r="C266" s="348" t="s">
        <v>3618</v>
      </c>
      <c r="D266" s="348" t="s">
        <v>3619</v>
      </c>
      <c r="E266" s="349">
        <v>42</v>
      </c>
      <c r="F266" s="349">
        <v>27</v>
      </c>
      <c r="G266" s="349">
        <v>15</v>
      </c>
      <c r="H266" s="349">
        <v>37</v>
      </c>
      <c r="I266" s="349">
        <v>5</v>
      </c>
      <c r="J266" s="349">
        <v>3</v>
      </c>
      <c r="L266" s="14"/>
    </row>
    <row r="267" spans="1:12" s="10" customFormat="1" ht="14.5">
      <c r="A267" s="348"/>
      <c r="B267" s="348" t="s">
        <v>2404</v>
      </c>
      <c r="C267" s="348" t="s">
        <v>3620</v>
      </c>
      <c r="D267" s="348" t="s">
        <v>3575</v>
      </c>
      <c r="E267" s="349">
        <v>22</v>
      </c>
      <c r="F267" s="349">
        <v>12</v>
      </c>
      <c r="G267" s="349">
        <v>10</v>
      </c>
      <c r="H267" s="349">
        <v>19</v>
      </c>
      <c r="I267" s="349">
        <v>3</v>
      </c>
      <c r="J267" s="349" t="s">
        <v>2402</v>
      </c>
      <c r="L267" s="14"/>
    </row>
    <row r="268" spans="1:12" s="10" customFormat="1" ht="14.5">
      <c r="A268" s="348"/>
      <c r="B268" s="348" t="s">
        <v>2404</v>
      </c>
      <c r="C268" s="348" t="s">
        <v>3620</v>
      </c>
      <c r="D268" s="348" t="s">
        <v>3621</v>
      </c>
      <c r="E268" s="349">
        <v>280</v>
      </c>
      <c r="F268" s="349">
        <v>196</v>
      </c>
      <c r="G268" s="349">
        <v>84</v>
      </c>
      <c r="H268" s="349">
        <v>247</v>
      </c>
      <c r="I268" s="349">
        <v>33</v>
      </c>
      <c r="J268" s="349">
        <v>14</v>
      </c>
      <c r="L268" s="14"/>
    </row>
    <row r="269" spans="1:12" s="10" customFormat="1" ht="14.5">
      <c r="A269" s="348"/>
      <c r="B269" s="348" t="s">
        <v>2404</v>
      </c>
      <c r="C269" s="348" t="s">
        <v>3622</v>
      </c>
      <c r="D269" s="348" t="s">
        <v>3623</v>
      </c>
      <c r="E269" s="349">
        <v>1401</v>
      </c>
      <c r="F269" s="349">
        <v>906</v>
      </c>
      <c r="G269" s="349">
        <v>495</v>
      </c>
      <c r="H269" s="349">
        <v>1258</v>
      </c>
      <c r="I269" s="349">
        <v>143</v>
      </c>
      <c r="J269" s="349">
        <v>36</v>
      </c>
      <c r="L269" s="14"/>
    </row>
    <row r="270" spans="1:12" s="10" customFormat="1" ht="14.5">
      <c r="A270" s="348"/>
      <c r="B270" s="348" t="s">
        <v>2404</v>
      </c>
      <c r="C270" s="348" t="s">
        <v>3624</v>
      </c>
      <c r="D270" s="348" t="s">
        <v>3625</v>
      </c>
      <c r="E270" s="349">
        <v>35</v>
      </c>
      <c r="F270" s="349">
        <v>15</v>
      </c>
      <c r="G270" s="349">
        <v>20</v>
      </c>
      <c r="H270" s="349">
        <v>26</v>
      </c>
      <c r="I270" s="349">
        <v>9</v>
      </c>
      <c r="J270" s="349" t="s">
        <v>2402</v>
      </c>
      <c r="L270" s="14"/>
    </row>
    <row r="271" spans="1:12" s="10" customFormat="1" ht="14.5">
      <c r="A271" s="348"/>
      <c r="B271" s="348" t="s">
        <v>2404</v>
      </c>
      <c r="C271" s="348" t="s">
        <v>3871</v>
      </c>
      <c r="D271" s="348" t="s">
        <v>3872</v>
      </c>
      <c r="E271" s="349">
        <v>12</v>
      </c>
      <c r="F271" s="349">
        <v>5</v>
      </c>
      <c r="G271" s="349">
        <v>7</v>
      </c>
      <c r="H271" s="349" t="s">
        <v>2402</v>
      </c>
      <c r="I271" s="349" t="s">
        <v>2402</v>
      </c>
      <c r="J271" s="349">
        <v>0</v>
      </c>
      <c r="L271" s="14"/>
    </row>
    <row r="272" spans="1:12" s="10" customFormat="1" ht="14.5">
      <c r="A272" s="348"/>
      <c r="B272" s="348" t="s">
        <v>2404</v>
      </c>
      <c r="C272" s="348" t="s">
        <v>3626</v>
      </c>
      <c r="D272" s="348" t="s">
        <v>3627</v>
      </c>
      <c r="E272" s="349">
        <v>15</v>
      </c>
      <c r="F272" s="349">
        <v>9</v>
      </c>
      <c r="G272" s="349">
        <v>6</v>
      </c>
      <c r="H272" s="349" t="s">
        <v>2402</v>
      </c>
      <c r="I272" s="349" t="s">
        <v>2402</v>
      </c>
      <c r="J272" s="349">
        <v>0</v>
      </c>
      <c r="L272" s="14"/>
    </row>
    <row r="273" spans="1:12" s="10" customFormat="1" ht="14.5">
      <c r="A273" s="348"/>
      <c r="B273" s="348" t="s">
        <v>2404</v>
      </c>
      <c r="C273" s="348" t="s">
        <v>3969</v>
      </c>
      <c r="D273" s="348" t="s">
        <v>3970</v>
      </c>
      <c r="E273" s="349">
        <v>11</v>
      </c>
      <c r="F273" s="349">
        <v>6</v>
      </c>
      <c r="G273" s="349">
        <v>5</v>
      </c>
      <c r="H273" s="349" t="s">
        <v>2402</v>
      </c>
      <c r="I273" s="349" t="s">
        <v>2402</v>
      </c>
      <c r="J273" s="349">
        <v>0</v>
      </c>
      <c r="L273" s="14"/>
    </row>
    <row r="274" spans="1:12" s="10" customFormat="1" ht="14.5">
      <c r="A274" s="348"/>
      <c r="B274" s="348" t="s">
        <v>2404</v>
      </c>
      <c r="C274" s="348" t="s">
        <v>3628</v>
      </c>
      <c r="D274" s="348" t="s">
        <v>3575</v>
      </c>
      <c r="E274" s="349">
        <v>67</v>
      </c>
      <c r="F274" s="349">
        <v>45</v>
      </c>
      <c r="G274" s="349">
        <v>22</v>
      </c>
      <c r="H274" s="349">
        <v>57</v>
      </c>
      <c r="I274" s="349">
        <v>10</v>
      </c>
      <c r="J274" s="349" t="s">
        <v>2402</v>
      </c>
      <c r="L274" s="14"/>
    </row>
    <row r="275" spans="1:12" s="10" customFormat="1" ht="14.5">
      <c r="A275" s="348"/>
      <c r="B275" s="348" t="s">
        <v>2404</v>
      </c>
      <c r="C275" s="348" t="s">
        <v>3628</v>
      </c>
      <c r="D275" s="348" t="s">
        <v>3629</v>
      </c>
      <c r="E275" s="349">
        <v>140</v>
      </c>
      <c r="F275" s="349">
        <v>80</v>
      </c>
      <c r="G275" s="349">
        <v>60</v>
      </c>
      <c r="H275" s="349">
        <v>117</v>
      </c>
      <c r="I275" s="349">
        <v>23</v>
      </c>
      <c r="J275" s="349">
        <v>3</v>
      </c>
      <c r="L275" s="14"/>
    </row>
    <row r="276" spans="1:12" s="10" customFormat="1" ht="14.5">
      <c r="A276" s="348"/>
      <c r="B276" s="348" t="s">
        <v>2404</v>
      </c>
      <c r="C276" s="348" t="s">
        <v>4093</v>
      </c>
      <c r="D276" s="348" t="s">
        <v>4094</v>
      </c>
      <c r="E276" s="349">
        <v>11</v>
      </c>
      <c r="F276" s="349">
        <v>6</v>
      </c>
      <c r="G276" s="349">
        <v>5</v>
      </c>
      <c r="H276" s="349" t="s">
        <v>2402</v>
      </c>
      <c r="I276" s="349" t="s">
        <v>2402</v>
      </c>
      <c r="J276" s="349">
        <v>0</v>
      </c>
      <c r="L276" s="14"/>
    </row>
    <row r="277" spans="1:12" s="10" customFormat="1" ht="14.5">
      <c r="A277" s="348"/>
      <c r="B277" s="348" t="s">
        <v>2404</v>
      </c>
      <c r="C277" s="348" t="s">
        <v>4095</v>
      </c>
      <c r="D277" s="348" t="s">
        <v>4096</v>
      </c>
      <c r="E277" s="349">
        <v>10</v>
      </c>
      <c r="F277" s="349">
        <v>4</v>
      </c>
      <c r="G277" s="349">
        <v>6</v>
      </c>
      <c r="H277" s="349" t="s">
        <v>2402</v>
      </c>
      <c r="I277" s="349" t="s">
        <v>2402</v>
      </c>
      <c r="J277" s="349">
        <v>0</v>
      </c>
      <c r="L277" s="14"/>
    </row>
    <row r="278" spans="1:12" s="10" customFormat="1" ht="14.5">
      <c r="A278" s="348"/>
      <c r="B278" s="348" t="s">
        <v>2404</v>
      </c>
      <c r="C278" s="348" t="s">
        <v>3775</v>
      </c>
      <c r="D278" s="348" t="s">
        <v>3575</v>
      </c>
      <c r="E278" s="349">
        <v>5</v>
      </c>
      <c r="F278" s="349" t="s">
        <v>2402</v>
      </c>
      <c r="G278" s="349" t="s">
        <v>2402</v>
      </c>
      <c r="H278" s="349">
        <v>5</v>
      </c>
      <c r="I278" s="349">
        <v>0</v>
      </c>
      <c r="J278" s="349">
        <v>0</v>
      </c>
      <c r="L278" s="14"/>
    </row>
    <row r="279" spans="1:12" s="10" customFormat="1" ht="14.5">
      <c r="A279" s="348"/>
      <c r="B279" s="348" t="s">
        <v>2404</v>
      </c>
      <c r="C279" s="348" t="s">
        <v>3775</v>
      </c>
      <c r="D279" s="348" t="s">
        <v>3776</v>
      </c>
      <c r="E279" s="349">
        <v>26</v>
      </c>
      <c r="F279" s="349">
        <v>12</v>
      </c>
      <c r="G279" s="349">
        <v>14</v>
      </c>
      <c r="H279" s="349">
        <v>23</v>
      </c>
      <c r="I279" s="349">
        <v>3</v>
      </c>
      <c r="J279" s="349">
        <v>0</v>
      </c>
      <c r="L279" s="14"/>
    </row>
    <row r="280" spans="1:12" s="10" customFormat="1" ht="14.5">
      <c r="A280" s="348"/>
      <c r="B280" s="348" t="s">
        <v>2404</v>
      </c>
      <c r="C280" s="348" t="s">
        <v>3777</v>
      </c>
      <c r="D280" s="348" t="s">
        <v>3778</v>
      </c>
      <c r="E280" s="349">
        <v>32</v>
      </c>
      <c r="F280" s="349">
        <v>24</v>
      </c>
      <c r="G280" s="349">
        <v>8</v>
      </c>
      <c r="H280" s="349" t="s">
        <v>2402</v>
      </c>
      <c r="I280" s="349" t="s">
        <v>2402</v>
      </c>
      <c r="J280" s="349">
        <v>0</v>
      </c>
      <c r="L280" s="14"/>
    </row>
    <row r="281" spans="1:12" s="10" customFormat="1" ht="14.5">
      <c r="A281" s="348"/>
      <c r="B281" s="348" t="s">
        <v>2404</v>
      </c>
      <c r="C281" s="348" t="s">
        <v>4097</v>
      </c>
      <c r="D281" s="348" t="s">
        <v>4098</v>
      </c>
      <c r="E281" s="349">
        <v>18</v>
      </c>
      <c r="F281" s="349">
        <v>12</v>
      </c>
      <c r="G281" s="349">
        <v>6</v>
      </c>
      <c r="H281" s="349">
        <v>18</v>
      </c>
      <c r="I281" s="349">
        <v>0</v>
      </c>
      <c r="J281" s="349" t="s">
        <v>2402</v>
      </c>
      <c r="L281" s="14"/>
    </row>
    <row r="282" spans="1:12" s="10" customFormat="1" ht="14.5">
      <c r="A282" s="348"/>
      <c r="B282" s="348" t="s">
        <v>2404</v>
      </c>
      <c r="C282" s="348" t="s">
        <v>4099</v>
      </c>
      <c r="D282" s="348" t="s">
        <v>4100</v>
      </c>
      <c r="E282" s="349">
        <v>11</v>
      </c>
      <c r="F282" s="349">
        <v>7</v>
      </c>
      <c r="G282" s="349">
        <v>4</v>
      </c>
      <c r="H282" s="349" t="s">
        <v>2402</v>
      </c>
      <c r="I282" s="349" t="s">
        <v>2402</v>
      </c>
      <c r="J282" s="349">
        <v>0</v>
      </c>
      <c r="L282" s="14"/>
    </row>
    <row r="283" spans="1:12" s="10" customFormat="1" ht="14.5">
      <c r="A283" s="348"/>
      <c r="B283" s="348" t="s">
        <v>2404</v>
      </c>
      <c r="C283" s="348" t="s">
        <v>3779</v>
      </c>
      <c r="D283" s="348" t="s">
        <v>3575</v>
      </c>
      <c r="E283" s="349">
        <v>21</v>
      </c>
      <c r="F283" s="349">
        <v>15</v>
      </c>
      <c r="G283" s="349">
        <v>6</v>
      </c>
      <c r="H283" s="349">
        <v>18</v>
      </c>
      <c r="I283" s="349">
        <v>3</v>
      </c>
      <c r="J283" s="349">
        <v>0</v>
      </c>
      <c r="L283" s="14"/>
    </row>
    <row r="284" spans="1:12" s="10" customFormat="1" ht="14.5">
      <c r="A284" s="348"/>
      <c r="B284" s="348" t="s">
        <v>2404</v>
      </c>
      <c r="C284" s="348" t="s">
        <v>3779</v>
      </c>
      <c r="D284" s="348" t="s">
        <v>3780</v>
      </c>
      <c r="E284" s="349">
        <v>82</v>
      </c>
      <c r="F284" s="349">
        <v>58</v>
      </c>
      <c r="G284" s="349">
        <v>24</v>
      </c>
      <c r="H284" s="349">
        <v>76</v>
      </c>
      <c r="I284" s="349">
        <v>6</v>
      </c>
      <c r="J284" s="349" t="s">
        <v>2402</v>
      </c>
      <c r="L284" s="14"/>
    </row>
    <row r="285" spans="1:12" s="10" customFormat="1" ht="14.5">
      <c r="A285" s="348"/>
      <c r="B285" s="348" t="s">
        <v>2404</v>
      </c>
      <c r="C285" s="348" t="s">
        <v>3630</v>
      </c>
      <c r="D285" s="348" t="s">
        <v>3632</v>
      </c>
      <c r="E285" s="349">
        <v>248</v>
      </c>
      <c r="F285" s="349">
        <v>150</v>
      </c>
      <c r="G285" s="349">
        <v>98</v>
      </c>
      <c r="H285" s="349">
        <v>216</v>
      </c>
      <c r="I285" s="349">
        <v>32</v>
      </c>
      <c r="J285" s="349">
        <v>4</v>
      </c>
      <c r="L285" s="14"/>
    </row>
    <row r="286" spans="1:12" s="10" customFormat="1" ht="14.5">
      <c r="A286" s="348"/>
      <c r="B286" s="348" t="s">
        <v>2404</v>
      </c>
      <c r="C286" s="348" t="s">
        <v>4101</v>
      </c>
      <c r="D286" s="348" t="s">
        <v>4102</v>
      </c>
      <c r="E286" s="349">
        <v>10</v>
      </c>
      <c r="F286" s="349">
        <v>6</v>
      </c>
      <c r="G286" s="349">
        <v>4</v>
      </c>
      <c r="H286" s="349" t="s">
        <v>2402</v>
      </c>
      <c r="I286" s="349" t="s">
        <v>2402</v>
      </c>
      <c r="J286" s="349" t="s">
        <v>2402</v>
      </c>
      <c r="L286" s="14"/>
    </row>
    <row r="287" spans="1:12" s="10" customFormat="1" ht="14.5">
      <c r="A287" s="348"/>
      <c r="B287" s="348" t="s">
        <v>2404</v>
      </c>
      <c r="C287" s="348" t="s">
        <v>3633</v>
      </c>
      <c r="D287" s="348" t="s">
        <v>3575</v>
      </c>
      <c r="E287" s="349">
        <v>98</v>
      </c>
      <c r="F287" s="349">
        <v>66</v>
      </c>
      <c r="G287" s="349">
        <v>32</v>
      </c>
      <c r="H287" s="349">
        <v>83</v>
      </c>
      <c r="I287" s="349">
        <v>15</v>
      </c>
      <c r="J287" s="349" t="s">
        <v>2402</v>
      </c>
      <c r="L287" s="14"/>
    </row>
    <row r="288" spans="1:12" s="10" customFormat="1" ht="14.5">
      <c r="A288" s="348"/>
      <c r="B288" s="348" t="s">
        <v>2404</v>
      </c>
      <c r="C288" s="348" t="s">
        <v>3633</v>
      </c>
      <c r="D288" s="348" t="s">
        <v>3634</v>
      </c>
      <c r="E288" s="349">
        <v>108</v>
      </c>
      <c r="F288" s="349">
        <v>72</v>
      </c>
      <c r="G288" s="349">
        <v>36</v>
      </c>
      <c r="H288" s="349">
        <v>92</v>
      </c>
      <c r="I288" s="349">
        <v>16</v>
      </c>
      <c r="J288" s="349" t="s">
        <v>2402</v>
      </c>
      <c r="L288" s="14"/>
    </row>
    <row r="289" spans="1:12" s="10" customFormat="1" ht="14.5">
      <c r="A289" s="348"/>
      <c r="B289" s="348" t="s">
        <v>2404</v>
      </c>
      <c r="C289" s="348" t="s">
        <v>3635</v>
      </c>
      <c r="D289" s="348" t="s">
        <v>3634</v>
      </c>
      <c r="E289" s="349">
        <v>108</v>
      </c>
      <c r="F289" s="349">
        <v>72</v>
      </c>
      <c r="G289" s="349">
        <v>36</v>
      </c>
      <c r="H289" s="349">
        <v>92</v>
      </c>
      <c r="I289" s="349">
        <v>16</v>
      </c>
      <c r="J289" s="349" t="s">
        <v>2402</v>
      </c>
      <c r="L289" s="14"/>
    </row>
    <row r="290" spans="1:12" s="10" customFormat="1" ht="14.5">
      <c r="A290" s="348"/>
      <c r="B290" s="348" t="s">
        <v>2404</v>
      </c>
      <c r="C290" s="348" t="s">
        <v>3636</v>
      </c>
      <c r="D290" s="348" t="s">
        <v>3637</v>
      </c>
      <c r="E290" s="349">
        <v>79</v>
      </c>
      <c r="F290" s="349">
        <v>62</v>
      </c>
      <c r="G290" s="349">
        <v>17</v>
      </c>
      <c r="H290" s="349">
        <v>47</v>
      </c>
      <c r="I290" s="349">
        <v>32</v>
      </c>
      <c r="J290" s="349" t="s">
        <v>2402</v>
      </c>
      <c r="L290" s="14"/>
    </row>
    <row r="291" spans="1:12" s="10" customFormat="1" ht="14.5">
      <c r="A291" s="348"/>
      <c r="B291" s="348" t="s">
        <v>2404</v>
      </c>
      <c r="C291" s="348" t="s">
        <v>3932</v>
      </c>
      <c r="D291" s="348" t="s">
        <v>3933</v>
      </c>
      <c r="E291" s="349">
        <v>33</v>
      </c>
      <c r="F291" s="349">
        <v>23</v>
      </c>
      <c r="G291" s="349">
        <v>10</v>
      </c>
      <c r="H291" s="349">
        <v>27</v>
      </c>
      <c r="I291" s="349">
        <v>6</v>
      </c>
      <c r="J291" s="349">
        <v>0</v>
      </c>
      <c r="L291" s="14"/>
    </row>
    <row r="292" spans="1:12" s="10" customFormat="1" ht="14.5">
      <c r="A292" s="348"/>
      <c r="B292" s="348" t="s">
        <v>2404</v>
      </c>
      <c r="C292" s="348" t="s">
        <v>3787</v>
      </c>
      <c r="D292" s="348" t="s">
        <v>3788</v>
      </c>
      <c r="E292" s="349">
        <v>35</v>
      </c>
      <c r="F292" s="349">
        <v>25</v>
      </c>
      <c r="G292" s="349">
        <v>10</v>
      </c>
      <c r="H292" s="349">
        <v>22</v>
      </c>
      <c r="I292" s="349">
        <v>13</v>
      </c>
      <c r="J292" s="349" t="s">
        <v>2402</v>
      </c>
      <c r="L292" s="14"/>
    </row>
    <row r="293" spans="1:12" s="10" customFormat="1" ht="14.5">
      <c r="A293" s="348"/>
      <c r="B293" s="348" t="s">
        <v>2404</v>
      </c>
      <c r="C293" s="348" t="s">
        <v>3789</v>
      </c>
      <c r="D293" s="348" t="s">
        <v>3790</v>
      </c>
      <c r="E293" s="349">
        <v>72</v>
      </c>
      <c r="F293" s="349">
        <v>58</v>
      </c>
      <c r="G293" s="349">
        <v>14</v>
      </c>
      <c r="H293" s="349">
        <v>56</v>
      </c>
      <c r="I293" s="349">
        <v>16</v>
      </c>
      <c r="J293" s="349" t="s">
        <v>2402</v>
      </c>
      <c r="L293" s="14"/>
    </row>
    <row r="294" spans="1:12" s="10" customFormat="1" ht="14.5">
      <c r="A294" s="348"/>
      <c r="B294" s="348" t="s">
        <v>2404</v>
      </c>
      <c r="C294" s="348" t="s">
        <v>3971</v>
      </c>
      <c r="D294" s="348" t="s">
        <v>3972</v>
      </c>
      <c r="E294" s="349">
        <v>21</v>
      </c>
      <c r="F294" s="349">
        <v>16</v>
      </c>
      <c r="G294" s="349">
        <v>5</v>
      </c>
      <c r="H294" s="349">
        <v>14</v>
      </c>
      <c r="I294" s="349">
        <v>7</v>
      </c>
      <c r="J294" s="349">
        <v>0</v>
      </c>
      <c r="L294" s="14"/>
    </row>
    <row r="295" spans="1:12" s="10" customFormat="1" ht="14.5">
      <c r="A295" s="348"/>
      <c r="B295" s="348" t="s">
        <v>2404</v>
      </c>
      <c r="C295" s="348" t="s">
        <v>3934</v>
      </c>
      <c r="D295" s="348" t="s">
        <v>3935</v>
      </c>
      <c r="E295" s="349">
        <v>10</v>
      </c>
      <c r="F295" s="349">
        <v>7</v>
      </c>
      <c r="G295" s="349">
        <v>3</v>
      </c>
      <c r="H295" s="349">
        <v>7</v>
      </c>
      <c r="I295" s="349">
        <v>3</v>
      </c>
      <c r="J295" s="349">
        <v>0</v>
      </c>
      <c r="L295" s="14"/>
    </row>
    <row r="296" spans="1:12" s="10" customFormat="1" ht="14.5">
      <c r="A296" s="348"/>
      <c r="B296" s="348" t="s">
        <v>2404</v>
      </c>
      <c r="C296" s="348" t="s">
        <v>3638</v>
      </c>
      <c r="D296" s="348" t="s">
        <v>3575</v>
      </c>
      <c r="E296" s="349">
        <v>23</v>
      </c>
      <c r="F296" s="349">
        <v>16</v>
      </c>
      <c r="G296" s="349">
        <v>7</v>
      </c>
      <c r="H296" s="349" t="s">
        <v>2402</v>
      </c>
      <c r="I296" s="349" t="s">
        <v>2402</v>
      </c>
      <c r="J296" s="349" t="s">
        <v>2402</v>
      </c>
      <c r="L296" s="14"/>
    </row>
    <row r="297" spans="1:12" s="10" customFormat="1" ht="14.5">
      <c r="A297" s="348"/>
      <c r="B297" s="348" t="s">
        <v>2404</v>
      </c>
      <c r="C297" s="348" t="s">
        <v>3638</v>
      </c>
      <c r="D297" s="348" t="s">
        <v>3639</v>
      </c>
      <c r="E297" s="349">
        <v>273</v>
      </c>
      <c r="F297" s="349">
        <v>207</v>
      </c>
      <c r="G297" s="349">
        <v>66</v>
      </c>
      <c r="H297" s="349">
        <v>194</v>
      </c>
      <c r="I297" s="349">
        <v>79</v>
      </c>
      <c r="J297" s="349">
        <v>4</v>
      </c>
      <c r="L297" s="14"/>
    </row>
    <row r="298" spans="1:12" s="10" customFormat="1" ht="14.5">
      <c r="A298" s="348"/>
      <c r="B298" s="348" t="s">
        <v>2404</v>
      </c>
      <c r="C298" s="348" t="s">
        <v>3793</v>
      </c>
      <c r="D298" s="348" t="s">
        <v>3794</v>
      </c>
      <c r="E298" s="349">
        <v>13</v>
      </c>
      <c r="F298" s="349" t="s">
        <v>2402</v>
      </c>
      <c r="G298" s="349" t="s">
        <v>2402</v>
      </c>
      <c r="H298" s="349">
        <v>9</v>
      </c>
      <c r="I298" s="349">
        <v>4</v>
      </c>
      <c r="J298" s="349">
        <v>0</v>
      </c>
      <c r="L298" s="14"/>
    </row>
    <row r="299" spans="1:12" s="10" customFormat="1" ht="14.5">
      <c r="A299" s="348"/>
      <c r="B299" s="348" t="s">
        <v>2404</v>
      </c>
      <c r="C299" s="348" t="s">
        <v>3797</v>
      </c>
      <c r="D299" s="348" t="s">
        <v>3798</v>
      </c>
      <c r="E299" s="349">
        <v>17</v>
      </c>
      <c r="F299" s="349">
        <v>14</v>
      </c>
      <c r="G299" s="349">
        <v>3</v>
      </c>
      <c r="H299" s="349">
        <v>13</v>
      </c>
      <c r="I299" s="349">
        <v>4</v>
      </c>
      <c r="J299" s="349">
        <v>0</v>
      </c>
      <c r="L299" s="14"/>
    </row>
    <row r="300" spans="1:12" s="10" customFormat="1" ht="14.5">
      <c r="A300" s="348"/>
      <c r="B300" s="348" t="s">
        <v>2404</v>
      </c>
      <c r="C300" s="348" t="s">
        <v>3799</v>
      </c>
      <c r="D300" s="348" t="s">
        <v>3800</v>
      </c>
      <c r="E300" s="349">
        <v>24</v>
      </c>
      <c r="F300" s="349">
        <v>20</v>
      </c>
      <c r="G300" s="349">
        <v>4</v>
      </c>
      <c r="H300" s="349">
        <v>19</v>
      </c>
      <c r="I300" s="349">
        <v>5</v>
      </c>
      <c r="J300" s="349">
        <v>0</v>
      </c>
      <c r="L300" s="14"/>
    </row>
    <row r="301" spans="1:12" s="10" customFormat="1" ht="14.5">
      <c r="A301" s="348"/>
      <c r="B301" s="348" t="s">
        <v>2404</v>
      </c>
      <c r="C301" s="348" t="s">
        <v>3640</v>
      </c>
      <c r="D301" s="348" t="s">
        <v>3575</v>
      </c>
      <c r="E301" s="349">
        <v>42</v>
      </c>
      <c r="F301" s="349">
        <v>27</v>
      </c>
      <c r="G301" s="349">
        <v>15</v>
      </c>
      <c r="H301" s="349">
        <v>34</v>
      </c>
      <c r="I301" s="349">
        <v>8</v>
      </c>
      <c r="J301" s="349" t="s">
        <v>2402</v>
      </c>
      <c r="L301" s="14"/>
    </row>
    <row r="302" spans="1:12" s="10" customFormat="1" ht="14.5">
      <c r="A302" s="348"/>
      <c r="B302" s="348" t="s">
        <v>2404</v>
      </c>
      <c r="C302" s="348" t="s">
        <v>3640</v>
      </c>
      <c r="D302" s="348" t="s">
        <v>3641</v>
      </c>
      <c r="E302" s="349">
        <v>96</v>
      </c>
      <c r="F302" s="349">
        <v>72</v>
      </c>
      <c r="G302" s="349">
        <v>24</v>
      </c>
      <c r="H302" s="349">
        <v>75</v>
      </c>
      <c r="I302" s="349">
        <v>21</v>
      </c>
      <c r="J302" s="349" t="s">
        <v>2402</v>
      </c>
      <c r="L302" s="14"/>
    </row>
    <row r="303" spans="1:12" s="10" customFormat="1" ht="14.5">
      <c r="A303" s="348"/>
      <c r="B303" s="348" t="s">
        <v>2404</v>
      </c>
      <c r="C303" s="348" t="s">
        <v>3979</v>
      </c>
      <c r="D303" s="348" t="s">
        <v>3980</v>
      </c>
      <c r="E303" s="349">
        <v>14</v>
      </c>
      <c r="F303" s="349">
        <v>11</v>
      </c>
      <c r="G303" s="349">
        <v>3</v>
      </c>
      <c r="H303" s="349">
        <v>11</v>
      </c>
      <c r="I303" s="349">
        <v>3</v>
      </c>
      <c r="J303" s="349">
        <v>0</v>
      </c>
      <c r="L303" s="14"/>
    </row>
    <row r="304" spans="1:12" s="10" customFormat="1" ht="14.5">
      <c r="A304" s="348"/>
      <c r="B304" s="348" t="s">
        <v>2404</v>
      </c>
      <c r="C304" s="348" t="s">
        <v>3642</v>
      </c>
      <c r="D304" s="348" t="s">
        <v>3575</v>
      </c>
      <c r="E304" s="349">
        <v>27</v>
      </c>
      <c r="F304" s="349">
        <v>19</v>
      </c>
      <c r="G304" s="349">
        <v>8</v>
      </c>
      <c r="H304" s="349">
        <v>24</v>
      </c>
      <c r="I304" s="349">
        <v>3</v>
      </c>
      <c r="J304" s="349" t="s">
        <v>2402</v>
      </c>
      <c r="L304" s="14"/>
    </row>
    <row r="305" spans="1:12" s="10" customFormat="1" ht="14.5">
      <c r="A305" s="348"/>
      <c r="B305" s="348" t="s">
        <v>2404</v>
      </c>
      <c r="C305" s="348" t="s">
        <v>3642</v>
      </c>
      <c r="D305" s="348" t="s">
        <v>3643</v>
      </c>
      <c r="E305" s="349">
        <v>41</v>
      </c>
      <c r="F305" s="349">
        <v>30</v>
      </c>
      <c r="G305" s="349">
        <v>11</v>
      </c>
      <c r="H305" s="349">
        <v>35</v>
      </c>
      <c r="I305" s="349">
        <v>6</v>
      </c>
      <c r="J305" s="349" t="s">
        <v>2402</v>
      </c>
      <c r="L305" s="14"/>
    </row>
    <row r="306" spans="1:12" s="10" customFormat="1" ht="14.5">
      <c r="A306" s="348"/>
      <c r="B306" s="348" t="s">
        <v>2404</v>
      </c>
      <c r="C306" s="348" t="s">
        <v>4043</v>
      </c>
      <c r="D306" s="348" t="s">
        <v>4044</v>
      </c>
      <c r="E306" s="349">
        <v>13</v>
      </c>
      <c r="F306" s="349">
        <v>10</v>
      </c>
      <c r="G306" s="349">
        <v>3</v>
      </c>
      <c r="H306" s="349">
        <v>10</v>
      </c>
      <c r="I306" s="349">
        <v>3</v>
      </c>
      <c r="J306" s="349">
        <v>0</v>
      </c>
      <c r="L306" s="14"/>
    </row>
    <row r="307" spans="1:12" s="10" customFormat="1" ht="14.5">
      <c r="A307" s="348"/>
      <c r="B307" s="348" t="s">
        <v>2404</v>
      </c>
      <c r="C307" s="348" t="s">
        <v>3807</v>
      </c>
      <c r="D307" s="348" t="s">
        <v>3575</v>
      </c>
      <c r="E307" s="349">
        <v>33</v>
      </c>
      <c r="F307" s="349">
        <v>23</v>
      </c>
      <c r="G307" s="349">
        <v>10</v>
      </c>
      <c r="H307" s="349">
        <v>29</v>
      </c>
      <c r="I307" s="349">
        <v>4</v>
      </c>
      <c r="J307" s="349">
        <v>0</v>
      </c>
      <c r="L307" s="14"/>
    </row>
    <row r="308" spans="1:12" s="10" customFormat="1" ht="14.5">
      <c r="A308" s="348"/>
      <c r="B308" s="348" t="s">
        <v>2404</v>
      </c>
      <c r="C308" s="348" t="s">
        <v>3807</v>
      </c>
      <c r="D308" s="348" t="s">
        <v>3808</v>
      </c>
      <c r="E308" s="349">
        <v>46</v>
      </c>
      <c r="F308" s="349">
        <v>33</v>
      </c>
      <c r="G308" s="349">
        <v>13</v>
      </c>
      <c r="H308" s="349">
        <v>39</v>
      </c>
      <c r="I308" s="349">
        <v>7</v>
      </c>
      <c r="J308" s="349">
        <v>0</v>
      </c>
      <c r="L308" s="14"/>
    </row>
    <row r="309" spans="1:12" s="10" customFormat="1" ht="14.5">
      <c r="A309" s="348"/>
      <c r="B309" s="348" t="s">
        <v>2404</v>
      </c>
      <c r="C309" s="348" t="s">
        <v>3644</v>
      </c>
      <c r="D309" s="348" t="s">
        <v>3645</v>
      </c>
      <c r="E309" s="349">
        <v>456</v>
      </c>
      <c r="F309" s="349">
        <v>342</v>
      </c>
      <c r="G309" s="349">
        <v>114</v>
      </c>
      <c r="H309" s="349">
        <v>343</v>
      </c>
      <c r="I309" s="349">
        <v>113</v>
      </c>
      <c r="J309" s="349">
        <v>7</v>
      </c>
      <c r="L309" s="14"/>
    </row>
    <row r="310" spans="1:12" s="10" customFormat="1" ht="14.5">
      <c r="A310" s="348"/>
      <c r="B310" s="348" t="s">
        <v>2404</v>
      </c>
      <c r="C310" s="348" t="s">
        <v>3646</v>
      </c>
      <c r="D310" s="348" t="s">
        <v>3647</v>
      </c>
      <c r="E310" s="349">
        <v>80</v>
      </c>
      <c r="F310" s="349">
        <v>60</v>
      </c>
      <c r="G310" s="349">
        <v>20</v>
      </c>
      <c r="H310" s="349">
        <v>62</v>
      </c>
      <c r="I310" s="349">
        <v>18</v>
      </c>
      <c r="J310" s="349" t="s">
        <v>2402</v>
      </c>
      <c r="L310" s="14"/>
    </row>
    <row r="311" spans="1:12" s="10" customFormat="1" ht="14.5">
      <c r="A311" s="348"/>
      <c r="B311" s="348" t="s">
        <v>2404</v>
      </c>
      <c r="C311" s="348" t="s">
        <v>3648</v>
      </c>
      <c r="D311" s="348" t="s">
        <v>3649</v>
      </c>
      <c r="E311" s="349">
        <v>12</v>
      </c>
      <c r="F311" s="349" t="s">
        <v>2402</v>
      </c>
      <c r="G311" s="349" t="s">
        <v>2402</v>
      </c>
      <c r="H311" s="349" t="s">
        <v>2402</v>
      </c>
      <c r="I311" s="349" t="s">
        <v>2402</v>
      </c>
      <c r="J311" s="349">
        <v>0</v>
      </c>
      <c r="L311" s="14"/>
    </row>
    <row r="312" spans="1:12" s="10" customFormat="1" ht="14.5">
      <c r="A312" s="348"/>
      <c r="B312" s="348" t="s">
        <v>2404</v>
      </c>
      <c r="C312" s="348" t="s">
        <v>3813</v>
      </c>
      <c r="D312" s="348" t="s">
        <v>3814</v>
      </c>
      <c r="E312" s="349">
        <v>11</v>
      </c>
      <c r="F312" s="349">
        <v>7</v>
      </c>
      <c r="G312" s="349">
        <v>4</v>
      </c>
      <c r="H312" s="349" t="s">
        <v>2402</v>
      </c>
      <c r="I312" s="349" t="s">
        <v>2402</v>
      </c>
      <c r="J312" s="349">
        <v>0</v>
      </c>
      <c r="L312" s="14"/>
    </row>
    <row r="313" spans="1:12" s="10" customFormat="1" ht="14.5">
      <c r="A313" s="348"/>
      <c r="B313" s="348" t="s">
        <v>2404</v>
      </c>
      <c r="C313" s="348" t="s">
        <v>3650</v>
      </c>
      <c r="D313" s="348" t="s">
        <v>3575</v>
      </c>
      <c r="E313" s="349">
        <v>67</v>
      </c>
      <c r="F313" s="349">
        <v>39</v>
      </c>
      <c r="G313" s="349">
        <v>28</v>
      </c>
      <c r="H313" s="349">
        <v>62</v>
      </c>
      <c r="I313" s="349">
        <v>5</v>
      </c>
      <c r="J313" s="349">
        <v>0</v>
      </c>
      <c r="L313" s="14"/>
    </row>
    <row r="314" spans="1:12" s="10" customFormat="1" ht="14.5">
      <c r="A314" s="348"/>
      <c r="B314" s="348" t="s">
        <v>2404</v>
      </c>
      <c r="C314" s="348" t="s">
        <v>3650</v>
      </c>
      <c r="D314" s="348" t="s">
        <v>3651</v>
      </c>
      <c r="E314" s="349">
        <v>170</v>
      </c>
      <c r="F314" s="349">
        <v>116</v>
      </c>
      <c r="G314" s="349">
        <v>54</v>
      </c>
      <c r="H314" s="349">
        <v>144</v>
      </c>
      <c r="I314" s="349">
        <v>26</v>
      </c>
      <c r="J314" s="349" t="s">
        <v>2402</v>
      </c>
      <c r="L314" s="14"/>
    </row>
    <row r="315" spans="1:12" s="10" customFormat="1" ht="14.5">
      <c r="A315" s="348"/>
      <c r="B315" s="348" t="s">
        <v>2404</v>
      </c>
      <c r="C315" s="348" t="s">
        <v>3817</v>
      </c>
      <c r="D315" s="348" t="s">
        <v>3818</v>
      </c>
      <c r="E315" s="349">
        <v>18</v>
      </c>
      <c r="F315" s="349">
        <v>15</v>
      </c>
      <c r="G315" s="349">
        <v>3</v>
      </c>
      <c r="H315" s="349" t="s">
        <v>2402</v>
      </c>
      <c r="I315" s="349" t="s">
        <v>2402</v>
      </c>
      <c r="J315" s="349">
        <v>0</v>
      </c>
      <c r="L315" s="14"/>
    </row>
    <row r="316" spans="1:12" s="10" customFormat="1" ht="14.5">
      <c r="A316" s="348"/>
      <c r="B316" s="348" t="s">
        <v>2404</v>
      </c>
      <c r="C316" s="348" t="s">
        <v>3819</v>
      </c>
      <c r="D316" s="348" t="s">
        <v>3820</v>
      </c>
      <c r="E316" s="349">
        <v>11</v>
      </c>
      <c r="F316" s="349">
        <v>11</v>
      </c>
      <c r="G316" s="349">
        <v>0</v>
      </c>
      <c r="H316" s="349">
        <v>11</v>
      </c>
      <c r="I316" s="349">
        <v>0</v>
      </c>
      <c r="J316" s="349">
        <v>0</v>
      </c>
      <c r="L316" s="14"/>
    </row>
    <row r="317" spans="1:12" s="10" customFormat="1" ht="14.5">
      <c r="A317" s="348"/>
      <c r="B317" s="348" t="s">
        <v>2404</v>
      </c>
      <c r="C317" s="348" t="s">
        <v>4103</v>
      </c>
      <c r="D317" s="348" t="s">
        <v>4104</v>
      </c>
      <c r="E317" s="349">
        <v>11</v>
      </c>
      <c r="F317" s="349">
        <v>3</v>
      </c>
      <c r="G317" s="349">
        <v>8</v>
      </c>
      <c r="H317" s="349" t="s">
        <v>2402</v>
      </c>
      <c r="I317" s="349" t="s">
        <v>2402</v>
      </c>
      <c r="J317" s="349">
        <v>0</v>
      </c>
      <c r="L317" s="14"/>
    </row>
    <row r="318" spans="1:12" s="10" customFormat="1" ht="14.5">
      <c r="A318" s="348"/>
      <c r="B318" s="348" t="s">
        <v>2404</v>
      </c>
      <c r="C318" s="348" t="s">
        <v>3652</v>
      </c>
      <c r="D318" s="348" t="s">
        <v>3575</v>
      </c>
      <c r="E318" s="349">
        <v>16</v>
      </c>
      <c r="F318" s="349">
        <v>6</v>
      </c>
      <c r="G318" s="349">
        <v>10</v>
      </c>
      <c r="H318" s="349" t="s">
        <v>2402</v>
      </c>
      <c r="I318" s="349" t="s">
        <v>2402</v>
      </c>
      <c r="J318" s="349">
        <v>0</v>
      </c>
      <c r="L318" s="14"/>
    </row>
    <row r="319" spans="1:12" s="10" customFormat="1" ht="14.5">
      <c r="A319" s="348"/>
      <c r="B319" s="348" t="s">
        <v>2404</v>
      </c>
      <c r="C319" s="348" t="s">
        <v>3652</v>
      </c>
      <c r="D319" s="348" t="s">
        <v>3653</v>
      </c>
      <c r="E319" s="349">
        <v>27</v>
      </c>
      <c r="F319" s="349">
        <v>9</v>
      </c>
      <c r="G319" s="349">
        <v>18</v>
      </c>
      <c r="H319" s="349">
        <v>23</v>
      </c>
      <c r="I319" s="349">
        <v>4</v>
      </c>
      <c r="J319" s="349">
        <v>0</v>
      </c>
      <c r="L319" s="14"/>
    </row>
    <row r="320" spans="1:12" s="10" customFormat="1" ht="14.5">
      <c r="A320" s="348"/>
      <c r="B320" s="348" t="s">
        <v>2404</v>
      </c>
      <c r="C320" s="348" t="s">
        <v>3654</v>
      </c>
      <c r="D320" s="348" t="s">
        <v>3655</v>
      </c>
      <c r="E320" s="349">
        <v>16</v>
      </c>
      <c r="F320" s="349">
        <v>9</v>
      </c>
      <c r="G320" s="349">
        <v>7</v>
      </c>
      <c r="H320" s="349" t="s">
        <v>2402</v>
      </c>
      <c r="I320" s="349" t="s">
        <v>2402</v>
      </c>
      <c r="J320" s="349">
        <v>0</v>
      </c>
      <c r="L320" s="14"/>
    </row>
    <row r="321" spans="1:12" s="10" customFormat="1" ht="14.5">
      <c r="A321" s="348"/>
      <c r="B321" s="348" t="s">
        <v>2404</v>
      </c>
      <c r="C321" s="348" t="s">
        <v>3656</v>
      </c>
      <c r="D321" s="348" t="s">
        <v>3575</v>
      </c>
      <c r="E321" s="349">
        <v>14</v>
      </c>
      <c r="F321" s="349">
        <v>11</v>
      </c>
      <c r="G321" s="349">
        <v>3</v>
      </c>
      <c r="H321" s="349">
        <v>11</v>
      </c>
      <c r="I321" s="349">
        <v>3</v>
      </c>
      <c r="J321" s="349">
        <v>0</v>
      </c>
      <c r="L321" s="14"/>
    </row>
    <row r="322" spans="1:12" s="10" customFormat="1" ht="14.5">
      <c r="A322" s="348"/>
      <c r="B322" s="348" t="s">
        <v>2404</v>
      </c>
      <c r="C322" s="348" t="s">
        <v>3656</v>
      </c>
      <c r="D322" s="348" t="s">
        <v>3657</v>
      </c>
      <c r="E322" s="349">
        <v>30</v>
      </c>
      <c r="F322" s="349">
        <v>20</v>
      </c>
      <c r="G322" s="349">
        <v>10</v>
      </c>
      <c r="H322" s="349">
        <v>25</v>
      </c>
      <c r="I322" s="349">
        <v>5</v>
      </c>
      <c r="J322" s="349">
        <v>0</v>
      </c>
      <c r="L322" s="14"/>
    </row>
    <row r="323" spans="1:12" s="10" customFormat="1" ht="14.5">
      <c r="A323" s="348"/>
      <c r="B323" s="348" t="s">
        <v>2404</v>
      </c>
      <c r="C323" s="348" t="s">
        <v>3658</v>
      </c>
      <c r="D323" s="348" t="s">
        <v>3659</v>
      </c>
      <c r="E323" s="349">
        <v>28</v>
      </c>
      <c r="F323" s="349">
        <v>19</v>
      </c>
      <c r="G323" s="349">
        <v>9</v>
      </c>
      <c r="H323" s="349">
        <v>25</v>
      </c>
      <c r="I323" s="349">
        <v>3</v>
      </c>
      <c r="J323" s="349">
        <v>0</v>
      </c>
      <c r="L323" s="14"/>
    </row>
    <row r="324" spans="1:12" s="10" customFormat="1" ht="14.5">
      <c r="A324" s="348"/>
      <c r="B324" s="348" t="s">
        <v>2404</v>
      </c>
      <c r="C324" s="348" t="s">
        <v>3823</v>
      </c>
      <c r="D324" s="348" t="s">
        <v>3824</v>
      </c>
      <c r="E324" s="349">
        <v>12</v>
      </c>
      <c r="F324" s="349">
        <v>8</v>
      </c>
      <c r="G324" s="349">
        <v>4</v>
      </c>
      <c r="H324" s="349">
        <v>12</v>
      </c>
      <c r="I324" s="349">
        <v>0</v>
      </c>
      <c r="J324" s="349">
        <v>0</v>
      </c>
      <c r="L324" s="14"/>
    </row>
    <row r="325" spans="1:12" s="10" customFormat="1" ht="14.5">
      <c r="A325" s="348"/>
      <c r="B325" s="348" t="s">
        <v>2404</v>
      </c>
      <c r="C325" s="348" t="s">
        <v>3660</v>
      </c>
      <c r="D325" s="348" t="s">
        <v>3575</v>
      </c>
      <c r="E325" s="349">
        <v>21</v>
      </c>
      <c r="F325" s="349">
        <v>17</v>
      </c>
      <c r="G325" s="349">
        <v>4</v>
      </c>
      <c r="H325" s="349">
        <v>18</v>
      </c>
      <c r="I325" s="349">
        <v>3</v>
      </c>
      <c r="J325" s="349">
        <v>0</v>
      </c>
      <c r="L325" s="14"/>
    </row>
    <row r="326" spans="1:12" s="10" customFormat="1" ht="14.5">
      <c r="A326" s="348"/>
      <c r="B326" s="348" t="s">
        <v>2404</v>
      </c>
      <c r="C326" s="348" t="s">
        <v>3660</v>
      </c>
      <c r="D326" s="348" t="s">
        <v>3661</v>
      </c>
      <c r="E326" s="349">
        <v>33</v>
      </c>
      <c r="F326" s="349">
        <v>25</v>
      </c>
      <c r="G326" s="349">
        <v>8</v>
      </c>
      <c r="H326" s="349">
        <v>30</v>
      </c>
      <c r="I326" s="349">
        <v>3</v>
      </c>
      <c r="J326" s="349">
        <v>0</v>
      </c>
      <c r="L326" s="14"/>
    </row>
    <row r="327" spans="1:12" s="10" customFormat="1" ht="14.5">
      <c r="A327" s="348"/>
      <c r="B327" s="348" t="s">
        <v>2404</v>
      </c>
      <c r="C327" s="348" t="s">
        <v>3662</v>
      </c>
      <c r="D327" s="348" t="s">
        <v>3663</v>
      </c>
      <c r="E327" s="349">
        <v>317</v>
      </c>
      <c r="F327" s="349">
        <v>215</v>
      </c>
      <c r="G327" s="349">
        <v>102</v>
      </c>
      <c r="H327" s="349">
        <v>274</v>
      </c>
      <c r="I327" s="349">
        <v>43</v>
      </c>
      <c r="J327" s="349" t="s">
        <v>2402</v>
      </c>
      <c r="L327" s="14"/>
    </row>
    <row r="328" spans="1:12" s="10" customFormat="1" ht="14.5">
      <c r="A328" s="348"/>
      <c r="B328" s="348" t="s">
        <v>2404</v>
      </c>
      <c r="C328" s="348" t="s">
        <v>3664</v>
      </c>
      <c r="D328" s="348" t="s">
        <v>3665</v>
      </c>
      <c r="E328" s="349">
        <v>11</v>
      </c>
      <c r="F328" s="349">
        <v>7</v>
      </c>
      <c r="G328" s="349">
        <v>4</v>
      </c>
      <c r="H328" s="349" t="s">
        <v>2402</v>
      </c>
      <c r="I328" s="349" t="s">
        <v>2402</v>
      </c>
      <c r="J328" s="349" t="s">
        <v>2402</v>
      </c>
      <c r="L328" s="14"/>
    </row>
    <row r="329" spans="1:12" s="10" customFormat="1" ht="14.5">
      <c r="A329" s="348"/>
      <c r="B329" s="348" t="s">
        <v>2404</v>
      </c>
      <c r="C329" s="348" t="s">
        <v>3666</v>
      </c>
      <c r="D329" s="348" t="s">
        <v>3575</v>
      </c>
      <c r="E329" s="349">
        <v>8</v>
      </c>
      <c r="F329" s="349">
        <v>4</v>
      </c>
      <c r="G329" s="349">
        <v>4</v>
      </c>
      <c r="H329" s="349">
        <v>8</v>
      </c>
      <c r="I329" s="349">
        <v>0</v>
      </c>
      <c r="J329" s="349">
        <v>0</v>
      </c>
      <c r="L329" s="14"/>
    </row>
    <row r="330" spans="1:12" s="10" customFormat="1" ht="14.5">
      <c r="A330" s="348"/>
      <c r="B330" s="348" t="s">
        <v>2404</v>
      </c>
      <c r="C330" s="348" t="s">
        <v>3666</v>
      </c>
      <c r="D330" s="348" t="s">
        <v>3667</v>
      </c>
      <c r="E330" s="349">
        <v>19</v>
      </c>
      <c r="F330" s="349">
        <v>11</v>
      </c>
      <c r="G330" s="349">
        <v>8</v>
      </c>
      <c r="H330" s="349" t="s">
        <v>2402</v>
      </c>
      <c r="I330" s="349" t="s">
        <v>2402</v>
      </c>
      <c r="J330" s="349" t="s">
        <v>2402</v>
      </c>
      <c r="L330" s="14"/>
    </row>
    <row r="331" spans="1:12" s="10" customFormat="1" ht="14.5">
      <c r="A331" s="348"/>
      <c r="B331" s="348" t="s">
        <v>2404</v>
      </c>
      <c r="C331" s="348" t="s">
        <v>3668</v>
      </c>
      <c r="D331" s="348" t="s">
        <v>3667</v>
      </c>
      <c r="E331" s="349">
        <v>19</v>
      </c>
      <c r="F331" s="349">
        <v>11</v>
      </c>
      <c r="G331" s="349">
        <v>8</v>
      </c>
      <c r="H331" s="349" t="s">
        <v>2402</v>
      </c>
      <c r="I331" s="349" t="s">
        <v>2402</v>
      </c>
      <c r="J331" s="349" t="s">
        <v>2402</v>
      </c>
      <c r="L331" s="14"/>
    </row>
    <row r="332" spans="1:12" s="10" customFormat="1" ht="14.5">
      <c r="A332" s="348"/>
      <c r="B332" s="348" t="s">
        <v>2404</v>
      </c>
      <c r="C332" s="348" t="s">
        <v>3669</v>
      </c>
      <c r="D332" s="348" t="s">
        <v>3670</v>
      </c>
      <c r="E332" s="349">
        <v>352</v>
      </c>
      <c r="F332" s="349">
        <v>213</v>
      </c>
      <c r="G332" s="349">
        <v>139</v>
      </c>
      <c r="H332" s="349">
        <v>308</v>
      </c>
      <c r="I332" s="349">
        <v>44</v>
      </c>
      <c r="J332" s="349">
        <v>10</v>
      </c>
      <c r="L332" s="14"/>
    </row>
    <row r="333" spans="1:12" s="10" customFormat="1" ht="14.5">
      <c r="A333" s="348"/>
      <c r="B333" s="348" t="s">
        <v>2404</v>
      </c>
      <c r="C333" s="348" t="s">
        <v>3671</v>
      </c>
      <c r="D333" s="348" t="s">
        <v>3672</v>
      </c>
      <c r="E333" s="349">
        <v>352</v>
      </c>
      <c r="F333" s="349">
        <v>213</v>
      </c>
      <c r="G333" s="349">
        <v>139</v>
      </c>
      <c r="H333" s="349">
        <v>308</v>
      </c>
      <c r="I333" s="349">
        <v>44</v>
      </c>
      <c r="J333" s="349">
        <v>10</v>
      </c>
      <c r="L333" s="14"/>
    </row>
    <row r="334" spans="1:12" s="10" customFormat="1" ht="14.5">
      <c r="A334" s="348"/>
      <c r="B334" s="348" t="s">
        <v>2404</v>
      </c>
      <c r="C334" s="348" t="s">
        <v>3673</v>
      </c>
      <c r="D334" s="348" t="s">
        <v>3672</v>
      </c>
      <c r="E334" s="349">
        <v>352</v>
      </c>
      <c r="F334" s="349">
        <v>213</v>
      </c>
      <c r="G334" s="349">
        <v>139</v>
      </c>
      <c r="H334" s="349">
        <v>308</v>
      </c>
      <c r="I334" s="349">
        <v>44</v>
      </c>
      <c r="J334" s="349">
        <v>10</v>
      </c>
      <c r="L334" s="14"/>
    </row>
    <row r="335" spans="1:12" s="10" customFormat="1" ht="14.5">
      <c r="A335" s="348"/>
      <c r="B335" s="348" t="s">
        <v>2404</v>
      </c>
      <c r="C335" s="348" t="s">
        <v>3825</v>
      </c>
      <c r="D335" s="348" t="s">
        <v>3826</v>
      </c>
      <c r="E335" s="349">
        <v>21</v>
      </c>
      <c r="F335" s="349">
        <v>12</v>
      </c>
      <c r="G335" s="349">
        <v>9</v>
      </c>
      <c r="H335" s="349" t="s">
        <v>2402</v>
      </c>
      <c r="I335" s="349" t="s">
        <v>2402</v>
      </c>
      <c r="J335" s="349">
        <v>0</v>
      </c>
      <c r="L335" s="14"/>
    </row>
    <row r="336" spans="1:12" s="10" customFormat="1" ht="14.5">
      <c r="A336" s="348"/>
      <c r="B336" s="348" t="s">
        <v>2404</v>
      </c>
      <c r="C336" s="348" t="s">
        <v>4105</v>
      </c>
      <c r="D336" s="348" t="s">
        <v>4106</v>
      </c>
      <c r="E336" s="349">
        <v>11</v>
      </c>
      <c r="F336" s="349">
        <v>8</v>
      </c>
      <c r="G336" s="349">
        <v>3</v>
      </c>
      <c r="H336" s="349">
        <v>11</v>
      </c>
      <c r="I336" s="349">
        <v>0</v>
      </c>
      <c r="J336" s="349">
        <v>0</v>
      </c>
      <c r="L336" s="14"/>
    </row>
    <row r="337" spans="1:12" s="10" customFormat="1" ht="14.5">
      <c r="A337" s="348"/>
      <c r="B337" s="348" t="s">
        <v>2404</v>
      </c>
      <c r="C337" s="348" t="s">
        <v>3905</v>
      </c>
      <c r="D337" s="348" t="s">
        <v>3906</v>
      </c>
      <c r="E337" s="349">
        <v>11</v>
      </c>
      <c r="F337" s="349" t="s">
        <v>2402</v>
      </c>
      <c r="G337" s="349" t="s">
        <v>2402</v>
      </c>
      <c r="H337" s="349">
        <v>11</v>
      </c>
      <c r="I337" s="349">
        <v>0</v>
      </c>
      <c r="J337" s="349">
        <v>0</v>
      </c>
      <c r="L337" s="14"/>
    </row>
    <row r="338" spans="1:12" s="10" customFormat="1" ht="14.5">
      <c r="A338" s="348"/>
      <c r="B338" s="348" t="s">
        <v>2404</v>
      </c>
      <c r="C338" s="348" t="s">
        <v>3955</v>
      </c>
      <c r="D338" s="348" t="s">
        <v>3956</v>
      </c>
      <c r="E338" s="349">
        <v>19</v>
      </c>
      <c r="F338" s="349">
        <v>14</v>
      </c>
      <c r="G338" s="349">
        <v>5</v>
      </c>
      <c r="H338" s="349">
        <v>16</v>
      </c>
      <c r="I338" s="349">
        <v>3</v>
      </c>
      <c r="J338" s="349">
        <v>0</v>
      </c>
      <c r="L338" s="14"/>
    </row>
    <row r="339" spans="1:12" s="10" customFormat="1" ht="14.5">
      <c r="A339" s="348"/>
      <c r="B339" s="348" t="s">
        <v>2404</v>
      </c>
      <c r="C339" s="348" t="s">
        <v>3827</v>
      </c>
      <c r="D339" s="348" t="s">
        <v>3828</v>
      </c>
      <c r="E339" s="349">
        <v>15</v>
      </c>
      <c r="F339" s="349">
        <v>11</v>
      </c>
      <c r="G339" s="349">
        <v>4</v>
      </c>
      <c r="H339" s="349">
        <v>15</v>
      </c>
      <c r="I339" s="349">
        <v>0</v>
      </c>
      <c r="J339" s="349">
        <v>0</v>
      </c>
      <c r="L339" s="14"/>
    </row>
    <row r="340" spans="1:12" s="10" customFormat="1" ht="14.5">
      <c r="A340" s="348"/>
      <c r="B340" s="348" t="s">
        <v>2404</v>
      </c>
      <c r="C340" s="348" t="s">
        <v>3957</v>
      </c>
      <c r="D340" s="348" t="s">
        <v>3958</v>
      </c>
      <c r="E340" s="349">
        <v>17</v>
      </c>
      <c r="F340" s="349">
        <v>14</v>
      </c>
      <c r="G340" s="349">
        <v>3</v>
      </c>
      <c r="H340" s="349">
        <v>17</v>
      </c>
      <c r="I340" s="349">
        <v>0</v>
      </c>
      <c r="J340" s="349">
        <v>0</v>
      </c>
      <c r="L340" s="14"/>
    </row>
    <row r="341" spans="1:12" s="10" customFormat="1" ht="14.5">
      <c r="A341" s="348"/>
      <c r="B341" s="348" t="s">
        <v>2404</v>
      </c>
      <c r="C341" s="348" t="s">
        <v>3887</v>
      </c>
      <c r="D341" s="348" t="s">
        <v>3888</v>
      </c>
      <c r="E341" s="349">
        <v>21</v>
      </c>
      <c r="F341" s="349">
        <v>14</v>
      </c>
      <c r="G341" s="349">
        <v>7</v>
      </c>
      <c r="H341" s="349" t="s">
        <v>2402</v>
      </c>
      <c r="I341" s="349" t="s">
        <v>2402</v>
      </c>
      <c r="J341" s="349" t="s">
        <v>2402</v>
      </c>
      <c r="L341" s="14"/>
    </row>
    <row r="342" spans="1:12" s="10" customFormat="1" ht="14.5">
      <c r="A342" s="348"/>
      <c r="B342" s="348" t="s">
        <v>2404</v>
      </c>
      <c r="C342" s="348" t="s">
        <v>3674</v>
      </c>
      <c r="D342" s="348" t="s">
        <v>3575</v>
      </c>
      <c r="E342" s="349">
        <v>57</v>
      </c>
      <c r="F342" s="349">
        <v>40</v>
      </c>
      <c r="G342" s="349">
        <v>17</v>
      </c>
      <c r="H342" s="349">
        <v>54</v>
      </c>
      <c r="I342" s="349">
        <v>3</v>
      </c>
      <c r="J342" s="349">
        <v>0</v>
      </c>
      <c r="L342" s="14"/>
    </row>
    <row r="343" spans="1:12" s="10" customFormat="1" ht="14.5">
      <c r="A343" s="348"/>
      <c r="B343" s="348" t="s">
        <v>2404</v>
      </c>
      <c r="C343" s="348" t="s">
        <v>3674</v>
      </c>
      <c r="D343" s="348" t="s">
        <v>3675</v>
      </c>
      <c r="E343" s="349">
        <v>172</v>
      </c>
      <c r="F343" s="349">
        <v>122</v>
      </c>
      <c r="G343" s="349">
        <v>50</v>
      </c>
      <c r="H343" s="349">
        <v>163</v>
      </c>
      <c r="I343" s="349">
        <v>9</v>
      </c>
      <c r="J343" s="349" t="s">
        <v>2402</v>
      </c>
      <c r="L343" s="14"/>
    </row>
    <row r="344" spans="1:12" s="10" customFormat="1" ht="14.5">
      <c r="A344" s="348"/>
      <c r="B344" s="348" t="s">
        <v>2404</v>
      </c>
      <c r="C344" s="348" t="s">
        <v>3676</v>
      </c>
      <c r="D344" s="348" t="s">
        <v>3675</v>
      </c>
      <c r="E344" s="349">
        <v>172</v>
      </c>
      <c r="F344" s="349">
        <v>122</v>
      </c>
      <c r="G344" s="349">
        <v>50</v>
      </c>
      <c r="H344" s="349">
        <v>163</v>
      </c>
      <c r="I344" s="349">
        <v>9</v>
      </c>
      <c r="J344" s="349" t="s">
        <v>2402</v>
      </c>
      <c r="L344" s="14"/>
    </row>
    <row r="345" spans="1:12" s="10" customFormat="1" ht="14.5">
      <c r="A345" s="348"/>
      <c r="B345" s="348" t="s">
        <v>2404</v>
      </c>
      <c r="C345" s="348" t="s">
        <v>3829</v>
      </c>
      <c r="D345" s="348" t="s">
        <v>3830</v>
      </c>
      <c r="E345" s="349">
        <v>87</v>
      </c>
      <c r="F345" s="349">
        <v>59</v>
      </c>
      <c r="G345" s="349">
        <v>28</v>
      </c>
      <c r="H345" s="349">
        <v>84</v>
      </c>
      <c r="I345" s="349">
        <v>3</v>
      </c>
      <c r="J345" s="349">
        <v>0</v>
      </c>
      <c r="L345" s="14"/>
    </row>
    <row r="346" spans="1:12" s="10" customFormat="1" ht="14.5">
      <c r="A346" s="348"/>
      <c r="B346" s="348" t="s">
        <v>2404</v>
      </c>
      <c r="C346" s="348" t="s">
        <v>3831</v>
      </c>
      <c r="D346" s="348" t="s">
        <v>3832</v>
      </c>
      <c r="E346" s="349">
        <v>65</v>
      </c>
      <c r="F346" s="349">
        <v>34</v>
      </c>
      <c r="G346" s="349">
        <v>31</v>
      </c>
      <c r="H346" s="349">
        <v>62</v>
      </c>
      <c r="I346" s="349">
        <v>3</v>
      </c>
      <c r="J346" s="349" t="s">
        <v>2402</v>
      </c>
      <c r="L346" s="14"/>
    </row>
    <row r="347" spans="1:12" s="10" customFormat="1" ht="14.5">
      <c r="A347" s="348"/>
      <c r="B347" s="348" t="s">
        <v>2404</v>
      </c>
      <c r="C347" s="348" t="s">
        <v>3833</v>
      </c>
      <c r="D347" s="348" t="s">
        <v>3834</v>
      </c>
      <c r="E347" s="349">
        <v>52</v>
      </c>
      <c r="F347" s="349">
        <v>35</v>
      </c>
      <c r="G347" s="349">
        <v>17</v>
      </c>
      <c r="H347" s="349">
        <v>49</v>
      </c>
      <c r="I347" s="349">
        <v>3</v>
      </c>
      <c r="J347" s="349">
        <v>3</v>
      </c>
      <c r="L347" s="14"/>
    </row>
    <row r="348" spans="1:12" s="10" customFormat="1" ht="14.5">
      <c r="A348" s="348"/>
      <c r="B348" s="348" t="s">
        <v>2404</v>
      </c>
      <c r="C348" s="348" t="s">
        <v>3835</v>
      </c>
      <c r="D348" s="348" t="s">
        <v>3836</v>
      </c>
      <c r="E348" s="349">
        <v>99</v>
      </c>
      <c r="F348" s="349">
        <v>67</v>
      </c>
      <c r="G348" s="349">
        <v>32</v>
      </c>
      <c r="H348" s="349" t="s">
        <v>2402</v>
      </c>
      <c r="I348" s="349" t="s">
        <v>2402</v>
      </c>
      <c r="J348" s="349" t="s">
        <v>2402</v>
      </c>
      <c r="L348" s="14"/>
    </row>
    <row r="349" spans="1:12" s="10" customFormat="1" ht="14.5">
      <c r="A349" s="348"/>
      <c r="B349" s="348" t="s">
        <v>2404</v>
      </c>
      <c r="C349" s="348" t="s">
        <v>3837</v>
      </c>
      <c r="D349" s="348" t="s">
        <v>3838</v>
      </c>
      <c r="E349" s="349">
        <v>116</v>
      </c>
      <c r="F349" s="349">
        <v>81</v>
      </c>
      <c r="G349" s="349">
        <v>35</v>
      </c>
      <c r="H349" s="349">
        <v>110</v>
      </c>
      <c r="I349" s="349">
        <v>6</v>
      </c>
      <c r="J349" s="349">
        <v>3</v>
      </c>
      <c r="L349" s="14"/>
    </row>
    <row r="350" spans="1:12" s="10" customFormat="1" ht="14.5">
      <c r="A350" s="348"/>
      <c r="B350" s="348" t="s">
        <v>2404</v>
      </c>
      <c r="C350" s="348" t="s">
        <v>3839</v>
      </c>
      <c r="D350" s="348" t="s">
        <v>3840</v>
      </c>
      <c r="E350" s="349">
        <v>230</v>
      </c>
      <c r="F350" s="349">
        <v>120</v>
      </c>
      <c r="G350" s="349">
        <v>110</v>
      </c>
      <c r="H350" s="349">
        <v>227</v>
      </c>
      <c r="I350" s="349">
        <v>3</v>
      </c>
      <c r="J350" s="349">
        <v>25</v>
      </c>
      <c r="L350" s="14"/>
    </row>
    <row r="351" spans="1:12" s="10" customFormat="1" ht="14.5">
      <c r="A351" s="348"/>
      <c r="B351" s="348" t="s">
        <v>2404</v>
      </c>
      <c r="C351" s="348" t="s">
        <v>3841</v>
      </c>
      <c r="D351" s="348" t="s">
        <v>3842</v>
      </c>
      <c r="E351" s="349">
        <v>125</v>
      </c>
      <c r="F351" s="349">
        <v>83</v>
      </c>
      <c r="G351" s="349">
        <v>42</v>
      </c>
      <c r="H351" s="349" t="s">
        <v>2402</v>
      </c>
      <c r="I351" s="349" t="s">
        <v>2402</v>
      </c>
      <c r="J351" s="349" t="s">
        <v>2402</v>
      </c>
      <c r="L351" s="14"/>
    </row>
    <row r="352" spans="1:12" s="10" customFormat="1" ht="14.5">
      <c r="A352" s="348"/>
      <c r="B352" s="348" t="s">
        <v>2404</v>
      </c>
      <c r="C352" s="348" t="s">
        <v>3677</v>
      </c>
      <c r="D352" s="348" t="s">
        <v>3678</v>
      </c>
      <c r="E352" s="349">
        <v>85</v>
      </c>
      <c r="F352" s="349">
        <v>46</v>
      </c>
      <c r="G352" s="349">
        <v>39</v>
      </c>
      <c r="H352" s="349">
        <v>81</v>
      </c>
      <c r="I352" s="349">
        <v>4</v>
      </c>
      <c r="J352" s="349">
        <v>3</v>
      </c>
      <c r="L352" s="14"/>
    </row>
    <row r="353" spans="1:12" s="10" customFormat="1" ht="14.5">
      <c r="A353" s="348"/>
      <c r="B353" s="348" t="s">
        <v>2404</v>
      </c>
      <c r="C353" s="348" t="s">
        <v>3679</v>
      </c>
      <c r="D353" s="348" t="s">
        <v>3680</v>
      </c>
      <c r="E353" s="349">
        <v>859</v>
      </c>
      <c r="F353" s="349">
        <v>525</v>
      </c>
      <c r="G353" s="349">
        <v>334</v>
      </c>
      <c r="H353" s="349">
        <v>834</v>
      </c>
      <c r="I353" s="349">
        <v>25</v>
      </c>
      <c r="J353" s="349">
        <v>38</v>
      </c>
      <c r="L353" s="14"/>
    </row>
    <row r="354" spans="1:12" s="10" customFormat="1" ht="14.5">
      <c r="A354" s="348"/>
      <c r="B354" s="348" t="s">
        <v>2404</v>
      </c>
      <c r="C354" s="348" t="s">
        <v>2621</v>
      </c>
      <c r="D354" s="348" t="s">
        <v>3680</v>
      </c>
      <c r="E354" s="349">
        <v>859</v>
      </c>
      <c r="F354" s="349">
        <v>525</v>
      </c>
      <c r="G354" s="349">
        <v>334</v>
      </c>
      <c r="H354" s="349">
        <v>834</v>
      </c>
      <c r="I354" s="349">
        <v>25</v>
      </c>
      <c r="J354" s="349">
        <v>38</v>
      </c>
      <c r="L354" s="14"/>
    </row>
    <row r="355" spans="1:12" s="10" customFormat="1" ht="14.5">
      <c r="A355" s="348"/>
      <c r="B355" s="348" t="s">
        <v>2404</v>
      </c>
      <c r="C355" s="348" t="s">
        <v>3843</v>
      </c>
      <c r="D355" s="348" t="s">
        <v>3844</v>
      </c>
      <c r="E355" s="349">
        <v>34</v>
      </c>
      <c r="F355" s="349">
        <v>23</v>
      </c>
      <c r="G355" s="349">
        <v>11</v>
      </c>
      <c r="H355" s="349" t="s">
        <v>2402</v>
      </c>
      <c r="I355" s="349" t="s">
        <v>2402</v>
      </c>
      <c r="J355" s="349">
        <v>0</v>
      </c>
      <c r="L355" s="14"/>
    </row>
    <row r="356" spans="1:12" s="10" customFormat="1" ht="14.5">
      <c r="A356" s="348"/>
      <c r="B356" s="348" t="s">
        <v>2404</v>
      </c>
      <c r="C356" s="348" t="s">
        <v>3845</v>
      </c>
      <c r="D356" s="348" t="s">
        <v>3846</v>
      </c>
      <c r="E356" s="349">
        <v>49</v>
      </c>
      <c r="F356" s="349">
        <v>17</v>
      </c>
      <c r="G356" s="349">
        <v>32</v>
      </c>
      <c r="H356" s="349">
        <v>43</v>
      </c>
      <c r="I356" s="349">
        <v>6</v>
      </c>
      <c r="J356" s="349">
        <v>0</v>
      </c>
      <c r="L356" s="14"/>
    </row>
    <row r="357" spans="1:12" s="10" customFormat="1" ht="14.5">
      <c r="A357" s="348"/>
      <c r="B357" s="348" t="s">
        <v>2404</v>
      </c>
      <c r="C357" s="348" t="s">
        <v>3681</v>
      </c>
      <c r="D357" s="348" t="s">
        <v>3575</v>
      </c>
      <c r="E357" s="349">
        <v>62</v>
      </c>
      <c r="F357" s="349">
        <v>43</v>
      </c>
      <c r="G357" s="349">
        <v>19</v>
      </c>
      <c r="H357" s="349">
        <v>59</v>
      </c>
      <c r="I357" s="349">
        <v>3</v>
      </c>
      <c r="J357" s="349" t="s">
        <v>2402</v>
      </c>
      <c r="L357" s="14"/>
    </row>
    <row r="358" spans="1:12" s="10" customFormat="1" ht="14.5">
      <c r="A358" s="348"/>
      <c r="B358" s="348" t="s">
        <v>2404</v>
      </c>
      <c r="C358" s="348" t="s">
        <v>3681</v>
      </c>
      <c r="D358" s="348" t="s">
        <v>3682</v>
      </c>
      <c r="E358" s="349">
        <v>145</v>
      </c>
      <c r="F358" s="349">
        <v>83</v>
      </c>
      <c r="G358" s="349">
        <v>62</v>
      </c>
      <c r="H358" s="349">
        <v>135</v>
      </c>
      <c r="I358" s="349">
        <v>10</v>
      </c>
      <c r="J358" s="349" t="s">
        <v>2402</v>
      </c>
      <c r="L358" s="14"/>
    </row>
    <row r="359" spans="1:12" s="10" customFormat="1" ht="14.5">
      <c r="A359" s="348"/>
      <c r="B359" s="348" t="s">
        <v>2404</v>
      </c>
      <c r="C359" s="348" t="s">
        <v>2623</v>
      </c>
      <c r="D359" s="348" t="s">
        <v>3682</v>
      </c>
      <c r="E359" s="349">
        <v>145</v>
      </c>
      <c r="F359" s="349">
        <v>83</v>
      </c>
      <c r="G359" s="349">
        <v>62</v>
      </c>
      <c r="H359" s="349">
        <v>135</v>
      </c>
      <c r="I359" s="349">
        <v>10</v>
      </c>
      <c r="J359" s="349" t="s">
        <v>2402</v>
      </c>
      <c r="L359" s="14"/>
    </row>
    <row r="360" spans="1:12" s="10" customFormat="1" ht="14.5">
      <c r="A360" s="348"/>
      <c r="B360" s="348" t="s">
        <v>2404</v>
      </c>
      <c r="C360" s="348" t="s">
        <v>4107</v>
      </c>
      <c r="D360" s="348" t="s">
        <v>4108</v>
      </c>
      <c r="E360" s="349">
        <v>16</v>
      </c>
      <c r="F360" s="349">
        <v>13</v>
      </c>
      <c r="G360" s="349">
        <v>3</v>
      </c>
      <c r="H360" s="349">
        <v>16</v>
      </c>
      <c r="I360" s="349">
        <v>0</v>
      </c>
      <c r="J360" s="349">
        <v>0</v>
      </c>
      <c r="L360" s="14"/>
    </row>
    <row r="361" spans="1:12" s="10" customFormat="1" ht="14.5">
      <c r="A361" s="348"/>
      <c r="B361" s="348" t="s">
        <v>2404</v>
      </c>
      <c r="C361" s="348" t="s">
        <v>4109</v>
      </c>
      <c r="D361" s="348" t="s">
        <v>4110</v>
      </c>
      <c r="E361" s="349">
        <v>14</v>
      </c>
      <c r="F361" s="349">
        <v>7</v>
      </c>
      <c r="G361" s="349">
        <v>7</v>
      </c>
      <c r="H361" s="349">
        <v>14</v>
      </c>
      <c r="I361" s="349">
        <v>0</v>
      </c>
      <c r="J361" s="349" t="s">
        <v>2402</v>
      </c>
      <c r="L361" s="14"/>
    </row>
    <row r="362" spans="1:12" s="10" customFormat="1" ht="14.5">
      <c r="A362" s="348"/>
      <c r="B362" s="348" t="s">
        <v>2404</v>
      </c>
      <c r="C362" s="348" t="s">
        <v>3891</v>
      </c>
      <c r="D362" s="348" t="s">
        <v>3892</v>
      </c>
      <c r="E362" s="349">
        <v>12</v>
      </c>
      <c r="F362" s="349" t="s">
        <v>2402</v>
      </c>
      <c r="G362" s="349" t="s">
        <v>2402</v>
      </c>
      <c r="H362" s="349">
        <v>12</v>
      </c>
      <c r="I362" s="349">
        <v>0</v>
      </c>
      <c r="J362" s="349">
        <v>3</v>
      </c>
      <c r="L362" s="14"/>
    </row>
    <row r="363" spans="1:12" s="10" customFormat="1" ht="14.5">
      <c r="A363" s="348"/>
      <c r="B363" s="348" t="s">
        <v>2404</v>
      </c>
      <c r="C363" s="348" t="s">
        <v>3920</v>
      </c>
      <c r="D363" s="348" t="s">
        <v>3921</v>
      </c>
      <c r="E363" s="349">
        <v>11</v>
      </c>
      <c r="F363" s="349" t="s">
        <v>2402</v>
      </c>
      <c r="G363" s="349" t="s">
        <v>2402</v>
      </c>
      <c r="H363" s="349">
        <v>11</v>
      </c>
      <c r="I363" s="349">
        <v>0</v>
      </c>
      <c r="J363" s="349">
        <v>0</v>
      </c>
      <c r="L363" s="14"/>
    </row>
    <row r="364" spans="1:12" s="10" customFormat="1" ht="14.5">
      <c r="A364" s="348"/>
      <c r="B364" s="348" t="s">
        <v>2404</v>
      </c>
      <c r="C364" s="348" t="s">
        <v>4111</v>
      </c>
      <c r="D364" s="348" t="s">
        <v>4112</v>
      </c>
      <c r="E364" s="349">
        <v>18</v>
      </c>
      <c r="F364" s="349" t="s">
        <v>2402</v>
      </c>
      <c r="G364" s="349" t="s">
        <v>2402</v>
      </c>
      <c r="H364" s="349" t="s">
        <v>2402</v>
      </c>
      <c r="I364" s="349" t="s">
        <v>2402</v>
      </c>
      <c r="J364" s="349">
        <v>0</v>
      </c>
      <c r="L364" s="14"/>
    </row>
    <row r="365" spans="1:12" s="10" customFormat="1" ht="14.5">
      <c r="A365" s="348"/>
      <c r="B365" s="348" t="s">
        <v>2404</v>
      </c>
      <c r="C365" s="348" t="s">
        <v>3683</v>
      </c>
      <c r="D365" s="348" t="s">
        <v>3575</v>
      </c>
      <c r="E365" s="349">
        <v>41</v>
      </c>
      <c r="F365" s="349">
        <v>31</v>
      </c>
      <c r="G365" s="349">
        <v>10</v>
      </c>
      <c r="H365" s="349">
        <v>38</v>
      </c>
      <c r="I365" s="349">
        <v>3</v>
      </c>
      <c r="J365" s="349">
        <v>0</v>
      </c>
      <c r="L365" s="14"/>
    </row>
    <row r="366" spans="1:12" s="10" customFormat="1" ht="14.5">
      <c r="A366" s="348"/>
      <c r="B366" s="348" t="s">
        <v>2404</v>
      </c>
      <c r="C366" s="348" t="s">
        <v>3683</v>
      </c>
      <c r="D366" s="348" t="s">
        <v>3684</v>
      </c>
      <c r="E366" s="349">
        <v>112</v>
      </c>
      <c r="F366" s="349">
        <v>87</v>
      </c>
      <c r="G366" s="349">
        <v>25</v>
      </c>
      <c r="H366" s="349">
        <v>108</v>
      </c>
      <c r="I366" s="349">
        <v>4</v>
      </c>
      <c r="J366" s="349">
        <v>4</v>
      </c>
      <c r="L366" s="14"/>
    </row>
    <row r="367" spans="1:12" s="10" customFormat="1" ht="14.5">
      <c r="A367" s="348"/>
      <c r="B367" s="348" t="s">
        <v>2404</v>
      </c>
      <c r="C367" s="348" t="s">
        <v>2625</v>
      </c>
      <c r="D367" s="348" t="s">
        <v>3684</v>
      </c>
      <c r="E367" s="349">
        <v>112</v>
      </c>
      <c r="F367" s="349">
        <v>87</v>
      </c>
      <c r="G367" s="349">
        <v>25</v>
      </c>
      <c r="H367" s="349">
        <v>108</v>
      </c>
      <c r="I367" s="349">
        <v>4</v>
      </c>
      <c r="J367" s="349">
        <v>4</v>
      </c>
      <c r="L367" s="14"/>
    </row>
    <row r="368" spans="1:12" s="10" customFormat="1" ht="14.5">
      <c r="A368" s="348"/>
      <c r="B368" s="348" t="s">
        <v>2404</v>
      </c>
      <c r="C368" s="348" t="s">
        <v>3893</v>
      </c>
      <c r="D368" s="348" t="s">
        <v>3894</v>
      </c>
      <c r="E368" s="349">
        <v>11</v>
      </c>
      <c r="F368" s="349">
        <v>8</v>
      </c>
      <c r="G368" s="349">
        <v>3</v>
      </c>
      <c r="H368" s="349">
        <v>8</v>
      </c>
      <c r="I368" s="349">
        <v>3</v>
      </c>
      <c r="J368" s="349" t="s">
        <v>2402</v>
      </c>
      <c r="L368" s="14"/>
    </row>
    <row r="369" spans="1:12" s="10" customFormat="1" ht="14.5">
      <c r="A369" s="348"/>
      <c r="B369" s="348" t="s">
        <v>2404</v>
      </c>
      <c r="C369" s="348" t="s">
        <v>3895</v>
      </c>
      <c r="D369" s="348" t="s">
        <v>3896</v>
      </c>
      <c r="E369" s="349">
        <v>11</v>
      </c>
      <c r="F369" s="349">
        <v>7</v>
      </c>
      <c r="G369" s="349">
        <v>4</v>
      </c>
      <c r="H369" s="349">
        <v>11</v>
      </c>
      <c r="I369" s="349">
        <v>0</v>
      </c>
      <c r="J369" s="349">
        <v>0</v>
      </c>
      <c r="L369" s="14"/>
    </row>
    <row r="370" spans="1:12" s="10" customFormat="1" ht="14.5">
      <c r="A370" s="348"/>
      <c r="B370" s="348" t="s">
        <v>2404</v>
      </c>
      <c r="C370" s="348" t="s">
        <v>3685</v>
      </c>
      <c r="D370" s="348" t="s">
        <v>3575</v>
      </c>
      <c r="E370" s="349">
        <v>47</v>
      </c>
      <c r="F370" s="349">
        <v>34</v>
      </c>
      <c r="G370" s="349">
        <v>13</v>
      </c>
      <c r="H370" s="349">
        <v>37</v>
      </c>
      <c r="I370" s="349">
        <v>10</v>
      </c>
      <c r="J370" s="349">
        <v>0</v>
      </c>
      <c r="L370" s="14"/>
    </row>
    <row r="371" spans="1:12" s="10" customFormat="1" ht="14.5">
      <c r="A371" s="348"/>
      <c r="B371" s="348" t="s">
        <v>2404</v>
      </c>
      <c r="C371" s="348" t="s">
        <v>3685</v>
      </c>
      <c r="D371" s="348" t="s">
        <v>3686</v>
      </c>
      <c r="E371" s="349">
        <v>69</v>
      </c>
      <c r="F371" s="349">
        <v>49</v>
      </c>
      <c r="G371" s="349">
        <v>20</v>
      </c>
      <c r="H371" s="349">
        <v>56</v>
      </c>
      <c r="I371" s="349">
        <v>13</v>
      </c>
      <c r="J371" s="349" t="s">
        <v>2402</v>
      </c>
      <c r="L371" s="14"/>
    </row>
    <row r="372" spans="1:12" s="10" customFormat="1" ht="14.5">
      <c r="A372" s="348"/>
      <c r="B372" s="348" t="s">
        <v>2404</v>
      </c>
      <c r="C372" s="348" t="s">
        <v>2627</v>
      </c>
      <c r="D372" s="348" t="s">
        <v>3686</v>
      </c>
      <c r="E372" s="349">
        <v>69</v>
      </c>
      <c r="F372" s="349">
        <v>49</v>
      </c>
      <c r="G372" s="349">
        <v>20</v>
      </c>
      <c r="H372" s="349">
        <v>56</v>
      </c>
      <c r="I372" s="349">
        <v>13</v>
      </c>
      <c r="J372" s="349" t="s">
        <v>2402</v>
      </c>
      <c r="L372" s="14"/>
    </row>
    <row r="373" spans="1:12" s="10" customFormat="1" ht="14.5">
      <c r="A373" s="348"/>
      <c r="B373" s="348" t="s">
        <v>2404</v>
      </c>
      <c r="C373" s="348" t="s">
        <v>4070</v>
      </c>
      <c r="D373" s="348" t="s">
        <v>4071</v>
      </c>
      <c r="E373" s="349">
        <v>10</v>
      </c>
      <c r="F373" s="349">
        <v>10</v>
      </c>
      <c r="G373" s="349">
        <v>0</v>
      </c>
      <c r="H373" s="349">
        <v>0</v>
      </c>
      <c r="I373" s="349">
        <v>10</v>
      </c>
      <c r="J373" s="349">
        <v>0</v>
      </c>
      <c r="L373" s="14"/>
    </row>
    <row r="374" spans="1:12" s="10" customFormat="1" ht="14.5">
      <c r="A374" s="348"/>
      <c r="B374" s="348" t="s">
        <v>2404</v>
      </c>
      <c r="C374" s="348" t="s">
        <v>4070</v>
      </c>
      <c r="D374" s="348" t="s">
        <v>4071</v>
      </c>
      <c r="E374" s="349">
        <v>10</v>
      </c>
      <c r="F374" s="349">
        <v>10</v>
      </c>
      <c r="G374" s="349">
        <v>0</v>
      </c>
      <c r="H374" s="349">
        <v>0</v>
      </c>
      <c r="I374" s="349">
        <v>10</v>
      </c>
      <c r="J374" s="349">
        <v>0</v>
      </c>
      <c r="L374" s="14"/>
    </row>
    <row r="375" spans="1:12" s="10" customFormat="1" ht="14.5">
      <c r="A375" s="348"/>
      <c r="B375" s="348" t="s">
        <v>2404</v>
      </c>
      <c r="C375" s="348" t="s">
        <v>4070</v>
      </c>
      <c r="D375" s="348" t="s">
        <v>4071</v>
      </c>
      <c r="E375" s="349">
        <v>10</v>
      </c>
      <c r="F375" s="349">
        <v>10</v>
      </c>
      <c r="G375" s="349">
        <v>0</v>
      </c>
      <c r="H375" s="349">
        <v>0</v>
      </c>
      <c r="I375" s="349">
        <v>10</v>
      </c>
      <c r="J375" s="349">
        <v>0</v>
      </c>
      <c r="L375" s="14"/>
    </row>
    <row r="376" spans="1:12" s="10" customFormat="1" ht="14.5">
      <c r="A376" s="348"/>
      <c r="B376" s="348" t="s">
        <v>2404</v>
      </c>
      <c r="C376" s="348" t="s">
        <v>4072</v>
      </c>
      <c r="D376" s="348" t="s">
        <v>4073</v>
      </c>
      <c r="E376" s="349">
        <v>81</v>
      </c>
      <c r="F376" s="349">
        <v>71</v>
      </c>
      <c r="G376" s="349">
        <v>10</v>
      </c>
      <c r="H376" s="349">
        <v>6</v>
      </c>
      <c r="I376" s="349">
        <v>75</v>
      </c>
      <c r="J376" s="349">
        <v>0</v>
      </c>
      <c r="L376" s="14"/>
    </row>
    <row r="377" spans="1:12" s="10" customFormat="1" ht="14.5">
      <c r="A377" s="348"/>
      <c r="B377" s="348" t="s">
        <v>2404</v>
      </c>
      <c r="C377" s="348" t="s">
        <v>4072</v>
      </c>
      <c r="D377" s="348" t="s">
        <v>4073</v>
      </c>
      <c r="E377" s="349">
        <v>81</v>
      </c>
      <c r="F377" s="349">
        <v>71</v>
      </c>
      <c r="G377" s="349">
        <v>10</v>
      </c>
      <c r="H377" s="349">
        <v>6</v>
      </c>
      <c r="I377" s="349">
        <v>75</v>
      </c>
      <c r="J377" s="349">
        <v>0</v>
      </c>
      <c r="L377" s="14"/>
    </row>
    <row r="378" spans="1:12" s="10" customFormat="1" ht="14.5">
      <c r="A378" s="348"/>
      <c r="B378" s="348" t="s">
        <v>2404</v>
      </c>
      <c r="C378" s="348" t="s">
        <v>4072</v>
      </c>
      <c r="D378" s="348" t="s">
        <v>4073</v>
      </c>
      <c r="E378" s="349">
        <v>81</v>
      </c>
      <c r="F378" s="349">
        <v>71</v>
      </c>
      <c r="G378" s="349">
        <v>10</v>
      </c>
      <c r="H378" s="349">
        <v>6</v>
      </c>
      <c r="I378" s="349">
        <v>75</v>
      </c>
      <c r="J378" s="349">
        <v>0</v>
      </c>
      <c r="L378" s="14"/>
    </row>
    <row r="379" spans="1:12" s="10" customFormat="1" ht="14.5">
      <c r="A379" s="348"/>
      <c r="B379" s="348" t="s">
        <v>2404</v>
      </c>
      <c r="C379" s="348" t="s">
        <v>3687</v>
      </c>
      <c r="D379" s="348" t="s">
        <v>4076</v>
      </c>
      <c r="E379" s="349">
        <v>40</v>
      </c>
      <c r="F379" s="349">
        <v>31</v>
      </c>
      <c r="G379" s="349">
        <v>9</v>
      </c>
      <c r="H379" s="349">
        <v>15</v>
      </c>
      <c r="I379" s="349">
        <v>25</v>
      </c>
      <c r="J379" s="349">
        <v>0</v>
      </c>
      <c r="L379" s="14"/>
    </row>
    <row r="380" spans="1:12" s="10" customFormat="1" ht="14.5">
      <c r="A380" s="348"/>
      <c r="B380" s="348" t="s">
        <v>2404</v>
      </c>
      <c r="C380" s="348" t="s">
        <v>3687</v>
      </c>
      <c r="D380" s="348" t="s">
        <v>4077</v>
      </c>
      <c r="E380" s="349">
        <v>61356</v>
      </c>
      <c r="F380" s="349">
        <v>32156</v>
      </c>
      <c r="G380" s="349">
        <v>29200</v>
      </c>
      <c r="H380" s="349">
        <v>59061</v>
      </c>
      <c r="I380" s="349">
        <v>2295</v>
      </c>
      <c r="J380" s="349">
        <v>2655</v>
      </c>
      <c r="L380" s="14"/>
    </row>
    <row r="381" spans="1:12" s="10" customFormat="1" ht="14.5">
      <c r="A381" s="348"/>
      <c r="B381" s="348" t="s">
        <v>2404</v>
      </c>
      <c r="C381" s="348" t="s">
        <v>3689</v>
      </c>
      <c r="D381" s="348" t="s">
        <v>4078</v>
      </c>
      <c r="E381" s="349">
        <v>61487</v>
      </c>
      <c r="F381" s="349">
        <v>32268</v>
      </c>
      <c r="G381" s="349">
        <v>29219</v>
      </c>
      <c r="H381" s="349">
        <v>59082</v>
      </c>
      <c r="I381" s="349">
        <v>2405</v>
      </c>
      <c r="J381" s="349">
        <v>2655</v>
      </c>
      <c r="L381" s="14"/>
    </row>
    <row r="382" spans="1:12" s="10" customFormat="1" ht="14.5">
      <c r="A382" s="348" t="s">
        <v>2893</v>
      </c>
      <c r="B382" s="348" t="s">
        <v>2406</v>
      </c>
      <c r="C382" s="348"/>
      <c r="D382" s="348"/>
      <c r="E382" s="349"/>
      <c r="F382" s="349"/>
      <c r="G382" s="349"/>
      <c r="H382" s="349"/>
      <c r="I382" s="349"/>
      <c r="J382" s="349"/>
      <c r="L382" s="14"/>
    </row>
    <row r="383" spans="1:12" s="10" customFormat="1" ht="14.5">
      <c r="A383" s="348"/>
      <c r="B383" s="348" t="s">
        <v>2406</v>
      </c>
      <c r="C383" s="348" t="s">
        <v>2874</v>
      </c>
      <c r="D383" s="348" t="s">
        <v>2401</v>
      </c>
      <c r="E383" s="349">
        <v>125</v>
      </c>
      <c r="F383" s="349">
        <v>91</v>
      </c>
      <c r="G383" s="349">
        <v>34</v>
      </c>
      <c r="H383" s="349">
        <v>95</v>
      </c>
      <c r="I383" s="349">
        <v>30</v>
      </c>
      <c r="J383" s="349">
        <v>0</v>
      </c>
      <c r="L383" s="14"/>
    </row>
    <row r="384" spans="1:12" s="10" customFormat="1" ht="14.5">
      <c r="A384" s="348"/>
      <c r="B384" s="348" t="s">
        <v>2406</v>
      </c>
      <c r="C384" s="348" t="s">
        <v>2892</v>
      </c>
      <c r="D384" s="348" t="s">
        <v>2404</v>
      </c>
      <c r="E384" s="349">
        <v>1103</v>
      </c>
      <c r="F384" s="349">
        <v>478</v>
      </c>
      <c r="G384" s="349">
        <v>625</v>
      </c>
      <c r="H384" s="349">
        <v>924</v>
      </c>
      <c r="I384" s="349">
        <v>179</v>
      </c>
      <c r="J384" s="349">
        <v>25</v>
      </c>
      <c r="L384" s="14"/>
    </row>
    <row r="385" spans="1:12" s="10" customFormat="1" ht="14.5">
      <c r="A385" s="348"/>
      <c r="B385" s="348" t="s">
        <v>2406</v>
      </c>
      <c r="C385" s="348" t="s">
        <v>2894</v>
      </c>
      <c r="D385" s="348" t="s">
        <v>2408</v>
      </c>
      <c r="E385" s="349">
        <v>172</v>
      </c>
      <c r="F385" s="349">
        <v>124</v>
      </c>
      <c r="G385" s="349">
        <v>48</v>
      </c>
      <c r="H385" s="349">
        <v>130</v>
      </c>
      <c r="I385" s="349">
        <v>42</v>
      </c>
      <c r="J385" s="349" t="s">
        <v>2402</v>
      </c>
      <c r="L385" s="14"/>
    </row>
    <row r="386" spans="1:12" s="10" customFormat="1" ht="14.5">
      <c r="A386" s="348"/>
      <c r="B386" s="348" t="s">
        <v>2406</v>
      </c>
      <c r="C386" s="348" t="s">
        <v>53</v>
      </c>
      <c r="D386" s="348" t="s">
        <v>54</v>
      </c>
      <c r="E386" s="349">
        <v>155</v>
      </c>
      <c r="F386" s="349">
        <v>83</v>
      </c>
      <c r="G386" s="349">
        <v>72</v>
      </c>
      <c r="H386" s="349">
        <v>130</v>
      </c>
      <c r="I386" s="349">
        <v>25</v>
      </c>
      <c r="J386" s="349" t="s">
        <v>2402</v>
      </c>
      <c r="L386" s="14"/>
    </row>
    <row r="387" spans="1:12" s="10" customFormat="1" ht="14.5">
      <c r="A387" s="348"/>
      <c r="B387" s="348" t="s">
        <v>2406</v>
      </c>
      <c r="C387" s="348" t="s">
        <v>288</v>
      </c>
      <c r="D387" s="348" t="s">
        <v>289</v>
      </c>
      <c r="E387" s="349">
        <v>5293</v>
      </c>
      <c r="F387" s="349">
        <v>2607</v>
      </c>
      <c r="G387" s="349">
        <v>2686</v>
      </c>
      <c r="H387" s="349">
        <v>5119</v>
      </c>
      <c r="I387" s="349">
        <v>174</v>
      </c>
      <c r="J387" s="349">
        <v>243</v>
      </c>
      <c r="L387" s="14"/>
    </row>
    <row r="388" spans="1:12" s="10" customFormat="1" ht="14.5">
      <c r="A388" s="348"/>
      <c r="B388" s="348" t="s">
        <v>2406</v>
      </c>
      <c r="C388" s="348" t="s">
        <v>554</v>
      </c>
      <c r="D388" s="348" t="s">
        <v>555</v>
      </c>
      <c r="E388" s="349">
        <v>90</v>
      </c>
      <c r="F388" s="349">
        <v>63</v>
      </c>
      <c r="G388" s="349">
        <v>27</v>
      </c>
      <c r="H388" s="349">
        <v>62</v>
      </c>
      <c r="I388" s="349">
        <v>28</v>
      </c>
      <c r="J388" s="349" t="s">
        <v>2402</v>
      </c>
      <c r="L388" s="14"/>
    </row>
    <row r="389" spans="1:12" s="10" customFormat="1" ht="14.5">
      <c r="A389" s="348"/>
      <c r="B389" s="348" t="s">
        <v>2406</v>
      </c>
      <c r="C389" s="348" t="s">
        <v>822</v>
      </c>
      <c r="D389" s="348" t="s">
        <v>823</v>
      </c>
      <c r="E389" s="349">
        <v>13583</v>
      </c>
      <c r="F389" s="349">
        <v>7085</v>
      </c>
      <c r="G389" s="349">
        <v>6498</v>
      </c>
      <c r="H389" s="349">
        <v>13092</v>
      </c>
      <c r="I389" s="349">
        <v>491</v>
      </c>
      <c r="J389" s="349">
        <v>528</v>
      </c>
      <c r="L389" s="14"/>
    </row>
    <row r="390" spans="1:12" s="10" customFormat="1" ht="14.5">
      <c r="A390" s="348"/>
      <c r="B390" s="348" t="s">
        <v>2406</v>
      </c>
      <c r="C390" s="348" t="s">
        <v>895</v>
      </c>
      <c r="D390" s="348" t="s">
        <v>896</v>
      </c>
      <c r="E390" s="349">
        <v>238</v>
      </c>
      <c r="F390" s="349">
        <v>160</v>
      </c>
      <c r="G390" s="349">
        <v>78</v>
      </c>
      <c r="H390" s="349">
        <v>207</v>
      </c>
      <c r="I390" s="349">
        <v>31</v>
      </c>
      <c r="J390" s="349">
        <v>4</v>
      </c>
      <c r="L390" s="14"/>
    </row>
    <row r="391" spans="1:12" s="10" customFormat="1" ht="14.5">
      <c r="A391" s="348"/>
      <c r="B391" s="348" t="s">
        <v>2406</v>
      </c>
      <c r="C391" s="348" t="s">
        <v>995</v>
      </c>
      <c r="D391" s="348" t="s">
        <v>996</v>
      </c>
      <c r="E391" s="349">
        <v>520</v>
      </c>
      <c r="F391" s="349">
        <v>292</v>
      </c>
      <c r="G391" s="349">
        <v>228</v>
      </c>
      <c r="H391" s="349">
        <v>494</v>
      </c>
      <c r="I391" s="349">
        <v>26</v>
      </c>
      <c r="J391" s="349">
        <v>13</v>
      </c>
      <c r="L391" s="14"/>
    </row>
    <row r="392" spans="1:12" s="10" customFormat="1" ht="14.5">
      <c r="A392" s="348"/>
      <c r="B392" s="348" t="s">
        <v>2406</v>
      </c>
      <c r="C392" s="348" t="s">
        <v>1167</v>
      </c>
      <c r="D392" s="348" t="s">
        <v>1168</v>
      </c>
      <c r="E392" s="349">
        <v>384</v>
      </c>
      <c r="F392" s="349">
        <v>239</v>
      </c>
      <c r="G392" s="349">
        <v>145</v>
      </c>
      <c r="H392" s="349">
        <v>345</v>
      </c>
      <c r="I392" s="349">
        <v>39</v>
      </c>
      <c r="J392" s="349">
        <v>8</v>
      </c>
      <c r="L392" s="14"/>
    </row>
    <row r="393" spans="1:12" s="10" customFormat="1" ht="14.5">
      <c r="A393" s="348"/>
      <c r="B393" s="348" t="s">
        <v>2406</v>
      </c>
      <c r="C393" s="348" t="s">
        <v>1498</v>
      </c>
      <c r="D393" s="348" t="s">
        <v>1499</v>
      </c>
      <c r="E393" s="349">
        <v>114</v>
      </c>
      <c r="F393" s="349">
        <v>86</v>
      </c>
      <c r="G393" s="349">
        <v>28</v>
      </c>
      <c r="H393" s="349">
        <v>96</v>
      </c>
      <c r="I393" s="349">
        <v>18</v>
      </c>
      <c r="J393" s="349">
        <v>4</v>
      </c>
      <c r="L393" s="14"/>
    </row>
    <row r="394" spans="1:12" s="10" customFormat="1" ht="14.5">
      <c r="A394" s="348"/>
      <c r="B394" s="348" t="s">
        <v>2406</v>
      </c>
      <c r="C394" s="348" t="s">
        <v>1749</v>
      </c>
      <c r="D394" s="348" t="s">
        <v>1750</v>
      </c>
      <c r="E394" s="349">
        <v>1829</v>
      </c>
      <c r="F394" s="349">
        <v>1040</v>
      </c>
      <c r="G394" s="349">
        <v>789</v>
      </c>
      <c r="H394" s="349">
        <v>1737</v>
      </c>
      <c r="I394" s="349">
        <v>92</v>
      </c>
      <c r="J394" s="349">
        <v>70</v>
      </c>
      <c r="L394" s="14"/>
    </row>
    <row r="395" spans="1:12" s="10" customFormat="1" ht="14.5">
      <c r="A395" s="348"/>
      <c r="B395" s="348" t="s">
        <v>2406</v>
      </c>
      <c r="C395" s="348" t="s">
        <v>1941</v>
      </c>
      <c r="D395" s="348" t="s">
        <v>1942</v>
      </c>
      <c r="E395" s="349">
        <v>103</v>
      </c>
      <c r="F395" s="349">
        <v>73</v>
      </c>
      <c r="G395" s="349">
        <v>30</v>
      </c>
      <c r="H395" s="349">
        <v>84</v>
      </c>
      <c r="I395" s="349">
        <v>19</v>
      </c>
      <c r="J395" s="349">
        <v>5</v>
      </c>
      <c r="L395" s="14"/>
    </row>
    <row r="396" spans="1:12" s="10" customFormat="1" ht="14.5">
      <c r="A396" s="348"/>
      <c r="B396" s="348" t="s">
        <v>2406</v>
      </c>
      <c r="C396" s="348" t="s">
        <v>2162</v>
      </c>
      <c r="D396" s="348" t="s">
        <v>2163</v>
      </c>
      <c r="E396" s="349">
        <v>3869</v>
      </c>
      <c r="F396" s="349">
        <v>1979</v>
      </c>
      <c r="G396" s="349">
        <v>1890</v>
      </c>
      <c r="H396" s="349">
        <v>3768</v>
      </c>
      <c r="I396" s="349">
        <v>101</v>
      </c>
      <c r="J396" s="349">
        <v>163</v>
      </c>
      <c r="L396" s="14"/>
    </row>
    <row r="397" spans="1:12" s="10" customFormat="1" ht="14.5">
      <c r="A397" s="348"/>
      <c r="B397" s="348" t="s">
        <v>2406</v>
      </c>
      <c r="C397" s="348" t="s">
        <v>3560</v>
      </c>
      <c r="D397" s="348" t="s">
        <v>2267</v>
      </c>
      <c r="E397" s="349">
        <v>27578</v>
      </c>
      <c r="F397" s="349">
        <v>14400</v>
      </c>
      <c r="G397" s="349">
        <v>13178</v>
      </c>
      <c r="H397" s="349">
        <v>26283</v>
      </c>
      <c r="I397" s="349">
        <v>1295</v>
      </c>
      <c r="J397" s="349">
        <v>1067</v>
      </c>
      <c r="L397" s="14"/>
    </row>
    <row r="398" spans="1:12" s="10" customFormat="1" ht="14.5">
      <c r="A398" s="348"/>
      <c r="B398" s="348" t="s">
        <v>2406</v>
      </c>
      <c r="C398" s="348" t="s">
        <v>2315</v>
      </c>
      <c r="D398" s="348" t="s">
        <v>2267</v>
      </c>
      <c r="E398" s="349">
        <v>27578</v>
      </c>
      <c r="F398" s="349">
        <v>14400</v>
      </c>
      <c r="G398" s="349">
        <v>13178</v>
      </c>
      <c r="H398" s="349">
        <v>26283</v>
      </c>
      <c r="I398" s="349">
        <v>1295</v>
      </c>
      <c r="J398" s="349">
        <v>1067</v>
      </c>
      <c r="L398" s="14"/>
    </row>
    <row r="399" spans="1:12" s="10" customFormat="1" ht="14.5">
      <c r="A399" s="348"/>
      <c r="B399" s="348" t="s">
        <v>2406</v>
      </c>
      <c r="C399" s="348" t="s">
        <v>3561</v>
      </c>
      <c r="D399" s="348" t="s">
        <v>3562</v>
      </c>
      <c r="E399" s="349">
        <v>2172</v>
      </c>
      <c r="F399" s="349">
        <v>1311</v>
      </c>
      <c r="G399" s="349">
        <v>861</v>
      </c>
      <c r="H399" s="349">
        <v>1795</v>
      </c>
      <c r="I399" s="349">
        <v>377</v>
      </c>
      <c r="J399" s="349">
        <v>101</v>
      </c>
      <c r="L399" s="14"/>
    </row>
    <row r="400" spans="1:12" s="10" customFormat="1" ht="14.5">
      <c r="A400" s="348"/>
      <c r="B400" s="348" t="s">
        <v>2406</v>
      </c>
      <c r="C400" s="348" t="s">
        <v>3563</v>
      </c>
      <c r="D400" s="348" t="s">
        <v>3564</v>
      </c>
      <c r="E400" s="349">
        <v>2172</v>
      </c>
      <c r="F400" s="349">
        <v>1311</v>
      </c>
      <c r="G400" s="349">
        <v>861</v>
      </c>
      <c r="H400" s="349">
        <v>1795</v>
      </c>
      <c r="I400" s="349">
        <v>377</v>
      </c>
      <c r="J400" s="349">
        <v>101</v>
      </c>
      <c r="L400" s="14"/>
    </row>
    <row r="401" spans="1:12" s="10" customFormat="1" ht="14.5">
      <c r="A401" s="348"/>
      <c r="B401" s="348" t="s">
        <v>2406</v>
      </c>
      <c r="C401" s="348" t="s">
        <v>3565</v>
      </c>
      <c r="D401" s="348" t="s">
        <v>3564</v>
      </c>
      <c r="E401" s="349">
        <v>2172</v>
      </c>
      <c r="F401" s="349">
        <v>1311</v>
      </c>
      <c r="G401" s="349">
        <v>861</v>
      </c>
      <c r="H401" s="349">
        <v>1795</v>
      </c>
      <c r="I401" s="349">
        <v>377</v>
      </c>
      <c r="J401" s="349">
        <v>101</v>
      </c>
      <c r="L401" s="14"/>
    </row>
    <row r="402" spans="1:12" s="10" customFormat="1" ht="14.5">
      <c r="A402" s="348"/>
      <c r="B402" s="348" t="s">
        <v>2406</v>
      </c>
      <c r="C402" s="348" t="s">
        <v>3691</v>
      </c>
      <c r="D402" s="348" t="s">
        <v>3692</v>
      </c>
      <c r="E402" s="349">
        <v>30</v>
      </c>
      <c r="F402" s="349">
        <v>17</v>
      </c>
      <c r="G402" s="349">
        <v>13</v>
      </c>
      <c r="H402" s="349">
        <v>26</v>
      </c>
      <c r="I402" s="349">
        <v>4</v>
      </c>
      <c r="J402" s="349">
        <v>0</v>
      </c>
      <c r="L402" s="14"/>
    </row>
    <row r="403" spans="1:12" s="10" customFormat="1" ht="14.5">
      <c r="A403" s="348"/>
      <c r="B403" s="348" t="s">
        <v>2406</v>
      </c>
      <c r="C403" s="348" t="s">
        <v>3922</v>
      </c>
      <c r="D403" s="348" t="s">
        <v>3923</v>
      </c>
      <c r="E403" s="349">
        <v>11</v>
      </c>
      <c r="F403" s="349" t="s">
        <v>2402</v>
      </c>
      <c r="G403" s="349" t="s">
        <v>2402</v>
      </c>
      <c r="H403" s="349" t="s">
        <v>2402</v>
      </c>
      <c r="I403" s="349" t="s">
        <v>2402</v>
      </c>
      <c r="J403" s="349">
        <v>0</v>
      </c>
      <c r="L403" s="14"/>
    </row>
    <row r="404" spans="1:12" s="10" customFormat="1" ht="14.5">
      <c r="A404" s="348"/>
      <c r="B404" s="348" t="s">
        <v>2406</v>
      </c>
      <c r="C404" s="348" t="s">
        <v>3959</v>
      </c>
      <c r="D404" s="348" t="s">
        <v>3960</v>
      </c>
      <c r="E404" s="349">
        <v>14</v>
      </c>
      <c r="F404" s="349">
        <v>11</v>
      </c>
      <c r="G404" s="349">
        <v>3</v>
      </c>
      <c r="H404" s="349" t="s">
        <v>2402</v>
      </c>
      <c r="I404" s="349" t="s">
        <v>2402</v>
      </c>
      <c r="J404" s="349">
        <v>0</v>
      </c>
      <c r="L404" s="14"/>
    </row>
    <row r="405" spans="1:12" s="10" customFormat="1" ht="14.5">
      <c r="A405" s="348"/>
      <c r="B405" s="348" t="s">
        <v>2406</v>
      </c>
      <c r="C405" s="348" t="s">
        <v>3699</v>
      </c>
      <c r="D405" s="348" t="s">
        <v>3700</v>
      </c>
      <c r="E405" s="349">
        <v>19</v>
      </c>
      <c r="F405" s="349">
        <v>16</v>
      </c>
      <c r="G405" s="349">
        <v>3</v>
      </c>
      <c r="H405" s="349">
        <v>16</v>
      </c>
      <c r="I405" s="349">
        <v>3</v>
      </c>
      <c r="J405" s="349" t="s">
        <v>2402</v>
      </c>
      <c r="L405" s="14"/>
    </row>
    <row r="406" spans="1:12" s="10" customFormat="1" ht="14.5">
      <c r="A406" s="348"/>
      <c r="B406" s="348" t="s">
        <v>2406</v>
      </c>
      <c r="C406" s="348" t="s">
        <v>3566</v>
      </c>
      <c r="D406" s="348" t="s">
        <v>3575</v>
      </c>
      <c r="E406" s="349">
        <v>39</v>
      </c>
      <c r="F406" s="349">
        <v>30</v>
      </c>
      <c r="G406" s="349">
        <v>9</v>
      </c>
      <c r="H406" s="349">
        <v>32</v>
      </c>
      <c r="I406" s="349">
        <v>7</v>
      </c>
      <c r="J406" s="349" t="s">
        <v>2402</v>
      </c>
      <c r="L406" s="14"/>
    </row>
    <row r="407" spans="1:12" s="10" customFormat="1" ht="14.5">
      <c r="A407" s="348"/>
      <c r="B407" s="348" t="s">
        <v>2406</v>
      </c>
      <c r="C407" s="348" t="s">
        <v>3566</v>
      </c>
      <c r="D407" s="348" t="s">
        <v>3567</v>
      </c>
      <c r="E407" s="349">
        <v>113</v>
      </c>
      <c r="F407" s="349">
        <v>84</v>
      </c>
      <c r="G407" s="349">
        <v>29</v>
      </c>
      <c r="H407" s="349">
        <v>96</v>
      </c>
      <c r="I407" s="349">
        <v>17</v>
      </c>
      <c r="J407" s="349" t="s">
        <v>2402</v>
      </c>
      <c r="L407" s="14"/>
    </row>
    <row r="408" spans="1:12" s="10" customFormat="1" ht="14.5">
      <c r="A408" s="348"/>
      <c r="B408" s="348" t="s">
        <v>2406</v>
      </c>
      <c r="C408" s="348" t="s">
        <v>3568</v>
      </c>
      <c r="D408" s="348" t="s">
        <v>3569</v>
      </c>
      <c r="E408" s="349">
        <v>179</v>
      </c>
      <c r="F408" s="349">
        <v>95</v>
      </c>
      <c r="G408" s="349">
        <v>84</v>
      </c>
      <c r="H408" s="349">
        <v>110</v>
      </c>
      <c r="I408" s="349">
        <v>69</v>
      </c>
      <c r="J408" s="349">
        <v>3</v>
      </c>
      <c r="L408" s="14"/>
    </row>
    <row r="409" spans="1:12" s="10" customFormat="1" ht="14.5">
      <c r="A409" s="348"/>
      <c r="B409" s="348" t="s">
        <v>2406</v>
      </c>
      <c r="C409" s="348" t="s">
        <v>3570</v>
      </c>
      <c r="D409" s="348" t="s">
        <v>3571</v>
      </c>
      <c r="E409" s="349">
        <v>52</v>
      </c>
      <c r="F409" s="349">
        <v>34</v>
      </c>
      <c r="G409" s="349">
        <v>18</v>
      </c>
      <c r="H409" s="349">
        <v>37</v>
      </c>
      <c r="I409" s="349">
        <v>15</v>
      </c>
      <c r="J409" s="349">
        <v>0</v>
      </c>
      <c r="L409" s="14"/>
    </row>
    <row r="410" spans="1:12" s="10" customFormat="1" ht="14.5">
      <c r="A410" s="348"/>
      <c r="B410" s="348" t="s">
        <v>2406</v>
      </c>
      <c r="C410" s="348" t="s">
        <v>3572</v>
      </c>
      <c r="D410" s="348" t="s">
        <v>3573</v>
      </c>
      <c r="E410" s="349">
        <v>14</v>
      </c>
      <c r="F410" s="349">
        <v>9</v>
      </c>
      <c r="G410" s="349">
        <v>5</v>
      </c>
      <c r="H410" s="349">
        <v>11</v>
      </c>
      <c r="I410" s="349">
        <v>3</v>
      </c>
      <c r="J410" s="349" t="s">
        <v>2402</v>
      </c>
      <c r="L410" s="14"/>
    </row>
    <row r="411" spans="1:12" s="10" customFormat="1" ht="14.5">
      <c r="A411" s="348"/>
      <c r="B411" s="348" t="s">
        <v>2406</v>
      </c>
      <c r="C411" s="348" t="s">
        <v>3853</v>
      </c>
      <c r="D411" s="348" t="s">
        <v>3854</v>
      </c>
      <c r="E411" s="349">
        <v>26</v>
      </c>
      <c r="F411" s="349">
        <v>18</v>
      </c>
      <c r="G411" s="349">
        <v>8</v>
      </c>
      <c r="H411" s="349">
        <v>15</v>
      </c>
      <c r="I411" s="349">
        <v>11</v>
      </c>
      <c r="J411" s="349">
        <v>0</v>
      </c>
      <c r="L411" s="14"/>
    </row>
    <row r="412" spans="1:12" s="10" customFormat="1" ht="14.5">
      <c r="A412" s="348"/>
      <c r="B412" s="348" t="s">
        <v>2406</v>
      </c>
      <c r="C412" s="348" t="s">
        <v>3961</v>
      </c>
      <c r="D412" s="348" t="s">
        <v>3962</v>
      </c>
      <c r="E412" s="349">
        <v>16</v>
      </c>
      <c r="F412" s="349">
        <v>10</v>
      </c>
      <c r="G412" s="349">
        <v>6</v>
      </c>
      <c r="H412" s="349">
        <v>11</v>
      </c>
      <c r="I412" s="349">
        <v>5</v>
      </c>
      <c r="J412" s="349">
        <v>0</v>
      </c>
      <c r="L412" s="14"/>
    </row>
    <row r="413" spans="1:12" s="10" customFormat="1" ht="14.5">
      <c r="A413" s="348"/>
      <c r="B413" s="348" t="s">
        <v>2406</v>
      </c>
      <c r="C413" s="348" t="s">
        <v>3944</v>
      </c>
      <c r="D413" s="348" t="s">
        <v>3945</v>
      </c>
      <c r="E413" s="349">
        <v>16</v>
      </c>
      <c r="F413" s="349">
        <v>13</v>
      </c>
      <c r="G413" s="349">
        <v>3</v>
      </c>
      <c r="H413" s="349" t="s">
        <v>2402</v>
      </c>
      <c r="I413" s="349" t="s">
        <v>2402</v>
      </c>
      <c r="J413" s="349">
        <v>0</v>
      </c>
      <c r="L413" s="14"/>
    </row>
    <row r="414" spans="1:12" s="10" customFormat="1" ht="14.5">
      <c r="A414" s="348"/>
      <c r="B414" s="348" t="s">
        <v>2406</v>
      </c>
      <c r="C414" s="348" t="s">
        <v>3574</v>
      </c>
      <c r="D414" s="348" t="s">
        <v>3575</v>
      </c>
      <c r="E414" s="349" t="s">
        <v>2402</v>
      </c>
      <c r="F414" s="349" t="s">
        <v>2402</v>
      </c>
      <c r="G414" s="349" t="s">
        <v>2402</v>
      </c>
      <c r="H414" s="349" t="s">
        <v>2402</v>
      </c>
      <c r="I414" s="349" t="s">
        <v>2402</v>
      </c>
      <c r="J414" s="349">
        <v>0</v>
      </c>
      <c r="L414" s="14"/>
    </row>
    <row r="415" spans="1:12" s="10" customFormat="1" ht="14.5">
      <c r="A415" s="348"/>
      <c r="B415" s="348" t="s">
        <v>2406</v>
      </c>
      <c r="C415" s="348" t="s">
        <v>3574</v>
      </c>
      <c r="D415" s="348" t="s">
        <v>3576</v>
      </c>
      <c r="E415" s="349">
        <v>305</v>
      </c>
      <c r="F415" s="349">
        <v>179</v>
      </c>
      <c r="G415" s="349">
        <v>126</v>
      </c>
      <c r="H415" s="349">
        <v>200</v>
      </c>
      <c r="I415" s="349">
        <v>105</v>
      </c>
      <c r="J415" s="349">
        <v>4</v>
      </c>
      <c r="L415" s="14"/>
    </row>
    <row r="416" spans="1:12" s="10" customFormat="1" ht="14.5">
      <c r="A416" s="348"/>
      <c r="B416" s="348" t="s">
        <v>2406</v>
      </c>
      <c r="C416" s="348" t="s">
        <v>3701</v>
      </c>
      <c r="D416" s="348" t="s">
        <v>3702</v>
      </c>
      <c r="E416" s="349">
        <v>114</v>
      </c>
      <c r="F416" s="349">
        <v>89</v>
      </c>
      <c r="G416" s="349">
        <v>25</v>
      </c>
      <c r="H416" s="349">
        <v>17</v>
      </c>
      <c r="I416" s="349">
        <v>97</v>
      </c>
      <c r="J416" s="349">
        <v>0</v>
      </c>
      <c r="L416" s="14"/>
    </row>
    <row r="417" spans="1:12" s="10" customFormat="1" ht="14.5">
      <c r="A417" s="348"/>
      <c r="B417" s="348" t="s">
        <v>2406</v>
      </c>
      <c r="C417" s="348" t="s">
        <v>3703</v>
      </c>
      <c r="D417" s="348" t="s">
        <v>3704</v>
      </c>
      <c r="E417" s="349">
        <v>35</v>
      </c>
      <c r="F417" s="349">
        <v>24</v>
      </c>
      <c r="G417" s="349">
        <v>11</v>
      </c>
      <c r="H417" s="349">
        <v>32</v>
      </c>
      <c r="I417" s="349">
        <v>3</v>
      </c>
      <c r="J417" s="349">
        <v>0</v>
      </c>
      <c r="L417" s="14"/>
    </row>
    <row r="418" spans="1:12" s="10" customFormat="1" ht="14.5">
      <c r="A418" s="348"/>
      <c r="B418" s="348" t="s">
        <v>2406</v>
      </c>
      <c r="C418" s="348" t="s">
        <v>3577</v>
      </c>
      <c r="D418" s="348" t="s">
        <v>3578</v>
      </c>
      <c r="E418" s="349">
        <v>141</v>
      </c>
      <c r="F418" s="349">
        <v>89</v>
      </c>
      <c r="G418" s="349">
        <v>52</v>
      </c>
      <c r="H418" s="349">
        <v>109</v>
      </c>
      <c r="I418" s="349">
        <v>32</v>
      </c>
      <c r="J418" s="349">
        <v>6</v>
      </c>
      <c r="L418" s="14"/>
    </row>
    <row r="419" spans="1:12" s="10" customFormat="1" ht="14.5">
      <c r="A419" s="348"/>
      <c r="B419" s="348" t="s">
        <v>2406</v>
      </c>
      <c r="C419" s="348" t="s">
        <v>4081</v>
      </c>
      <c r="D419" s="348" t="s">
        <v>4082</v>
      </c>
      <c r="E419" s="349">
        <v>47</v>
      </c>
      <c r="F419" s="349">
        <v>32</v>
      </c>
      <c r="G419" s="349">
        <v>15</v>
      </c>
      <c r="H419" s="349">
        <v>15</v>
      </c>
      <c r="I419" s="349">
        <v>32</v>
      </c>
      <c r="J419" s="349" t="s">
        <v>2402</v>
      </c>
      <c r="L419" s="14"/>
    </row>
    <row r="420" spans="1:12" s="10" customFormat="1" ht="14.5">
      <c r="A420" s="348"/>
      <c r="B420" s="348" t="s">
        <v>2406</v>
      </c>
      <c r="C420" s="348" t="s">
        <v>3705</v>
      </c>
      <c r="D420" s="348" t="s">
        <v>3706</v>
      </c>
      <c r="E420" s="349">
        <v>100</v>
      </c>
      <c r="F420" s="349">
        <v>62</v>
      </c>
      <c r="G420" s="349">
        <v>38</v>
      </c>
      <c r="H420" s="349">
        <v>94</v>
      </c>
      <c r="I420" s="349">
        <v>6</v>
      </c>
      <c r="J420" s="349" t="s">
        <v>2402</v>
      </c>
      <c r="L420" s="14"/>
    </row>
    <row r="421" spans="1:12" s="10" customFormat="1" ht="14.5">
      <c r="A421" s="348"/>
      <c r="B421" s="348" t="s">
        <v>2406</v>
      </c>
      <c r="C421" s="348" t="s">
        <v>3924</v>
      </c>
      <c r="D421" s="348" t="s">
        <v>3925</v>
      </c>
      <c r="E421" s="349">
        <v>11</v>
      </c>
      <c r="F421" s="349" t="s">
        <v>2402</v>
      </c>
      <c r="G421" s="349" t="s">
        <v>2402</v>
      </c>
      <c r="H421" s="349" t="s">
        <v>2402</v>
      </c>
      <c r="I421" s="349" t="s">
        <v>2402</v>
      </c>
      <c r="J421" s="349" t="s">
        <v>2402</v>
      </c>
      <c r="L421" s="14"/>
    </row>
    <row r="422" spans="1:12" s="10" customFormat="1" ht="14.5">
      <c r="A422" s="348"/>
      <c r="B422" s="348" t="s">
        <v>2406</v>
      </c>
      <c r="C422" s="348" t="s">
        <v>3707</v>
      </c>
      <c r="D422" s="348" t="s">
        <v>3708</v>
      </c>
      <c r="E422" s="349">
        <v>50</v>
      </c>
      <c r="F422" s="349">
        <v>30</v>
      </c>
      <c r="G422" s="349">
        <v>20</v>
      </c>
      <c r="H422" s="349">
        <v>43</v>
      </c>
      <c r="I422" s="349">
        <v>7</v>
      </c>
      <c r="J422" s="349">
        <v>3</v>
      </c>
      <c r="L422" s="14"/>
    </row>
    <row r="423" spans="1:12" s="10" customFormat="1" ht="14.5">
      <c r="A423" s="348"/>
      <c r="B423" s="348" t="s">
        <v>2406</v>
      </c>
      <c r="C423" s="348" t="s">
        <v>3709</v>
      </c>
      <c r="D423" s="348" t="s">
        <v>3710</v>
      </c>
      <c r="E423" s="349">
        <v>38</v>
      </c>
      <c r="F423" s="349">
        <v>32</v>
      </c>
      <c r="G423" s="349">
        <v>6</v>
      </c>
      <c r="H423" s="349">
        <v>32</v>
      </c>
      <c r="I423" s="349">
        <v>6</v>
      </c>
      <c r="J423" s="349">
        <v>4</v>
      </c>
      <c r="L423" s="14"/>
    </row>
    <row r="424" spans="1:12" s="10" customFormat="1" ht="14.5">
      <c r="A424" s="348"/>
      <c r="B424" s="348" t="s">
        <v>2406</v>
      </c>
      <c r="C424" s="348" t="s">
        <v>3579</v>
      </c>
      <c r="D424" s="348" t="s">
        <v>3580</v>
      </c>
      <c r="E424" s="349">
        <v>88</v>
      </c>
      <c r="F424" s="349">
        <v>54</v>
      </c>
      <c r="G424" s="349">
        <v>34</v>
      </c>
      <c r="H424" s="349">
        <v>77</v>
      </c>
      <c r="I424" s="349">
        <v>11</v>
      </c>
      <c r="J424" s="349">
        <v>0</v>
      </c>
      <c r="L424" s="14"/>
    </row>
    <row r="425" spans="1:12" s="10" customFormat="1" ht="14.5">
      <c r="A425" s="348"/>
      <c r="B425" s="348" t="s">
        <v>2406</v>
      </c>
      <c r="C425" s="348" t="s">
        <v>3908</v>
      </c>
      <c r="D425" s="348" t="s">
        <v>3909</v>
      </c>
      <c r="E425" s="349">
        <v>22</v>
      </c>
      <c r="F425" s="349">
        <v>11</v>
      </c>
      <c r="G425" s="349">
        <v>11</v>
      </c>
      <c r="H425" s="349" t="s">
        <v>2402</v>
      </c>
      <c r="I425" s="349" t="s">
        <v>2402</v>
      </c>
      <c r="J425" s="349" t="s">
        <v>2402</v>
      </c>
      <c r="L425" s="14"/>
    </row>
    <row r="426" spans="1:12" s="10" customFormat="1" ht="14.5">
      <c r="A426" s="348"/>
      <c r="B426" s="348" t="s">
        <v>2406</v>
      </c>
      <c r="C426" s="348" t="s">
        <v>3711</v>
      </c>
      <c r="D426" s="348" t="s">
        <v>3712</v>
      </c>
      <c r="E426" s="349">
        <v>25</v>
      </c>
      <c r="F426" s="349">
        <v>14</v>
      </c>
      <c r="G426" s="349">
        <v>11</v>
      </c>
      <c r="H426" s="349">
        <v>21</v>
      </c>
      <c r="I426" s="349">
        <v>4</v>
      </c>
      <c r="J426" s="349">
        <v>0</v>
      </c>
      <c r="L426" s="14"/>
    </row>
    <row r="427" spans="1:12" s="10" customFormat="1" ht="14.5">
      <c r="A427" s="348"/>
      <c r="B427" s="348" t="s">
        <v>2406</v>
      </c>
      <c r="C427" s="348" t="s">
        <v>3581</v>
      </c>
      <c r="D427" s="348" t="s">
        <v>3582</v>
      </c>
      <c r="E427" s="349">
        <v>671</v>
      </c>
      <c r="F427" s="349">
        <v>446</v>
      </c>
      <c r="G427" s="349">
        <v>225</v>
      </c>
      <c r="H427" s="349">
        <v>471</v>
      </c>
      <c r="I427" s="349">
        <v>200</v>
      </c>
      <c r="J427" s="349">
        <v>17</v>
      </c>
      <c r="L427" s="14"/>
    </row>
    <row r="428" spans="1:12" s="10" customFormat="1" ht="14.5">
      <c r="A428" s="348"/>
      <c r="B428" s="348" t="s">
        <v>2406</v>
      </c>
      <c r="C428" s="348" t="s">
        <v>3950</v>
      </c>
      <c r="D428" s="348" t="s">
        <v>3951</v>
      </c>
      <c r="E428" s="349">
        <v>22</v>
      </c>
      <c r="F428" s="349">
        <v>19</v>
      </c>
      <c r="G428" s="349">
        <v>3</v>
      </c>
      <c r="H428" s="349">
        <v>13</v>
      </c>
      <c r="I428" s="349">
        <v>9</v>
      </c>
      <c r="J428" s="349">
        <v>0</v>
      </c>
      <c r="L428" s="14"/>
    </row>
    <row r="429" spans="1:12" s="10" customFormat="1" ht="14.5">
      <c r="A429" s="348"/>
      <c r="B429" s="348" t="s">
        <v>2406</v>
      </c>
      <c r="C429" s="348" t="s">
        <v>3583</v>
      </c>
      <c r="D429" s="348" t="s">
        <v>3584</v>
      </c>
      <c r="E429" s="349">
        <v>27</v>
      </c>
      <c r="F429" s="349">
        <v>17</v>
      </c>
      <c r="G429" s="349">
        <v>10</v>
      </c>
      <c r="H429" s="349">
        <v>24</v>
      </c>
      <c r="I429" s="349">
        <v>3</v>
      </c>
      <c r="J429" s="349" t="s">
        <v>2402</v>
      </c>
      <c r="L429" s="14"/>
    </row>
    <row r="430" spans="1:12" s="10" customFormat="1" ht="14.5">
      <c r="A430" s="348"/>
      <c r="B430" s="348" t="s">
        <v>2406</v>
      </c>
      <c r="C430" s="348" t="s">
        <v>3715</v>
      </c>
      <c r="D430" s="348" t="s">
        <v>3716</v>
      </c>
      <c r="E430" s="349">
        <v>26</v>
      </c>
      <c r="F430" s="349">
        <v>22</v>
      </c>
      <c r="G430" s="349">
        <v>4</v>
      </c>
      <c r="H430" s="349">
        <v>10</v>
      </c>
      <c r="I430" s="349">
        <v>16</v>
      </c>
      <c r="J430" s="349">
        <v>0</v>
      </c>
      <c r="L430" s="14"/>
    </row>
    <row r="431" spans="1:12" s="10" customFormat="1" ht="14.5">
      <c r="A431" s="348"/>
      <c r="B431" s="348" t="s">
        <v>2406</v>
      </c>
      <c r="C431" s="348" t="s">
        <v>3719</v>
      </c>
      <c r="D431" s="348" t="s">
        <v>3720</v>
      </c>
      <c r="E431" s="349">
        <v>18</v>
      </c>
      <c r="F431" s="349">
        <v>12</v>
      </c>
      <c r="G431" s="349">
        <v>6</v>
      </c>
      <c r="H431" s="349" t="s">
        <v>2402</v>
      </c>
      <c r="I431" s="349" t="s">
        <v>2402</v>
      </c>
      <c r="J431" s="349">
        <v>0</v>
      </c>
      <c r="L431" s="14"/>
    </row>
    <row r="432" spans="1:12" s="10" customFormat="1" ht="14.5">
      <c r="A432" s="348"/>
      <c r="B432" s="348" t="s">
        <v>2406</v>
      </c>
      <c r="C432" s="348" t="s">
        <v>3721</v>
      </c>
      <c r="D432" s="348" t="s">
        <v>3722</v>
      </c>
      <c r="E432" s="349">
        <v>23</v>
      </c>
      <c r="F432" s="349">
        <v>18</v>
      </c>
      <c r="G432" s="349">
        <v>5</v>
      </c>
      <c r="H432" s="349">
        <v>13</v>
      </c>
      <c r="I432" s="349">
        <v>10</v>
      </c>
      <c r="J432" s="349" t="s">
        <v>2402</v>
      </c>
      <c r="L432" s="14"/>
    </row>
    <row r="433" spans="1:12" s="10" customFormat="1" ht="14.5">
      <c r="A433" s="348"/>
      <c r="B433" s="348" t="s">
        <v>2406</v>
      </c>
      <c r="C433" s="348" t="s">
        <v>3723</v>
      </c>
      <c r="D433" s="348" t="s">
        <v>3724</v>
      </c>
      <c r="E433" s="349">
        <v>153</v>
      </c>
      <c r="F433" s="349">
        <v>116</v>
      </c>
      <c r="G433" s="349">
        <v>37</v>
      </c>
      <c r="H433" s="349">
        <v>23</v>
      </c>
      <c r="I433" s="349">
        <v>130</v>
      </c>
      <c r="J433" s="349">
        <v>0</v>
      </c>
      <c r="L433" s="14"/>
    </row>
    <row r="434" spans="1:12" s="10" customFormat="1" ht="14.5">
      <c r="A434" s="348"/>
      <c r="B434" s="348" t="s">
        <v>2406</v>
      </c>
      <c r="C434" s="348" t="s">
        <v>3725</v>
      </c>
      <c r="D434" s="348" t="s">
        <v>3726</v>
      </c>
      <c r="E434" s="349">
        <v>169</v>
      </c>
      <c r="F434" s="349">
        <v>138</v>
      </c>
      <c r="G434" s="349">
        <v>31</v>
      </c>
      <c r="H434" s="349">
        <v>19</v>
      </c>
      <c r="I434" s="349">
        <v>150</v>
      </c>
      <c r="J434" s="349">
        <v>0</v>
      </c>
      <c r="L434" s="14"/>
    </row>
    <row r="435" spans="1:12" s="10" customFormat="1" ht="14.5">
      <c r="A435" s="348"/>
      <c r="B435" s="348" t="s">
        <v>2406</v>
      </c>
      <c r="C435" s="348" t="s">
        <v>3952</v>
      </c>
      <c r="D435" s="348" t="s">
        <v>3953</v>
      </c>
      <c r="E435" s="349">
        <v>16</v>
      </c>
      <c r="F435" s="349">
        <v>12</v>
      </c>
      <c r="G435" s="349">
        <v>4</v>
      </c>
      <c r="H435" s="349">
        <v>12</v>
      </c>
      <c r="I435" s="349">
        <v>4</v>
      </c>
      <c r="J435" s="349" t="s">
        <v>2402</v>
      </c>
      <c r="L435" s="14"/>
    </row>
    <row r="436" spans="1:12" s="10" customFormat="1" ht="14.5">
      <c r="A436" s="348"/>
      <c r="B436" s="348" t="s">
        <v>2406</v>
      </c>
      <c r="C436" s="348" t="s">
        <v>3585</v>
      </c>
      <c r="D436" s="348" t="s">
        <v>3586</v>
      </c>
      <c r="E436" s="349">
        <v>14</v>
      </c>
      <c r="F436" s="349">
        <v>11</v>
      </c>
      <c r="G436" s="349">
        <v>3</v>
      </c>
      <c r="H436" s="349">
        <v>5</v>
      </c>
      <c r="I436" s="349">
        <v>9</v>
      </c>
      <c r="J436" s="349">
        <v>0</v>
      </c>
      <c r="L436" s="14"/>
    </row>
    <row r="437" spans="1:12" s="10" customFormat="1" ht="14.5">
      <c r="A437" s="348"/>
      <c r="B437" s="348" t="s">
        <v>2406</v>
      </c>
      <c r="C437" s="348" t="s">
        <v>3897</v>
      </c>
      <c r="D437" s="348" t="s">
        <v>3898</v>
      </c>
      <c r="E437" s="349">
        <v>82</v>
      </c>
      <c r="F437" s="349">
        <v>58</v>
      </c>
      <c r="G437" s="349">
        <v>24</v>
      </c>
      <c r="H437" s="349">
        <v>23</v>
      </c>
      <c r="I437" s="349">
        <v>59</v>
      </c>
      <c r="J437" s="349">
        <v>0</v>
      </c>
      <c r="L437" s="14"/>
    </row>
    <row r="438" spans="1:12" s="10" customFormat="1" ht="14.5">
      <c r="A438" s="348"/>
      <c r="B438" s="348" t="s">
        <v>2406</v>
      </c>
      <c r="C438" s="348" t="s">
        <v>3587</v>
      </c>
      <c r="D438" s="348" t="s">
        <v>3588</v>
      </c>
      <c r="E438" s="349">
        <v>100</v>
      </c>
      <c r="F438" s="349">
        <v>68</v>
      </c>
      <c r="G438" s="349">
        <v>32</v>
      </c>
      <c r="H438" s="349">
        <v>28</v>
      </c>
      <c r="I438" s="349">
        <v>72</v>
      </c>
      <c r="J438" s="349">
        <v>3</v>
      </c>
      <c r="L438" s="14"/>
    </row>
    <row r="439" spans="1:12" s="10" customFormat="1" ht="14.5">
      <c r="A439" s="348"/>
      <c r="B439" s="348" t="s">
        <v>2406</v>
      </c>
      <c r="C439" s="348" t="s">
        <v>3727</v>
      </c>
      <c r="D439" s="348" t="s">
        <v>3728</v>
      </c>
      <c r="E439" s="349">
        <v>106</v>
      </c>
      <c r="F439" s="349">
        <v>78</v>
      </c>
      <c r="G439" s="349">
        <v>28</v>
      </c>
      <c r="H439" s="349">
        <v>28</v>
      </c>
      <c r="I439" s="349">
        <v>78</v>
      </c>
      <c r="J439" s="349" t="s">
        <v>2402</v>
      </c>
      <c r="L439" s="14"/>
    </row>
    <row r="440" spans="1:12" s="10" customFormat="1" ht="14.5">
      <c r="A440" s="348"/>
      <c r="B440" s="348" t="s">
        <v>2406</v>
      </c>
      <c r="C440" s="348" t="s">
        <v>4083</v>
      </c>
      <c r="D440" s="348" t="s">
        <v>4084</v>
      </c>
      <c r="E440" s="349">
        <v>13</v>
      </c>
      <c r="F440" s="349">
        <v>9</v>
      </c>
      <c r="G440" s="349">
        <v>4</v>
      </c>
      <c r="H440" s="349">
        <v>13</v>
      </c>
      <c r="I440" s="349">
        <v>0</v>
      </c>
      <c r="J440" s="349">
        <v>0</v>
      </c>
      <c r="L440" s="14"/>
    </row>
    <row r="441" spans="1:12" s="10" customFormat="1" ht="14.5">
      <c r="A441" s="348"/>
      <c r="B441" s="348" t="s">
        <v>2406</v>
      </c>
      <c r="C441" s="348" t="s">
        <v>3591</v>
      </c>
      <c r="D441" s="348" t="s">
        <v>3575</v>
      </c>
      <c r="E441" s="349">
        <v>19</v>
      </c>
      <c r="F441" s="349">
        <v>13</v>
      </c>
      <c r="G441" s="349">
        <v>6</v>
      </c>
      <c r="H441" s="349">
        <v>14</v>
      </c>
      <c r="I441" s="349">
        <v>5</v>
      </c>
      <c r="J441" s="349" t="s">
        <v>2402</v>
      </c>
      <c r="L441" s="14"/>
    </row>
    <row r="442" spans="1:12" s="10" customFormat="1" ht="14.5">
      <c r="A442" s="348"/>
      <c r="B442" s="348" t="s">
        <v>2406</v>
      </c>
      <c r="C442" s="348" t="s">
        <v>3591</v>
      </c>
      <c r="D442" s="348" t="s">
        <v>3592</v>
      </c>
      <c r="E442" s="349">
        <v>788</v>
      </c>
      <c r="F442" s="349">
        <v>591</v>
      </c>
      <c r="G442" s="349">
        <v>197</v>
      </c>
      <c r="H442" s="349">
        <v>241</v>
      </c>
      <c r="I442" s="349">
        <v>547</v>
      </c>
      <c r="J442" s="349">
        <v>8</v>
      </c>
      <c r="L442" s="14"/>
    </row>
    <row r="443" spans="1:12" s="10" customFormat="1" ht="14.5">
      <c r="A443" s="348"/>
      <c r="B443" s="348" t="s">
        <v>2406</v>
      </c>
      <c r="C443" s="348" t="s">
        <v>3593</v>
      </c>
      <c r="D443" s="348" t="s">
        <v>3594</v>
      </c>
      <c r="E443" s="349">
        <v>1877</v>
      </c>
      <c r="F443" s="349">
        <v>1300</v>
      </c>
      <c r="G443" s="349">
        <v>577</v>
      </c>
      <c r="H443" s="349">
        <v>1008</v>
      </c>
      <c r="I443" s="349">
        <v>869</v>
      </c>
      <c r="J443" s="349">
        <v>31</v>
      </c>
      <c r="L443" s="14"/>
    </row>
    <row r="444" spans="1:12" s="10" customFormat="1" ht="14.5">
      <c r="A444" s="348"/>
      <c r="B444" s="348" t="s">
        <v>2406</v>
      </c>
      <c r="C444" s="348" t="s">
        <v>3595</v>
      </c>
      <c r="D444" s="348" t="s">
        <v>3596</v>
      </c>
      <c r="E444" s="349">
        <v>117</v>
      </c>
      <c r="F444" s="349">
        <v>89</v>
      </c>
      <c r="G444" s="349">
        <v>28</v>
      </c>
      <c r="H444" s="349">
        <v>89</v>
      </c>
      <c r="I444" s="349">
        <v>28</v>
      </c>
      <c r="J444" s="349" t="s">
        <v>2402</v>
      </c>
      <c r="L444" s="14"/>
    </row>
    <row r="445" spans="1:12" s="10" customFormat="1" ht="14.5">
      <c r="A445" s="348"/>
      <c r="B445" s="348" t="s">
        <v>2406</v>
      </c>
      <c r="C445" s="348" t="s">
        <v>3729</v>
      </c>
      <c r="D445" s="348" t="s">
        <v>3730</v>
      </c>
      <c r="E445" s="349">
        <v>22</v>
      </c>
      <c r="F445" s="349">
        <v>16</v>
      </c>
      <c r="G445" s="349">
        <v>6</v>
      </c>
      <c r="H445" s="349">
        <v>15</v>
      </c>
      <c r="I445" s="349">
        <v>7</v>
      </c>
      <c r="J445" s="349" t="s">
        <v>2402</v>
      </c>
      <c r="L445" s="14"/>
    </row>
    <row r="446" spans="1:12" s="10" customFormat="1" ht="14.5">
      <c r="A446" s="348"/>
      <c r="B446" s="348" t="s">
        <v>2406</v>
      </c>
      <c r="C446" s="348" t="s">
        <v>3597</v>
      </c>
      <c r="D446" s="348" t="s">
        <v>3598</v>
      </c>
      <c r="E446" s="349">
        <v>139</v>
      </c>
      <c r="F446" s="349">
        <v>105</v>
      </c>
      <c r="G446" s="349">
        <v>34</v>
      </c>
      <c r="H446" s="349">
        <v>104</v>
      </c>
      <c r="I446" s="349">
        <v>35</v>
      </c>
      <c r="J446" s="349">
        <v>3</v>
      </c>
      <c r="L446" s="14"/>
    </row>
    <row r="447" spans="1:12" s="10" customFormat="1" ht="14.5">
      <c r="A447" s="348"/>
      <c r="B447" s="348" t="s">
        <v>2406</v>
      </c>
      <c r="C447" s="348" t="s">
        <v>3599</v>
      </c>
      <c r="D447" s="348" t="s">
        <v>3598</v>
      </c>
      <c r="E447" s="349">
        <v>139</v>
      </c>
      <c r="F447" s="349">
        <v>105</v>
      </c>
      <c r="G447" s="349">
        <v>34</v>
      </c>
      <c r="H447" s="349">
        <v>104</v>
      </c>
      <c r="I447" s="349">
        <v>35</v>
      </c>
      <c r="J447" s="349">
        <v>3</v>
      </c>
      <c r="L447" s="14"/>
    </row>
    <row r="448" spans="1:12" s="10" customFormat="1" ht="14.5">
      <c r="A448" s="348"/>
      <c r="B448" s="348" t="s">
        <v>2406</v>
      </c>
      <c r="C448" s="348" t="s">
        <v>3600</v>
      </c>
      <c r="D448" s="348" t="s">
        <v>3601</v>
      </c>
      <c r="E448" s="349">
        <v>32</v>
      </c>
      <c r="F448" s="349">
        <v>19</v>
      </c>
      <c r="G448" s="349">
        <v>13</v>
      </c>
      <c r="H448" s="349">
        <v>24</v>
      </c>
      <c r="I448" s="349">
        <v>8</v>
      </c>
      <c r="J448" s="349" t="s">
        <v>2402</v>
      </c>
      <c r="L448" s="14"/>
    </row>
    <row r="449" spans="1:12" s="10" customFormat="1" ht="14.5">
      <c r="A449" s="348"/>
      <c r="B449" s="348" t="s">
        <v>2406</v>
      </c>
      <c r="C449" s="348" t="s">
        <v>3731</v>
      </c>
      <c r="D449" s="348" t="s">
        <v>3732</v>
      </c>
      <c r="E449" s="349">
        <v>17</v>
      </c>
      <c r="F449" s="349" t="s">
        <v>2402</v>
      </c>
      <c r="G449" s="349" t="s">
        <v>2402</v>
      </c>
      <c r="H449" s="349">
        <v>10</v>
      </c>
      <c r="I449" s="349">
        <v>7</v>
      </c>
      <c r="J449" s="349">
        <v>0</v>
      </c>
      <c r="L449" s="14"/>
    </row>
    <row r="450" spans="1:12" s="10" customFormat="1" ht="14.5">
      <c r="A450" s="348"/>
      <c r="B450" s="348" t="s">
        <v>2406</v>
      </c>
      <c r="C450" s="348" t="s">
        <v>3602</v>
      </c>
      <c r="D450" s="348" t="s">
        <v>3603</v>
      </c>
      <c r="E450" s="349">
        <v>12</v>
      </c>
      <c r="F450" s="349">
        <v>8</v>
      </c>
      <c r="G450" s="349">
        <v>4</v>
      </c>
      <c r="H450" s="349" t="s">
        <v>2402</v>
      </c>
      <c r="I450" s="349" t="s">
        <v>2402</v>
      </c>
      <c r="J450" s="349" t="s">
        <v>2402</v>
      </c>
      <c r="L450" s="14"/>
    </row>
    <row r="451" spans="1:12" s="10" customFormat="1" ht="14.5">
      <c r="A451" s="348"/>
      <c r="B451" s="348" t="s">
        <v>2406</v>
      </c>
      <c r="C451" s="348" t="s">
        <v>3733</v>
      </c>
      <c r="D451" s="348" t="s">
        <v>3734</v>
      </c>
      <c r="E451" s="349">
        <v>23</v>
      </c>
      <c r="F451" s="349">
        <v>18</v>
      </c>
      <c r="G451" s="349">
        <v>5</v>
      </c>
      <c r="H451" s="349">
        <v>7</v>
      </c>
      <c r="I451" s="349">
        <v>16</v>
      </c>
      <c r="J451" s="349">
        <v>0</v>
      </c>
      <c r="L451" s="14"/>
    </row>
    <row r="452" spans="1:12" s="10" customFormat="1" ht="14.5">
      <c r="A452" s="348"/>
      <c r="B452" s="348" t="s">
        <v>2406</v>
      </c>
      <c r="C452" s="348" t="s">
        <v>3899</v>
      </c>
      <c r="D452" s="348" t="s">
        <v>3900</v>
      </c>
      <c r="E452" s="349">
        <v>19</v>
      </c>
      <c r="F452" s="349">
        <v>14</v>
      </c>
      <c r="G452" s="349">
        <v>5</v>
      </c>
      <c r="H452" s="349">
        <v>9</v>
      </c>
      <c r="I452" s="349">
        <v>10</v>
      </c>
      <c r="J452" s="349" t="s">
        <v>2402</v>
      </c>
      <c r="L452" s="14"/>
    </row>
    <row r="453" spans="1:12" s="10" customFormat="1" ht="14.5">
      <c r="A453" s="348"/>
      <c r="B453" s="348" t="s">
        <v>2406</v>
      </c>
      <c r="C453" s="348" t="s">
        <v>3954</v>
      </c>
      <c r="D453" s="348" t="s">
        <v>151</v>
      </c>
      <c r="E453" s="349">
        <v>29</v>
      </c>
      <c r="F453" s="349">
        <v>26</v>
      </c>
      <c r="G453" s="349">
        <v>3</v>
      </c>
      <c r="H453" s="349">
        <v>13</v>
      </c>
      <c r="I453" s="349">
        <v>16</v>
      </c>
      <c r="J453" s="349">
        <v>0</v>
      </c>
      <c r="L453" s="14"/>
    </row>
    <row r="454" spans="1:12" s="10" customFormat="1" ht="14.5">
      <c r="A454" s="348"/>
      <c r="B454" s="348" t="s">
        <v>2406</v>
      </c>
      <c r="C454" s="348" t="s">
        <v>3739</v>
      </c>
      <c r="D454" s="348" t="s">
        <v>3740</v>
      </c>
      <c r="E454" s="349">
        <v>20</v>
      </c>
      <c r="F454" s="349">
        <v>17</v>
      </c>
      <c r="G454" s="349">
        <v>3</v>
      </c>
      <c r="H454" s="349">
        <v>13</v>
      </c>
      <c r="I454" s="349">
        <v>7</v>
      </c>
      <c r="J454" s="349" t="s">
        <v>2402</v>
      </c>
      <c r="L454" s="14"/>
    </row>
    <row r="455" spans="1:12" s="10" customFormat="1" ht="14.5">
      <c r="A455" s="348"/>
      <c r="B455" s="348" t="s">
        <v>2406</v>
      </c>
      <c r="C455" s="348" t="s">
        <v>3855</v>
      </c>
      <c r="D455" s="348" t="s">
        <v>3856</v>
      </c>
      <c r="E455" s="349">
        <v>11</v>
      </c>
      <c r="F455" s="349">
        <v>6</v>
      </c>
      <c r="G455" s="349">
        <v>5</v>
      </c>
      <c r="H455" s="349">
        <v>11</v>
      </c>
      <c r="I455" s="349">
        <v>0</v>
      </c>
      <c r="J455" s="349" t="s">
        <v>2402</v>
      </c>
      <c r="L455" s="14"/>
    </row>
    <row r="456" spans="1:12" s="10" customFormat="1" ht="14.5">
      <c r="A456" s="348"/>
      <c r="B456" s="348" t="s">
        <v>2406</v>
      </c>
      <c r="C456" s="348" t="s">
        <v>3741</v>
      </c>
      <c r="D456" s="348" t="s">
        <v>3742</v>
      </c>
      <c r="E456" s="349">
        <v>10</v>
      </c>
      <c r="F456" s="349">
        <v>5</v>
      </c>
      <c r="G456" s="349">
        <v>5</v>
      </c>
      <c r="H456" s="349">
        <v>6</v>
      </c>
      <c r="I456" s="349">
        <v>4</v>
      </c>
      <c r="J456" s="349" t="s">
        <v>2402</v>
      </c>
      <c r="L456" s="14"/>
    </row>
    <row r="457" spans="1:12" s="10" customFormat="1" ht="14.5">
      <c r="A457" s="348"/>
      <c r="B457" s="348" t="s">
        <v>2406</v>
      </c>
      <c r="C457" s="348" t="s">
        <v>3912</v>
      </c>
      <c r="D457" s="348" t="s">
        <v>3913</v>
      </c>
      <c r="E457" s="349">
        <v>10</v>
      </c>
      <c r="F457" s="349">
        <v>6</v>
      </c>
      <c r="G457" s="349">
        <v>4</v>
      </c>
      <c r="H457" s="349">
        <v>10</v>
      </c>
      <c r="I457" s="349">
        <v>0</v>
      </c>
      <c r="J457" s="349">
        <v>0</v>
      </c>
      <c r="L457" s="14"/>
    </row>
    <row r="458" spans="1:12" s="10" customFormat="1" ht="14.5">
      <c r="A458" s="348"/>
      <c r="B458" s="348" t="s">
        <v>2406</v>
      </c>
      <c r="C458" s="348" t="s">
        <v>3604</v>
      </c>
      <c r="D458" s="348" t="s">
        <v>3575</v>
      </c>
      <c r="E458" s="349">
        <v>28</v>
      </c>
      <c r="F458" s="349">
        <v>18</v>
      </c>
      <c r="G458" s="349">
        <v>10</v>
      </c>
      <c r="H458" s="349">
        <v>21</v>
      </c>
      <c r="I458" s="349">
        <v>7</v>
      </c>
      <c r="J458" s="349">
        <v>0</v>
      </c>
      <c r="L458" s="14"/>
    </row>
    <row r="459" spans="1:12" s="10" customFormat="1" ht="14.5">
      <c r="A459" s="348"/>
      <c r="B459" s="348" t="s">
        <v>2406</v>
      </c>
      <c r="C459" s="348" t="s">
        <v>3604</v>
      </c>
      <c r="D459" s="348" t="s">
        <v>3605</v>
      </c>
      <c r="E459" s="349">
        <v>211</v>
      </c>
      <c r="F459" s="349">
        <v>152</v>
      </c>
      <c r="G459" s="349">
        <v>59</v>
      </c>
      <c r="H459" s="349">
        <v>134</v>
      </c>
      <c r="I459" s="349">
        <v>77</v>
      </c>
      <c r="J459" s="349">
        <v>9</v>
      </c>
      <c r="L459" s="14"/>
    </row>
    <row r="460" spans="1:12" s="10" customFormat="1" ht="14.5">
      <c r="A460" s="348"/>
      <c r="B460" s="348" t="s">
        <v>2406</v>
      </c>
      <c r="C460" s="348" t="s">
        <v>3743</v>
      </c>
      <c r="D460" s="348" t="s">
        <v>3744</v>
      </c>
      <c r="E460" s="349">
        <v>15</v>
      </c>
      <c r="F460" s="349">
        <v>8</v>
      </c>
      <c r="G460" s="349">
        <v>7</v>
      </c>
      <c r="H460" s="349">
        <v>12</v>
      </c>
      <c r="I460" s="349">
        <v>3</v>
      </c>
      <c r="J460" s="349" t="s">
        <v>2402</v>
      </c>
      <c r="L460" s="14"/>
    </row>
    <row r="461" spans="1:12" s="10" customFormat="1" ht="14.5">
      <c r="A461" s="348"/>
      <c r="B461" s="348" t="s">
        <v>2406</v>
      </c>
      <c r="C461" s="348" t="s">
        <v>3606</v>
      </c>
      <c r="D461" s="348" t="s">
        <v>3607</v>
      </c>
      <c r="E461" s="349">
        <v>41</v>
      </c>
      <c r="F461" s="349">
        <v>30</v>
      </c>
      <c r="G461" s="349">
        <v>11</v>
      </c>
      <c r="H461" s="349">
        <v>28</v>
      </c>
      <c r="I461" s="349">
        <v>13</v>
      </c>
      <c r="J461" s="349" t="s">
        <v>2402</v>
      </c>
      <c r="L461" s="14"/>
    </row>
    <row r="462" spans="1:12" s="10" customFormat="1" ht="14.5">
      <c r="A462" s="348"/>
      <c r="B462" s="348" t="s">
        <v>2406</v>
      </c>
      <c r="C462" s="348" t="s">
        <v>3745</v>
      </c>
      <c r="D462" s="348" t="s">
        <v>3746</v>
      </c>
      <c r="E462" s="349">
        <v>24</v>
      </c>
      <c r="F462" s="349">
        <v>16</v>
      </c>
      <c r="G462" s="349">
        <v>8</v>
      </c>
      <c r="H462" s="349">
        <v>13</v>
      </c>
      <c r="I462" s="349">
        <v>11</v>
      </c>
      <c r="J462" s="349">
        <v>0</v>
      </c>
      <c r="L462" s="14"/>
    </row>
    <row r="463" spans="1:12" s="10" customFormat="1" ht="14.5">
      <c r="A463" s="348"/>
      <c r="B463" s="348" t="s">
        <v>2406</v>
      </c>
      <c r="C463" s="348" t="s">
        <v>3747</v>
      </c>
      <c r="D463" s="348" t="s">
        <v>3748</v>
      </c>
      <c r="E463" s="349">
        <v>11</v>
      </c>
      <c r="F463" s="349">
        <v>6</v>
      </c>
      <c r="G463" s="349">
        <v>5</v>
      </c>
      <c r="H463" s="349">
        <v>8</v>
      </c>
      <c r="I463" s="349">
        <v>3</v>
      </c>
      <c r="J463" s="349">
        <v>0</v>
      </c>
      <c r="L463" s="14"/>
    </row>
    <row r="464" spans="1:12" s="10" customFormat="1" ht="14.5">
      <c r="A464" s="348"/>
      <c r="B464" s="348" t="s">
        <v>2406</v>
      </c>
      <c r="C464" s="348" t="s">
        <v>3857</v>
      </c>
      <c r="D464" s="348" t="s">
        <v>3858</v>
      </c>
      <c r="E464" s="349">
        <v>37</v>
      </c>
      <c r="F464" s="349">
        <v>18</v>
      </c>
      <c r="G464" s="349">
        <v>19</v>
      </c>
      <c r="H464" s="349">
        <v>19</v>
      </c>
      <c r="I464" s="349">
        <v>18</v>
      </c>
      <c r="J464" s="349">
        <v>0</v>
      </c>
      <c r="L464" s="14"/>
    </row>
    <row r="465" spans="1:12" s="10" customFormat="1" ht="14.5">
      <c r="A465" s="348"/>
      <c r="B465" s="348" t="s">
        <v>2406</v>
      </c>
      <c r="C465" s="348" t="s">
        <v>4089</v>
      </c>
      <c r="D465" s="348" t="s">
        <v>4090</v>
      </c>
      <c r="E465" s="349">
        <v>11</v>
      </c>
      <c r="F465" s="349">
        <v>7</v>
      </c>
      <c r="G465" s="349">
        <v>4</v>
      </c>
      <c r="H465" s="349">
        <v>7</v>
      </c>
      <c r="I465" s="349">
        <v>4</v>
      </c>
      <c r="J465" s="349">
        <v>0</v>
      </c>
      <c r="L465" s="14"/>
    </row>
    <row r="466" spans="1:12" s="10" customFormat="1" ht="14.5">
      <c r="A466" s="348"/>
      <c r="B466" s="348" t="s">
        <v>2406</v>
      </c>
      <c r="C466" s="348" t="s">
        <v>3749</v>
      </c>
      <c r="D466" s="348" t="s">
        <v>3750</v>
      </c>
      <c r="E466" s="349">
        <v>22</v>
      </c>
      <c r="F466" s="349">
        <v>12</v>
      </c>
      <c r="G466" s="349">
        <v>10</v>
      </c>
      <c r="H466" s="349">
        <v>19</v>
      </c>
      <c r="I466" s="349">
        <v>3</v>
      </c>
      <c r="J466" s="349" t="s">
        <v>2402</v>
      </c>
      <c r="L466" s="14"/>
    </row>
    <row r="467" spans="1:12" s="10" customFormat="1" ht="14.5">
      <c r="A467" s="348"/>
      <c r="B467" s="348" t="s">
        <v>2406</v>
      </c>
      <c r="C467" s="348" t="s">
        <v>3610</v>
      </c>
      <c r="D467" s="348" t="s">
        <v>3575</v>
      </c>
      <c r="E467" s="349">
        <v>23</v>
      </c>
      <c r="F467" s="349">
        <v>15</v>
      </c>
      <c r="G467" s="349">
        <v>8</v>
      </c>
      <c r="H467" s="349">
        <v>10</v>
      </c>
      <c r="I467" s="349">
        <v>13</v>
      </c>
      <c r="J467" s="349">
        <v>0</v>
      </c>
      <c r="L467" s="14"/>
    </row>
    <row r="468" spans="1:12" s="10" customFormat="1" ht="14.5">
      <c r="A468" s="348"/>
      <c r="B468" s="348" t="s">
        <v>2406</v>
      </c>
      <c r="C468" s="348" t="s">
        <v>3610</v>
      </c>
      <c r="D468" s="348" t="s">
        <v>3611</v>
      </c>
      <c r="E468" s="349">
        <v>184</v>
      </c>
      <c r="F468" s="349">
        <v>112</v>
      </c>
      <c r="G468" s="349">
        <v>72</v>
      </c>
      <c r="H468" s="349">
        <v>116</v>
      </c>
      <c r="I468" s="349">
        <v>68</v>
      </c>
      <c r="J468" s="349">
        <v>6</v>
      </c>
      <c r="L468" s="14"/>
    </row>
    <row r="469" spans="1:12" s="10" customFormat="1" ht="14.5">
      <c r="A469" s="348"/>
      <c r="B469" s="348" t="s">
        <v>2406</v>
      </c>
      <c r="C469" s="348" t="s">
        <v>3751</v>
      </c>
      <c r="D469" s="348" t="s">
        <v>3752</v>
      </c>
      <c r="E469" s="349">
        <v>18</v>
      </c>
      <c r="F469" s="349">
        <v>10</v>
      </c>
      <c r="G469" s="349">
        <v>8</v>
      </c>
      <c r="H469" s="349">
        <v>15</v>
      </c>
      <c r="I469" s="349">
        <v>3</v>
      </c>
      <c r="J469" s="349" t="s">
        <v>2402</v>
      </c>
      <c r="L469" s="14"/>
    </row>
    <row r="470" spans="1:12" s="10" customFormat="1" ht="14.5">
      <c r="A470" s="348"/>
      <c r="B470" s="348" t="s">
        <v>2406</v>
      </c>
      <c r="C470" s="348" t="s">
        <v>3859</v>
      </c>
      <c r="D470" s="348" t="s">
        <v>3860</v>
      </c>
      <c r="E470" s="349">
        <v>12</v>
      </c>
      <c r="F470" s="349">
        <v>9</v>
      </c>
      <c r="G470" s="349">
        <v>3</v>
      </c>
      <c r="H470" s="349">
        <v>8</v>
      </c>
      <c r="I470" s="349">
        <v>4</v>
      </c>
      <c r="J470" s="349" t="s">
        <v>2402</v>
      </c>
      <c r="L470" s="14"/>
    </row>
    <row r="471" spans="1:12" s="10" customFormat="1" ht="14.5">
      <c r="A471" s="348"/>
      <c r="B471" s="348" t="s">
        <v>2406</v>
      </c>
      <c r="C471" s="348" t="s">
        <v>3901</v>
      </c>
      <c r="D471" s="348" t="s">
        <v>3902</v>
      </c>
      <c r="E471" s="349">
        <v>33</v>
      </c>
      <c r="F471" s="349">
        <v>29</v>
      </c>
      <c r="G471" s="349">
        <v>4</v>
      </c>
      <c r="H471" s="349">
        <v>26</v>
      </c>
      <c r="I471" s="349">
        <v>7</v>
      </c>
      <c r="J471" s="349">
        <v>0</v>
      </c>
      <c r="L471" s="14"/>
    </row>
    <row r="472" spans="1:12" s="10" customFormat="1" ht="14.5">
      <c r="A472" s="348"/>
      <c r="B472" s="348" t="s">
        <v>2406</v>
      </c>
      <c r="C472" s="348" t="s">
        <v>3753</v>
      </c>
      <c r="D472" s="348" t="s">
        <v>3754</v>
      </c>
      <c r="E472" s="349">
        <v>73</v>
      </c>
      <c r="F472" s="349">
        <v>50</v>
      </c>
      <c r="G472" s="349">
        <v>23</v>
      </c>
      <c r="H472" s="349">
        <v>33</v>
      </c>
      <c r="I472" s="349">
        <v>40</v>
      </c>
      <c r="J472" s="349">
        <v>0</v>
      </c>
      <c r="L472" s="14"/>
    </row>
    <row r="473" spans="1:12" s="10" customFormat="1" ht="14.5">
      <c r="A473" s="348"/>
      <c r="B473" s="348" t="s">
        <v>2406</v>
      </c>
      <c r="C473" s="348" t="s">
        <v>4017</v>
      </c>
      <c r="D473" s="348" t="s">
        <v>4018</v>
      </c>
      <c r="E473" s="349">
        <v>16</v>
      </c>
      <c r="F473" s="349">
        <v>7</v>
      </c>
      <c r="G473" s="349">
        <v>9</v>
      </c>
      <c r="H473" s="349">
        <v>13</v>
      </c>
      <c r="I473" s="349">
        <v>3</v>
      </c>
      <c r="J473" s="349" t="s">
        <v>2402</v>
      </c>
      <c r="L473" s="14"/>
    </row>
    <row r="474" spans="1:12" s="10" customFormat="1" ht="14.5">
      <c r="A474" s="348"/>
      <c r="B474" s="348" t="s">
        <v>2406</v>
      </c>
      <c r="C474" s="348" t="s">
        <v>3612</v>
      </c>
      <c r="D474" s="348" t="s">
        <v>3575</v>
      </c>
      <c r="E474" s="349">
        <v>16</v>
      </c>
      <c r="F474" s="349">
        <v>13</v>
      </c>
      <c r="G474" s="349">
        <v>3</v>
      </c>
      <c r="H474" s="349">
        <v>11</v>
      </c>
      <c r="I474" s="349">
        <v>5</v>
      </c>
      <c r="J474" s="349">
        <v>0</v>
      </c>
      <c r="L474" s="14"/>
    </row>
    <row r="475" spans="1:12" s="10" customFormat="1" ht="14.5">
      <c r="A475" s="348"/>
      <c r="B475" s="348" t="s">
        <v>2406</v>
      </c>
      <c r="C475" s="348" t="s">
        <v>3612</v>
      </c>
      <c r="D475" s="348" t="s">
        <v>3613</v>
      </c>
      <c r="E475" s="349">
        <v>168</v>
      </c>
      <c r="F475" s="349">
        <v>118</v>
      </c>
      <c r="G475" s="349">
        <v>50</v>
      </c>
      <c r="H475" s="349">
        <v>106</v>
      </c>
      <c r="I475" s="349">
        <v>62</v>
      </c>
      <c r="J475" s="349">
        <v>5</v>
      </c>
      <c r="L475" s="14"/>
    </row>
    <row r="476" spans="1:12" s="10" customFormat="1" ht="14.5">
      <c r="A476" s="348"/>
      <c r="B476" s="348" t="s">
        <v>2406</v>
      </c>
      <c r="C476" s="348" t="s">
        <v>3755</v>
      </c>
      <c r="D476" s="348" t="s">
        <v>3756</v>
      </c>
      <c r="E476" s="349">
        <v>18</v>
      </c>
      <c r="F476" s="349">
        <v>13</v>
      </c>
      <c r="G476" s="349">
        <v>5</v>
      </c>
      <c r="H476" s="349">
        <v>15</v>
      </c>
      <c r="I476" s="349">
        <v>3</v>
      </c>
      <c r="J476" s="349">
        <v>0</v>
      </c>
      <c r="L476" s="14"/>
    </row>
    <row r="477" spans="1:12" s="10" customFormat="1" ht="14.5">
      <c r="A477" s="348"/>
      <c r="B477" s="348" t="s">
        <v>2406</v>
      </c>
      <c r="C477" s="348" t="s">
        <v>3614</v>
      </c>
      <c r="D477" s="348" t="s">
        <v>3615</v>
      </c>
      <c r="E477" s="349">
        <v>66</v>
      </c>
      <c r="F477" s="349">
        <v>46</v>
      </c>
      <c r="G477" s="349">
        <v>20</v>
      </c>
      <c r="H477" s="349">
        <v>18</v>
      </c>
      <c r="I477" s="349">
        <v>48</v>
      </c>
      <c r="J477" s="349">
        <v>0</v>
      </c>
      <c r="L477" s="14"/>
    </row>
    <row r="478" spans="1:12" s="10" customFormat="1" ht="14.5">
      <c r="A478" s="348"/>
      <c r="B478" s="348" t="s">
        <v>2406</v>
      </c>
      <c r="C478" s="348" t="s">
        <v>3757</v>
      </c>
      <c r="D478" s="348" t="s">
        <v>3758</v>
      </c>
      <c r="E478" s="349">
        <v>12</v>
      </c>
      <c r="F478" s="349">
        <v>9</v>
      </c>
      <c r="G478" s="349">
        <v>3</v>
      </c>
      <c r="H478" s="349" t="s">
        <v>2402</v>
      </c>
      <c r="I478" s="349" t="s">
        <v>2402</v>
      </c>
      <c r="J478" s="349">
        <v>0</v>
      </c>
      <c r="L478" s="14"/>
    </row>
    <row r="479" spans="1:12" s="10" customFormat="1" ht="14.5">
      <c r="A479" s="348"/>
      <c r="B479" s="348" t="s">
        <v>2406</v>
      </c>
      <c r="C479" s="348" t="s">
        <v>3759</v>
      </c>
      <c r="D479" s="348" t="s">
        <v>3760</v>
      </c>
      <c r="E479" s="349">
        <v>13</v>
      </c>
      <c r="F479" s="349">
        <v>10</v>
      </c>
      <c r="G479" s="349">
        <v>3</v>
      </c>
      <c r="H479" s="349" t="s">
        <v>2402</v>
      </c>
      <c r="I479" s="349" t="s">
        <v>2402</v>
      </c>
      <c r="J479" s="349">
        <v>0</v>
      </c>
      <c r="L479" s="14"/>
    </row>
    <row r="480" spans="1:12" s="10" customFormat="1" ht="14.5">
      <c r="A480" s="348"/>
      <c r="B480" s="348" t="s">
        <v>2406</v>
      </c>
      <c r="C480" s="348" t="s">
        <v>3761</v>
      </c>
      <c r="D480" s="348" t="s">
        <v>3762</v>
      </c>
      <c r="E480" s="349">
        <v>32</v>
      </c>
      <c r="F480" s="349">
        <v>24</v>
      </c>
      <c r="G480" s="349">
        <v>8</v>
      </c>
      <c r="H480" s="349">
        <v>17</v>
      </c>
      <c r="I480" s="349">
        <v>15</v>
      </c>
      <c r="J480" s="349" t="s">
        <v>2402</v>
      </c>
      <c r="L480" s="14"/>
    </row>
    <row r="481" spans="1:12" s="10" customFormat="1" ht="14.5">
      <c r="A481" s="348"/>
      <c r="B481" s="348" t="s">
        <v>2406</v>
      </c>
      <c r="C481" s="348" t="s">
        <v>3616</v>
      </c>
      <c r="D481" s="348" t="s">
        <v>3575</v>
      </c>
      <c r="E481" s="349">
        <v>11</v>
      </c>
      <c r="F481" s="349">
        <v>8</v>
      </c>
      <c r="G481" s="349">
        <v>3</v>
      </c>
      <c r="H481" s="349">
        <v>8</v>
      </c>
      <c r="I481" s="349">
        <v>3</v>
      </c>
      <c r="J481" s="349" t="s">
        <v>2402</v>
      </c>
      <c r="L481" s="14"/>
    </row>
    <row r="482" spans="1:12" s="10" customFormat="1" ht="14.5">
      <c r="A482" s="348"/>
      <c r="B482" s="348" t="s">
        <v>2406</v>
      </c>
      <c r="C482" s="348" t="s">
        <v>3616</v>
      </c>
      <c r="D482" s="348" t="s">
        <v>3617</v>
      </c>
      <c r="E482" s="349">
        <v>152</v>
      </c>
      <c r="F482" s="349">
        <v>110</v>
      </c>
      <c r="G482" s="349">
        <v>42</v>
      </c>
      <c r="H482" s="349">
        <v>80</v>
      </c>
      <c r="I482" s="349">
        <v>72</v>
      </c>
      <c r="J482" s="349">
        <v>3</v>
      </c>
      <c r="L482" s="14"/>
    </row>
    <row r="483" spans="1:12" s="10" customFormat="1" ht="14.5">
      <c r="A483" s="348"/>
      <c r="B483" s="348" t="s">
        <v>2406</v>
      </c>
      <c r="C483" s="348" t="s">
        <v>3763</v>
      </c>
      <c r="D483" s="348" t="s">
        <v>3764</v>
      </c>
      <c r="E483" s="349">
        <v>14</v>
      </c>
      <c r="F483" s="349" t="s">
        <v>2402</v>
      </c>
      <c r="G483" s="349" t="s">
        <v>2402</v>
      </c>
      <c r="H483" s="349" t="s">
        <v>2402</v>
      </c>
      <c r="I483" s="349" t="s">
        <v>2402</v>
      </c>
      <c r="J483" s="349">
        <v>0</v>
      </c>
      <c r="L483" s="14"/>
    </row>
    <row r="484" spans="1:12" s="10" customFormat="1" ht="14.5">
      <c r="A484" s="348"/>
      <c r="B484" s="348" t="s">
        <v>2406</v>
      </c>
      <c r="C484" s="348" t="s">
        <v>3765</v>
      </c>
      <c r="D484" s="348" t="s">
        <v>3766</v>
      </c>
      <c r="E484" s="349">
        <v>82</v>
      </c>
      <c r="F484" s="349">
        <v>56</v>
      </c>
      <c r="G484" s="349">
        <v>26</v>
      </c>
      <c r="H484" s="349">
        <v>63</v>
      </c>
      <c r="I484" s="349">
        <v>19</v>
      </c>
      <c r="J484" s="349">
        <v>0</v>
      </c>
      <c r="L484" s="14"/>
    </row>
    <row r="485" spans="1:12" s="10" customFormat="1" ht="14.5">
      <c r="A485" s="348"/>
      <c r="B485" s="348" t="s">
        <v>2406</v>
      </c>
      <c r="C485" s="348" t="s">
        <v>3928</v>
      </c>
      <c r="D485" s="348" t="s">
        <v>3929</v>
      </c>
      <c r="E485" s="349">
        <v>23</v>
      </c>
      <c r="F485" s="349">
        <v>19</v>
      </c>
      <c r="G485" s="349">
        <v>4</v>
      </c>
      <c r="H485" s="349" t="s">
        <v>2402</v>
      </c>
      <c r="I485" s="349" t="s">
        <v>2402</v>
      </c>
      <c r="J485" s="349">
        <v>0</v>
      </c>
      <c r="L485" s="14"/>
    </row>
    <row r="486" spans="1:12" s="10" customFormat="1" ht="14.5">
      <c r="A486" s="348"/>
      <c r="B486" s="348" t="s">
        <v>2406</v>
      </c>
      <c r="C486" s="348" t="s">
        <v>3946</v>
      </c>
      <c r="D486" s="348" t="s">
        <v>3947</v>
      </c>
      <c r="E486" s="349">
        <v>12</v>
      </c>
      <c r="F486" s="349">
        <v>9</v>
      </c>
      <c r="G486" s="349">
        <v>3</v>
      </c>
      <c r="H486" s="349" t="s">
        <v>2402</v>
      </c>
      <c r="I486" s="349" t="s">
        <v>2402</v>
      </c>
      <c r="J486" s="349">
        <v>0</v>
      </c>
      <c r="L486" s="14"/>
    </row>
    <row r="487" spans="1:12" s="10" customFormat="1" ht="14.5">
      <c r="A487" s="348"/>
      <c r="B487" s="348" t="s">
        <v>2406</v>
      </c>
      <c r="C487" s="348" t="s">
        <v>3865</v>
      </c>
      <c r="D487" s="348" t="s">
        <v>3866</v>
      </c>
      <c r="E487" s="349">
        <v>19</v>
      </c>
      <c r="F487" s="349">
        <v>13</v>
      </c>
      <c r="G487" s="349">
        <v>6</v>
      </c>
      <c r="H487" s="349" t="s">
        <v>2402</v>
      </c>
      <c r="I487" s="349" t="s">
        <v>2402</v>
      </c>
      <c r="J487" s="349">
        <v>0</v>
      </c>
      <c r="L487" s="14"/>
    </row>
    <row r="488" spans="1:12" s="10" customFormat="1" ht="14.5">
      <c r="A488" s="348"/>
      <c r="B488" s="348" t="s">
        <v>2406</v>
      </c>
      <c r="C488" s="348" t="s">
        <v>3867</v>
      </c>
      <c r="D488" s="348" t="s">
        <v>3868</v>
      </c>
      <c r="E488" s="349">
        <v>16</v>
      </c>
      <c r="F488" s="349" t="s">
        <v>2402</v>
      </c>
      <c r="G488" s="349" t="s">
        <v>2402</v>
      </c>
      <c r="H488" s="349">
        <v>11</v>
      </c>
      <c r="I488" s="349">
        <v>5</v>
      </c>
      <c r="J488" s="349">
        <v>0</v>
      </c>
      <c r="L488" s="14"/>
    </row>
    <row r="489" spans="1:12" s="10" customFormat="1" ht="14.5">
      <c r="A489" s="348"/>
      <c r="B489" s="348" t="s">
        <v>2406</v>
      </c>
      <c r="C489" s="348" t="s">
        <v>3869</v>
      </c>
      <c r="D489" s="348" t="s">
        <v>3870</v>
      </c>
      <c r="E489" s="349">
        <v>15</v>
      </c>
      <c r="F489" s="349">
        <v>10</v>
      </c>
      <c r="G489" s="349">
        <v>5</v>
      </c>
      <c r="H489" s="349">
        <v>11</v>
      </c>
      <c r="I489" s="349">
        <v>4</v>
      </c>
      <c r="J489" s="349" t="s">
        <v>2402</v>
      </c>
      <c r="L489" s="14"/>
    </row>
    <row r="490" spans="1:12" s="10" customFormat="1" ht="14.5">
      <c r="A490" s="348"/>
      <c r="B490" s="348" t="s">
        <v>2406</v>
      </c>
      <c r="C490" s="348" t="s">
        <v>3618</v>
      </c>
      <c r="D490" s="348" t="s">
        <v>3619</v>
      </c>
      <c r="E490" s="349">
        <v>25</v>
      </c>
      <c r="F490" s="349">
        <v>18</v>
      </c>
      <c r="G490" s="349">
        <v>7</v>
      </c>
      <c r="H490" s="349">
        <v>20</v>
      </c>
      <c r="I490" s="349">
        <v>5</v>
      </c>
      <c r="J490" s="349">
        <v>0</v>
      </c>
      <c r="L490" s="14"/>
    </row>
    <row r="491" spans="1:12" s="10" customFormat="1" ht="14.5">
      <c r="A491" s="348"/>
      <c r="B491" s="348" t="s">
        <v>2406</v>
      </c>
      <c r="C491" s="348" t="s">
        <v>3620</v>
      </c>
      <c r="D491" s="348" t="s">
        <v>3575</v>
      </c>
      <c r="E491" s="349">
        <v>14</v>
      </c>
      <c r="F491" s="349">
        <v>10</v>
      </c>
      <c r="G491" s="349">
        <v>4</v>
      </c>
      <c r="H491" s="349" t="s">
        <v>2402</v>
      </c>
      <c r="I491" s="349" t="s">
        <v>2402</v>
      </c>
      <c r="J491" s="349">
        <v>0</v>
      </c>
      <c r="L491" s="14"/>
    </row>
    <row r="492" spans="1:12" s="10" customFormat="1" ht="14.5">
      <c r="A492" s="348"/>
      <c r="B492" s="348" t="s">
        <v>2406</v>
      </c>
      <c r="C492" s="348" t="s">
        <v>3620</v>
      </c>
      <c r="D492" s="348" t="s">
        <v>3621</v>
      </c>
      <c r="E492" s="349">
        <v>220</v>
      </c>
      <c r="F492" s="349">
        <v>161</v>
      </c>
      <c r="G492" s="349">
        <v>59</v>
      </c>
      <c r="H492" s="349">
        <v>180</v>
      </c>
      <c r="I492" s="349">
        <v>40</v>
      </c>
      <c r="J492" s="349" t="s">
        <v>2402</v>
      </c>
      <c r="L492" s="14"/>
    </row>
    <row r="493" spans="1:12" s="10" customFormat="1" ht="14.5">
      <c r="A493" s="348"/>
      <c r="B493" s="348" t="s">
        <v>2406</v>
      </c>
      <c r="C493" s="348" t="s">
        <v>3622</v>
      </c>
      <c r="D493" s="348" t="s">
        <v>3623</v>
      </c>
      <c r="E493" s="349">
        <v>935</v>
      </c>
      <c r="F493" s="349">
        <v>653</v>
      </c>
      <c r="G493" s="349">
        <v>282</v>
      </c>
      <c r="H493" s="349">
        <v>616</v>
      </c>
      <c r="I493" s="349">
        <v>319</v>
      </c>
      <c r="J493" s="349">
        <v>25</v>
      </c>
      <c r="L493" s="14"/>
    </row>
    <row r="494" spans="1:12" s="10" customFormat="1" ht="14.5">
      <c r="A494" s="348"/>
      <c r="B494" s="348" t="s">
        <v>2406</v>
      </c>
      <c r="C494" s="348" t="s">
        <v>3767</v>
      </c>
      <c r="D494" s="348" t="s">
        <v>3768</v>
      </c>
      <c r="E494" s="349">
        <v>25</v>
      </c>
      <c r="F494" s="349">
        <v>25</v>
      </c>
      <c r="G494" s="349">
        <v>0</v>
      </c>
      <c r="H494" s="349">
        <v>6</v>
      </c>
      <c r="I494" s="349">
        <v>19</v>
      </c>
      <c r="J494" s="349">
        <v>0</v>
      </c>
      <c r="L494" s="14"/>
    </row>
    <row r="495" spans="1:12" s="10" customFormat="1" ht="14.5">
      <c r="A495" s="348"/>
      <c r="B495" s="348" t="s">
        <v>2406</v>
      </c>
      <c r="C495" s="348" t="s">
        <v>3624</v>
      </c>
      <c r="D495" s="348" t="s">
        <v>3625</v>
      </c>
      <c r="E495" s="349">
        <v>72</v>
      </c>
      <c r="F495" s="349">
        <v>53</v>
      </c>
      <c r="G495" s="349">
        <v>19</v>
      </c>
      <c r="H495" s="349">
        <v>28</v>
      </c>
      <c r="I495" s="349">
        <v>44</v>
      </c>
      <c r="J495" s="349">
        <v>0</v>
      </c>
      <c r="L495" s="14"/>
    </row>
    <row r="496" spans="1:12" s="10" customFormat="1" ht="14.5">
      <c r="A496" s="348"/>
      <c r="B496" s="348" t="s">
        <v>2406</v>
      </c>
      <c r="C496" s="348" t="s">
        <v>4037</v>
      </c>
      <c r="D496" s="348" t="s">
        <v>4038</v>
      </c>
      <c r="E496" s="349">
        <v>17</v>
      </c>
      <c r="F496" s="349" t="s">
        <v>2402</v>
      </c>
      <c r="G496" s="349" t="s">
        <v>2402</v>
      </c>
      <c r="H496" s="349">
        <v>3</v>
      </c>
      <c r="I496" s="349">
        <v>14</v>
      </c>
      <c r="J496" s="349">
        <v>0</v>
      </c>
      <c r="L496" s="14"/>
    </row>
    <row r="497" spans="1:12" s="10" customFormat="1" ht="14.5">
      <c r="A497" s="348"/>
      <c r="B497" s="348" t="s">
        <v>2406</v>
      </c>
      <c r="C497" s="348" t="s">
        <v>3769</v>
      </c>
      <c r="D497" s="348" t="s">
        <v>3770</v>
      </c>
      <c r="E497" s="349">
        <v>22</v>
      </c>
      <c r="F497" s="349">
        <v>14</v>
      </c>
      <c r="G497" s="349">
        <v>8</v>
      </c>
      <c r="H497" s="349">
        <v>13</v>
      </c>
      <c r="I497" s="349">
        <v>9</v>
      </c>
      <c r="J497" s="349">
        <v>0</v>
      </c>
      <c r="L497" s="14"/>
    </row>
    <row r="498" spans="1:12" s="10" customFormat="1" ht="14.5">
      <c r="A498" s="348"/>
      <c r="B498" s="348" t="s">
        <v>2406</v>
      </c>
      <c r="C498" s="348" t="s">
        <v>3873</v>
      </c>
      <c r="D498" s="348" t="s">
        <v>3874</v>
      </c>
      <c r="E498" s="349">
        <v>25</v>
      </c>
      <c r="F498" s="349">
        <v>18</v>
      </c>
      <c r="G498" s="349">
        <v>7</v>
      </c>
      <c r="H498" s="349">
        <v>5</v>
      </c>
      <c r="I498" s="349">
        <v>20</v>
      </c>
      <c r="J498" s="349">
        <v>0</v>
      </c>
      <c r="L498" s="14"/>
    </row>
    <row r="499" spans="1:12" s="10" customFormat="1" ht="14.5">
      <c r="A499" s="348"/>
      <c r="B499" s="348" t="s">
        <v>2406</v>
      </c>
      <c r="C499" s="348" t="s">
        <v>3916</v>
      </c>
      <c r="D499" s="348" t="s">
        <v>3917</v>
      </c>
      <c r="E499" s="349">
        <v>19</v>
      </c>
      <c r="F499" s="349">
        <v>10</v>
      </c>
      <c r="G499" s="349">
        <v>9</v>
      </c>
      <c r="H499" s="349">
        <v>11</v>
      </c>
      <c r="I499" s="349">
        <v>8</v>
      </c>
      <c r="J499" s="349">
        <v>0</v>
      </c>
      <c r="L499" s="14"/>
    </row>
    <row r="500" spans="1:12" s="10" customFormat="1" ht="14.5">
      <c r="A500" s="348"/>
      <c r="B500" s="348" t="s">
        <v>2406</v>
      </c>
      <c r="C500" s="348" t="s">
        <v>3773</v>
      </c>
      <c r="D500" s="348" t="s">
        <v>3774</v>
      </c>
      <c r="E500" s="349">
        <v>15</v>
      </c>
      <c r="F500" s="349">
        <v>9</v>
      </c>
      <c r="G500" s="349">
        <v>6</v>
      </c>
      <c r="H500" s="349">
        <v>7</v>
      </c>
      <c r="I500" s="349">
        <v>8</v>
      </c>
      <c r="J500" s="349">
        <v>0</v>
      </c>
      <c r="L500" s="14"/>
    </row>
    <row r="501" spans="1:12" s="10" customFormat="1" ht="14.5">
      <c r="A501" s="348"/>
      <c r="B501" s="348" t="s">
        <v>2406</v>
      </c>
      <c r="C501" s="348" t="s">
        <v>3626</v>
      </c>
      <c r="D501" s="348" t="s">
        <v>3627</v>
      </c>
      <c r="E501" s="349">
        <v>26</v>
      </c>
      <c r="F501" s="349">
        <v>21</v>
      </c>
      <c r="G501" s="349">
        <v>5</v>
      </c>
      <c r="H501" s="349">
        <v>14</v>
      </c>
      <c r="I501" s="349">
        <v>12</v>
      </c>
      <c r="J501" s="349">
        <v>0</v>
      </c>
      <c r="L501" s="14"/>
    </row>
    <row r="502" spans="1:12" s="10" customFormat="1" ht="14.5">
      <c r="A502" s="348"/>
      <c r="B502" s="348" t="s">
        <v>2406</v>
      </c>
      <c r="C502" s="348" t="s">
        <v>4021</v>
      </c>
      <c r="D502" s="348" t="s">
        <v>4022</v>
      </c>
      <c r="E502" s="349">
        <v>11</v>
      </c>
      <c r="F502" s="349">
        <v>8</v>
      </c>
      <c r="G502" s="349">
        <v>3</v>
      </c>
      <c r="H502" s="349" t="s">
        <v>2402</v>
      </c>
      <c r="I502" s="349" t="s">
        <v>2402</v>
      </c>
      <c r="J502" s="349">
        <v>0</v>
      </c>
      <c r="L502" s="14"/>
    </row>
    <row r="503" spans="1:12" s="10" customFormat="1" ht="14.5">
      <c r="A503" s="348"/>
      <c r="B503" s="348" t="s">
        <v>2406</v>
      </c>
      <c r="C503" s="348" t="s">
        <v>3969</v>
      </c>
      <c r="D503" s="348" t="s">
        <v>3970</v>
      </c>
      <c r="E503" s="349">
        <v>27</v>
      </c>
      <c r="F503" s="349" t="s">
        <v>2402</v>
      </c>
      <c r="G503" s="349" t="s">
        <v>2402</v>
      </c>
      <c r="H503" s="349">
        <v>4</v>
      </c>
      <c r="I503" s="349">
        <v>23</v>
      </c>
      <c r="J503" s="349">
        <v>0</v>
      </c>
      <c r="L503" s="14"/>
    </row>
    <row r="504" spans="1:12" s="10" customFormat="1" ht="14.5">
      <c r="A504" s="348"/>
      <c r="B504" s="348" t="s">
        <v>2406</v>
      </c>
      <c r="C504" s="348" t="s">
        <v>3628</v>
      </c>
      <c r="D504" s="348" t="s">
        <v>3575</v>
      </c>
      <c r="E504" s="349">
        <v>23</v>
      </c>
      <c r="F504" s="349">
        <v>18</v>
      </c>
      <c r="G504" s="349">
        <v>5</v>
      </c>
      <c r="H504" s="349">
        <v>10</v>
      </c>
      <c r="I504" s="349">
        <v>13</v>
      </c>
      <c r="J504" s="349">
        <v>0</v>
      </c>
      <c r="L504" s="14"/>
    </row>
    <row r="505" spans="1:12" s="10" customFormat="1" ht="14.5">
      <c r="A505" s="348"/>
      <c r="B505" s="348" t="s">
        <v>2406</v>
      </c>
      <c r="C505" s="348" t="s">
        <v>3628</v>
      </c>
      <c r="D505" s="348" t="s">
        <v>3629</v>
      </c>
      <c r="E505" s="349">
        <v>282</v>
      </c>
      <c r="F505" s="349">
        <v>217</v>
      </c>
      <c r="G505" s="349">
        <v>65</v>
      </c>
      <c r="H505" s="349">
        <v>110</v>
      </c>
      <c r="I505" s="349">
        <v>172</v>
      </c>
      <c r="J505" s="349">
        <v>0</v>
      </c>
      <c r="L505" s="14"/>
    </row>
    <row r="506" spans="1:12" s="10" customFormat="1" ht="14.5">
      <c r="A506" s="348"/>
      <c r="B506" s="348" t="s">
        <v>2406</v>
      </c>
      <c r="C506" s="348" t="s">
        <v>4093</v>
      </c>
      <c r="D506" s="348" t="s">
        <v>4094</v>
      </c>
      <c r="E506" s="349">
        <v>31</v>
      </c>
      <c r="F506" s="349">
        <v>28</v>
      </c>
      <c r="G506" s="349">
        <v>3</v>
      </c>
      <c r="H506" s="349">
        <v>7</v>
      </c>
      <c r="I506" s="349">
        <v>24</v>
      </c>
      <c r="J506" s="349">
        <v>0</v>
      </c>
      <c r="L506" s="14"/>
    </row>
    <row r="507" spans="1:12" s="10" customFormat="1" ht="14.5">
      <c r="A507" s="348"/>
      <c r="B507" s="348" t="s">
        <v>2406</v>
      </c>
      <c r="C507" s="348" t="s">
        <v>3775</v>
      </c>
      <c r="D507" s="348" t="s">
        <v>3575</v>
      </c>
      <c r="E507" s="349">
        <v>20</v>
      </c>
      <c r="F507" s="349">
        <v>16</v>
      </c>
      <c r="G507" s="349">
        <v>4</v>
      </c>
      <c r="H507" s="349">
        <v>17</v>
      </c>
      <c r="I507" s="349">
        <v>3</v>
      </c>
      <c r="J507" s="349" t="s">
        <v>2402</v>
      </c>
      <c r="L507" s="14"/>
    </row>
    <row r="508" spans="1:12" s="10" customFormat="1" ht="14.5">
      <c r="A508" s="348"/>
      <c r="B508" s="348" t="s">
        <v>2406</v>
      </c>
      <c r="C508" s="348" t="s">
        <v>3775</v>
      </c>
      <c r="D508" s="348" t="s">
        <v>3776</v>
      </c>
      <c r="E508" s="349">
        <v>51</v>
      </c>
      <c r="F508" s="349">
        <v>44</v>
      </c>
      <c r="G508" s="349">
        <v>7</v>
      </c>
      <c r="H508" s="349">
        <v>24</v>
      </c>
      <c r="I508" s="349">
        <v>27</v>
      </c>
      <c r="J508" s="349" t="s">
        <v>2402</v>
      </c>
      <c r="L508" s="14"/>
    </row>
    <row r="509" spans="1:12" s="10" customFormat="1" ht="14.5">
      <c r="A509" s="348"/>
      <c r="B509" s="348" t="s">
        <v>2406</v>
      </c>
      <c r="C509" s="348" t="s">
        <v>4097</v>
      </c>
      <c r="D509" s="348" t="s">
        <v>4098</v>
      </c>
      <c r="E509" s="349">
        <v>16</v>
      </c>
      <c r="F509" s="349" t="s">
        <v>2402</v>
      </c>
      <c r="G509" s="349" t="s">
        <v>2402</v>
      </c>
      <c r="H509" s="349">
        <v>16</v>
      </c>
      <c r="I509" s="349">
        <v>0</v>
      </c>
      <c r="J509" s="349">
        <v>0</v>
      </c>
      <c r="L509" s="14"/>
    </row>
    <row r="510" spans="1:12" s="10" customFormat="1" ht="14.5">
      <c r="A510" s="348"/>
      <c r="B510" s="348" t="s">
        <v>2406</v>
      </c>
      <c r="C510" s="348" t="s">
        <v>3779</v>
      </c>
      <c r="D510" s="348" t="s">
        <v>3575</v>
      </c>
      <c r="E510" s="349">
        <v>24</v>
      </c>
      <c r="F510" s="349">
        <v>17</v>
      </c>
      <c r="G510" s="349">
        <v>7</v>
      </c>
      <c r="H510" s="349">
        <v>16</v>
      </c>
      <c r="I510" s="349">
        <v>8</v>
      </c>
      <c r="J510" s="349" t="s">
        <v>2402</v>
      </c>
      <c r="L510" s="14"/>
    </row>
    <row r="511" spans="1:12" s="10" customFormat="1" ht="14.5">
      <c r="A511" s="348"/>
      <c r="B511" s="348" t="s">
        <v>2406</v>
      </c>
      <c r="C511" s="348" t="s">
        <v>3779</v>
      </c>
      <c r="D511" s="348" t="s">
        <v>3780</v>
      </c>
      <c r="E511" s="349">
        <v>40</v>
      </c>
      <c r="F511" s="349">
        <v>31</v>
      </c>
      <c r="G511" s="349">
        <v>9</v>
      </c>
      <c r="H511" s="349">
        <v>32</v>
      </c>
      <c r="I511" s="349">
        <v>8</v>
      </c>
      <c r="J511" s="349" t="s">
        <v>2402</v>
      </c>
      <c r="L511" s="14"/>
    </row>
    <row r="512" spans="1:12" s="10" customFormat="1" ht="14.5">
      <c r="A512" s="348"/>
      <c r="B512" s="348" t="s">
        <v>2406</v>
      </c>
      <c r="C512" s="348" t="s">
        <v>3630</v>
      </c>
      <c r="D512" s="348" t="s">
        <v>3632</v>
      </c>
      <c r="E512" s="349">
        <v>373</v>
      </c>
      <c r="F512" s="349">
        <v>292</v>
      </c>
      <c r="G512" s="349">
        <v>81</v>
      </c>
      <c r="H512" s="349">
        <v>166</v>
      </c>
      <c r="I512" s="349">
        <v>207</v>
      </c>
      <c r="J512" s="349" t="s">
        <v>2402</v>
      </c>
      <c r="L512" s="14"/>
    </row>
    <row r="513" spans="1:12" s="10" customFormat="1" ht="14.5">
      <c r="A513" s="348"/>
      <c r="B513" s="348" t="s">
        <v>2406</v>
      </c>
      <c r="C513" s="348" t="s">
        <v>4113</v>
      </c>
      <c r="D513" s="348" t="s">
        <v>4114</v>
      </c>
      <c r="E513" s="349">
        <v>10</v>
      </c>
      <c r="F513" s="349" t="s">
        <v>2402</v>
      </c>
      <c r="G513" s="349" t="s">
        <v>2402</v>
      </c>
      <c r="H513" s="349" t="s">
        <v>2402</v>
      </c>
      <c r="I513" s="349" t="s">
        <v>2402</v>
      </c>
      <c r="J513" s="349">
        <v>0</v>
      </c>
      <c r="L513" s="14"/>
    </row>
    <row r="514" spans="1:12" s="10" customFormat="1" ht="14.5">
      <c r="A514" s="348"/>
      <c r="B514" s="348" t="s">
        <v>2406</v>
      </c>
      <c r="C514" s="348" t="s">
        <v>4115</v>
      </c>
      <c r="D514" s="348" t="s">
        <v>4116</v>
      </c>
      <c r="E514" s="349">
        <v>33</v>
      </c>
      <c r="F514" s="349">
        <v>29</v>
      </c>
      <c r="G514" s="349">
        <v>4</v>
      </c>
      <c r="H514" s="349">
        <v>7</v>
      </c>
      <c r="I514" s="349">
        <v>26</v>
      </c>
      <c r="J514" s="349">
        <v>0</v>
      </c>
      <c r="L514" s="14"/>
    </row>
    <row r="515" spans="1:12" s="10" customFormat="1" ht="14.5">
      <c r="A515" s="348"/>
      <c r="B515" s="348" t="s">
        <v>2406</v>
      </c>
      <c r="C515" s="348" t="s">
        <v>4007</v>
      </c>
      <c r="D515" s="348" t="s">
        <v>4008</v>
      </c>
      <c r="E515" s="349">
        <v>16</v>
      </c>
      <c r="F515" s="349">
        <v>10</v>
      </c>
      <c r="G515" s="349">
        <v>6</v>
      </c>
      <c r="H515" s="349">
        <v>7</v>
      </c>
      <c r="I515" s="349">
        <v>9</v>
      </c>
      <c r="J515" s="349">
        <v>0</v>
      </c>
      <c r="L515" s="14"/>
    </row>
    <row r="516" spans="1:12" s="10" customFormat="1" ht="14.5">
      <c r="A516" s="348"/>
      <c r="B516" s="348" t="s">
        <v>2406</v>
      </c>
      <c r="C516" s="348" t="s">
        <v>3633</v>
      </c>
      <c r="D516" s="348" t="s">
        <v>3575</v>
      </c>
      <c r="E516" s="349">
        <v>98</v>
      </c>
      <c r="F516" s="349">
        <v>65</v>
      </c>
      <c r="G516" s="349">
        <v>33</v>
      </c>
      <c r="H516" s="349">
        <v>59</v>
      </c>
      <c r="I516" s="349">
        <v>39</v>
      </c>
      <c r="J516" s="349">
        <v>3</v>
      </c>
      <c r="L516" s="14"/>
    </row>
    <row r="517" spans="1:12" s="10" customFormat="1" ht="14.5">
      <c r="A517" s="348"/>
      <c r="B517" s="348" t="s">
        <v>2406</v>
      </c>
      <c r="C517" s="348" t="s">
        <v>3633</v>
      </c>
      <c r="D517" s="348" t="s">
        <v>3634</v>
      </c>
      <c r="E517" s="349">
        <v>157</v>
      </c>
      <c r="F517" s="349">
        <v>112</v>
      </c>
      <c r="G517" s="349">
        <v>45</v>
      </c>
      <c r="H517" s="349">
        <v>82</v>
      </c>
      <c r="I517" s="349">
        <v>75</v>
      </c>
      <c r="J517" s="349">
        <v>3</v>
      </c>
      <c r="L517" s="14"/>
    </row>
    <row r="518" spans="1:12" s="10" customFormat="1" ht="14.5">
      <c r="A518" s="348"/>
      <c r="B518" s="348" t="s">
        <v>2406</v>
      </c>
      <c r="C518" s="348" t="s">
        <v>3635</v>
      </c>
      <c r="D518" s="348" t="s">
        <v>3634</v>
      </c>
      <c r="E518" s="349">
        <v>157</v>
      </c>
      <c r="F518" s="349">
        <v>112</v>
      </c>
      <c r="G518" s="349">
        <v>45</v>
      </c>
      <c r="H518" s="349">
        <v>82</v>
      </c>
      <c r="I518" s="349">
        <v>75</v>
      </c>
      <c r="J518" s="349">
        <v>3</v>
      </c>
      <c r="L518" s="14"/>
    </row>
    <row r="519" spans="1:12" s="10" customFormat="1" ht="14.5">
      <c r="A519" s="348"/>
      <c r="B519" s="348" t="s">
        <v>2406</v>
      </c>
      <c r="C519" s="348" t="s">
        <v>3636</v>
      </c>
      <c r="D519" s="348" t="s">
        <v>3637</v>
      </c>
      <c r="E519" s="349">
        <v>42</v>
      </c>
      <c r="F519" s="349">
        <v>17</v>
      </c>
      <c r="G519" s="349">
        <v>25</v>
      </c>
      <c r="H519" s="349">
        <v>29</v>
      </c>
      <c r="I519" s="349">
        <v>13</v>
      </c>
      <c r="J519" s="349">
        <v>0</v>
      </c>
      <c r="L519" s="14"/>
    </row>
    <row r="520" spans="1:12" s="10" customFormat="1" ht="14.5">
      <c r="A520" s="348"/>
      <c r="B520" s="348" t="s">
        <v>2406</v>
      </c>
      <c r="C520" s="348" t="s">
        <v>3932</v>
      </c>
      <c r="D520" s="348" t="s">
        <v>3933</v>
      </c>
      <c r="E520" s="349">
        <v>13</v>
      </c>
      <c r="F520" s="349">
        <v>5</v>
      </c>
      <c r="G520" s="349">
        <v>8</v>
      </c>
      <c r="H520" s="349">
        <v>9</v>
      </c>
      <c r="I520" s="349">
        <v>4</v>
      </c>
      <c r="J520" s="349" t="s">
        <v>2402</v>
      </c>
      <c r="L520" s="14"/>
    </row>
    <row r="521" spans="1:12" s="10" customFormat="1" ht="14.5">
      <c r="A521" s="348"/>
      <c r="B521" s="348" t="s">
        <v>2406</v>
      </c>
      <c r="C521" s="348" t="s">
        <v>3787</v>
      </c>
      <c r="D521" s="348" t="s">
        <v>3788</v>
      </c>
      <c r="E521" s="349">
        <v>21</v>
      </c>
      <c r="F521" s="349">
        <v>14</v>
      </c>
      <c r="G521" s="349">
        <v>7</v>
      </c>
      <c r="H521" s="349">
        <v>13</v>
      </c>
      <c r="I521" s="349">
        <v>8</v>
      </c>
      <c r="J521" s="349">
        <v>0</v>
      </c>
      <c r="L521" s="14"/>
    </row>
    <row r="522" spans="1:12" s="10" customFormat="1" ht="14.5">
      <c r="A522" s="348"/>
      <c r="B522" s="348" t="s">
        <v>2406</v>
      </c>
      <c r="C522" s="348" t="s">
        <v>3789</v>
      </c>
      <c r="D522" s="348" t="s">
        <v>3790</v>
      </c>
      <c r="E522" s="349">
        <v>27</v>
      </c>
      <c r="F522" s="349">
        <v>10</v>
      </c>
      <c r="G522" s="349">
        <v>17</v>
      </c>
      <c r="H522" s="349">
        <v>19</v>
      </c>
      <c r="I522" s="349">
        <v>8</v>
      </c>
      <c r="J522" s="349" t="s">
        <v>2402</v>
      </c>
      <c r="L522" s="14"/>
    </row>
    <row r="523" spans="1:12" s="10" customFormat="1" ht="14.5">
      <c r="A523" s="348"/>
      <c r="B523" s="348" t="s">
        <v>2406</v>
      </c>
      <c r="C523" s="348" t="s">
        <v>3971</v>
      </c>
      <c r="D523" s="348" t="s">
        <v>3972</v>
      </c>
      <c r="E523" s="349">
        <v>21</v>
      </c>
      <c r="F523" s="349">
        <v>3</v>
      </c>
      <c r="G523" s="349">
        <v>18</v>
      </c>
      <c r="H523" s="349">
        <v>15</v>
      </c>
      <c r="I523" s="349">
        <v>6</v>
      </c>
      <c r="J523" s="349" t="s">
        <v>2402</v>
      </c>
      <c r="L523" s="14"/>
    </row>
    <row r="524" spans="1:12" s="10" customFormat="1" ht="14.5">
      <c r="A524" s="348"/>
      <c r="B524" s="348" t="s">
        <v>2406</v>
      </c>
      <c r="C524" s="348" t="s">
        <v>3934</v>
      </c>
      <c r="D524" s="348" t="s">
        <v>3935</v>
      </c>
      <c r="E524" s="349">
        <v>12</v>
      </c>
      <c r="F524" s="349">
        <v>9</v>
      </c>
      <c r="G524" s="349">
        <v>3</v>
      </c>
      <c r="H524" s="349">
        <v>3</v>
      </c>
      <c r="I524" s="349">
        <v>9</v>
      </c>
      <c r="J524" s="349">
        <v>0</v>
      </c>
      <c r="L524" s="14"/>
    </row>
    <row r="525" spans="1:12" s="10" customFormat="1" ht="14.5">
      <c r="A525" s="348"/>
      <c r="B525" s="348" t="s">
        <v>2406</v>
      </c>
      <c r="C525" s="348" t="s">
        <v>4117</v>
      </c>
      <c r="D525" s="348" t="s">
        <v>4118</v>
      </c>
      <c r="E525" s="349">
        <v>51</v>
      </c>
      <c r="F525" s="349">
        <v>32</v>
      </c>
      <c r="G525" s="349">
        <v>19</v>
      </c>
      <c r="H525" s="349">
        <v>11</v>
      </c>
      <c r="I525" s="349">
        <v>40</v>
      </c>
      <c r="J525" s="349">
        <v>0</v>
      </c>
      <c r="L525" s="14"/>
    </row>
    <row r="526" spans="1:12" s="10" customFormat="1" ht="14.5">
      <c r="A526" s="348"/>
      <c r="B526" s="348" t="s">
        <v>2406</v>
      </c>
      <c r="C526" s="348" t="s">
        <v>3936</v>
      </c>
      <c r="D526" s="348" t="s">
        <v>3937</v>
      </c>
      <c r="E526" s="349">
        <v>10</v>
      </c>
      <c r="F526" s="349">
        <v>7</v>
      </c>
      <c r="G526" s="349">
        <v>3</v>
      </c>
      <c r="H526" s="349" t="s">
        <v>2402</v>
      </c>
      <c r="I526" s="349" t="s">
        <v>2402</v>
      </c>
      <c r="J526" s="349">
        <v>0</v>
      </c>
      <c r="L526" s="14"/>
    </row>
    <row r="527" spans="1:12" s="10" customFormat="1" ht="14.5">
      <c r="A527" s="348"/>
      <c r="B527" s="348" t="s">
        <v>2406</v>
      </c>
      <c r="C527" s="348" t="s">
        <v>3638</v>
      </c>
      <c r="D527" s="348" t="s">
        <v>3575</v>
      </c>
      <c r="E527" s="349">
        <v>16</v>
      </c>
      <c r="F527" s="349">
        <v>11</v>
      </c>
      <c r="G527" s="349">
        <v>5</v>
      </c>
      <c r="H527" s="349">
        <v>9</v>
      </c>
      <c r="I527" s="349">
        <v>7</v>
      </c>
      <c r="J527" s="349" t="s">
        <v>2402</v>
      </c>
      <c r="L527" s="14"/>
    </row>
    <row r="528" spans="1:12" s="10" customFormat="1" ht="14.5">
      <c r="A528" s="348"/>
      <c r="B528" s="348" t="s">
        <v>2406</v>
      </c>
      <c r="C528" s="348" t="s">
        <v>3638</v>
      </c>
      <c r="D528" s="348" t="s">
        <v>3639</v>
      </c>
      <c r="E528" s="349">
        <v>213</v>
      </c>
      <c r="F528" s="349">
        <v>108</v>
      </c>
      <c r="G528" s="349">
        <v>105</v>
      </c>
      <c r="H528" s="349">
        <v>116</v>
      </c>
      <c r="I528" s="349">
        <v>97</v>
      </c>
      <c r="J528" s="349">
        <v>7</v>
      </c>
      <c r="L528" s="14"/>
    </row>
    <row r="529" spans="1:12" s="10" customFormat="1" ht="14.5">
      <c r="A529" s="348"/>
      <c r="B529" s="348" t="s">
        <v>2406</v>
      </c>
      <c r="C529" s="348" t="s">
        <v>3793</v>
      </c>
      <c r="D529" s="348" t="s">
        <v>3794</v>
      </c>
      <c r="E529" s="349">
        <v>30</v>
      </c>
      <c r="F529" s="349">
        <v>20</v>
      </c>
      <c r="G529" s="349">
        <v>10</v>
      </c>
      <c r="H529" s="349">
        <v>5</v>
      </c>
      <c r="I529" s="349">
        <v>25</v>
      </c>
      <c r="J529" s="349">
        <v>0</v>
      </c>
      <c r="L529" s="14"/>
    </row>
    <row r="530" spans="1:12" s="10" customFormat="1" ht="14.5">
      <c r="A530" s="348"/>
      <c r="B530" s="348" t="s">
        <v>2406</v>
      </c>
      <c r="C530" s="348" t="s">
        <v>3799</v>
      </c>
      <c r="D530" s="348" t="s">
        <v>3800</v>
      </c>
      <c r="E530" s="349">
        <v>11</v>
      </c>
      <c r="F530" s="349">
        <v>5</v>
      </c>
      <c r="G530" s="349">
        <v>6</v>
      </c>
      <c r="H530" s="349">
        <v>8</v>
      </c>
      <c r="I530" s="349">
        <v>3</v>
      </c>
      <c r="J530" s="349" t="s">
        <v>2402</v>
      </c>
      <c r="L530" s="14"/>
    </row>
    <row r="531" spans="1:12" s="10" customFormat="1" ht="14.5">
      <c r="A531" s="348"/>
      <c r="B531" s="348" t="s">
        <v>2406</v>
      </c>
      <c r="C531" s="348" t="s">
        <v>3640</v>
      </c>
      <c r="D531" s="348" t="s">
        <v>3575</v>
      </c>
      <c r="E531" s="349">
        <v>49</v>
      </c>
      <c r="F531" s="349">
        <v>27</v>
      </c>
      <c r="G531" s="349">
        <v>22</v>
      </c>
      <c r="H531" s="349">
        <v>34</v>
      </c>
      <c r="I531" s="349">
        <v>15</v>
      </c>
      <c r="J531" s="349">
        <v>3</v>
      </c>
      <c r="L531" s="14"/>
    </row>
    <row r="532" spans="1:12" s="10" customFormat="1" ht="14.5">
      <c r="A532" s="348"/>
      <c r="B532" s="348" t="s">
        <v>2406</v>
      </c>
      <c r="C532" s="348" t="s">
        <v>3640</v>
      </c>
      <c r="D532" s="348" t="s">
        <v>3641</v>
      </c>
      <c r="E532" s="349">
        <v>90</v>
      </c>
      <c r="F532" s="349">
        <v>52</v>
      </c>
      <c r="G532" s="349">
        <v>38</v>
      </c>
      <c r="H532" s="349">
        <v>47</v>
      </c>
      <c r="I532" s="349">
        <v>43</v>
      </c>
      <c r="J532" s="349">
        <v>4</v>
      </c>
      <c r="L532" s="14"/>
    </row>
    <row r="533" spans="1:12" s="10" customFormat="1" ht="14.5">
      <c r="A533" s="348"/>
      <c r="B533" s="348" t="s">
        <v>2406</v>
      </c>
      <c r="C533" s="348" t="s">
        <v>3803</v>
      </c>
      <c r="D533" s="348" t="s">
        <v>3804</v>
      </c>
      <c r="E533" s="349">
        <v>16</v>
      </c>
      <c r="F533" s="349">
        <v>11</v>
      </c>
      <c r="G533" s="349">
        <v>5</v>
      </c>
      <c r="H533" s="349">
        <v>5</v>
      </c>
      <c r="I533" s="349">
        <v>11</v>
      </c>
      <c r="J533" s="349">
        <v>0</v>
      </c>
      <c r="L533" s="14"/>
    </row>
    <row r="534" spans="1:12" s="10" customFormat="1" ht="14.5">
      <c r="A534" s="348"/>
      <c r="B534" s="348" t="s">
        <v>2406</v>
      </c>
      <c r="C534" s="348" t="s">
        <v>3938</v>
      </c>
      <c r="D534" s="348" t="s">
        <v>3939</v>
      </c>
      <c r="E534" s="349">
        <v>27</v>
      </c>
      <c r="F534" s="349">
        <v>17</v>
      </c>
      <c r="G534" s="349">
        <v>10</v>
      </c>
      <c r="H534" s="349" t="s">
        <v>2402</v>
      </c>
      <c r="I534" s="349" t="s">
        <v>2402</v>
      </c>
      <c r="J534" s="349">
        <v>0</v>
      </c>
      <c r="L534" s="14"/>
    </row>
    <row r="535" spans="1:12" s="10" customFormat="1" ht="14.5">
      <c r="A535" s="348"/>
      <c r="B535" s="348" t="s">
        <v>2406</v>
      </c>
      <c r="C535" s="348" t="s">
        <v>3642</v>
      </c>
      <c r="D535" s="348" t="s">
        <v>3575</v>
      </c>
      <c r="E535" s="349">
        <v>33</v>
      </c>
      <c r="F535" s="349">
        <v>17</v>
      </c>
      <c r="G535" s="349">
        <v>16</v>
      </c>
      <c r="H535" s="349">
        <v>25</v>
      </c>
      <c r="I535" s="349">
        <v>8</v>
      </c>
      <c r="J535" s="349" t="s">
        <v>2402</v>
      </c>
      <c r="L535" s="14"/>
    </row>
    <row r="536" spans="1:12" s="10" customFormat="1" ht="14.5">
      <c r="A536" s="348"/>
      <c r="B536" s="348" t="s">
        <v>2406</v>
      </c>
      <c r="C536" s="348" t="s">
        <v>3642</v>
      </c>
      <c r="D536" s="348" t="s">
        <v>3643</v>
      </c>
      <c r="E536" s="349">
        <v>76</v>
      </c>
      <c r="F536" s="349">
        <v>45</v>
      </c>
      <c r="G536" s="349">
        <v>31</v>
      </c>
      <c r="H536" s="349">
        <v>56</v>
      </c>
      <c r="I536" s="349">
        <v>20</v>
      </c>
      <c r="J536" s="349" t="s">
        <v>2402</v>
      </c>
      <c r="L536" s="14"/>
    </row>
    <row r="537" spans="1:12" s="10" customFormat="1" ht="14.5">
      <c r="A537" s="348"/>
      <c r="B537" s="348" t="s">
        <v>2406</v>
      </c>
      <c r="C537" s="348" t="s">
        <v>4119</v>
      </c>
      <c r="D537" s="348" t="s">
        <v>4120</v>
      </c>
      <c r="E537" s="349">
        <v>19</v>
      </c>
      <c r="F537" s="349">
        <v>16</v>
      </c>
      <c r="G537" s="349">
        <v>3</v>
      </c>
      <c r="H537" s="349">
        <v>6</v>
      </c>
      <c r="I537" s="349">
        <v>13</v>
      </c>
      <c r="J537" s="349">
        <v>0</v>
      </c>
      <c r="L537" s="14"/>
    </row>
    <row r="538" spans="1:12" s="10" customFormat="1" ht="14.5">
      <c r="A538" s="348"/>
      <c r="B538" s="348" t="s">
        <v>2406</v>
      </c>
      <c r="C538" s="348" t="s">
        <v>3807</v>
      </c>
      <c r="D538" s="348" t="s">
        <v>3575</v>
      </c>
      <c r="E538" s="349">
        <v>38</v>
      </c>
      <c r="F538" s="349">
        <v>27</v>
      </c>
      <c r="G538" s="349">
        <v>11</v>
      </c>
      <c r="H538" s="349">
        <v>22</v>
      </c>
      <c r="I538" s="349">
        <v>16</v>
      </c>
      <c r="J538" s="349">
        <v>0</v>
      </c>
      <c r="L538" s="14"/>
    </row>
    <row r="539" spans="1:12" s="10" customFormat="1" ht="14.5">
      <c r="A539" s="348"/>
      <c r="B539" s="348" t="s">
        <v>2406</v>
      </c>
      <c r="C539" s="348" t="s">
        <v>3807</v>
      </c>
      <c r="D539" s="348" t="s">
        <v>3808</v>
      </c>
      <c r="E539" s="349">
        <v>57</v>
      </c>
      <c r="F539" s="349">
        <v>43</v>
      </c>
      <c r="G539" s="349">
        <v>14</v>
      </c>
      <c r="H539" s="349">
        <v>28</v>
      </c>
      <c r="I539" s="349">
        <v>29</v>
      </c>
      <c r="J539" s="349">
        <v>0</v>
      </c>
      <c r="L539" s="14"/>
    </row>
    <row r="540" spans="1:12" s="10" customFormat="1" ht="14.5">
      <c r="A540" s="348"/>
      <c r="B540" s="348" t="s">
        <v>2406</v>
      </c>
      <c r="C540" s="348" t="s">
        <v>3644</v>
      </c>
      <c r="D540" s="348" t="s">
        <v>3645</v>
      </c>
      <c r="E540" s="349">
        <v>436</v>
      </c>
      <c r="F540" s="349">
        <v>248</v>
      </c>
      <c r="G540" s="349">
        <v>188</v>
      </c>
      <c r="H540" s="349">
        <v>247</v>
      </c>
      <c r="I540" s="349">
        <v>189</v>
      </c>
      <c r="J540" s="349">
        <v>12</v>
      </c>
      <c r="L540" s="14"/>
    </row>
    <row r="541" spans="1:12" s="10" customFormat="1" ht="14.5">
      <c r="A541" s="348"/>
      <c r="B541" s="348" t="s">
        <v>2406</v>
      </c>
      <c r="C541" s="348" t="s">
        <v>3646</v>
      </c>
      <c r="D541" s="348" t="s">
        <v>3647</v>
      </c>
      <c r="E541" s="349">
        <v>55</v>
      </c>
      <c r="F541" s="349">
        <v>40</v>
      </c>
      <c r="G541" s="349">
        <v>15</v>
      </c>
      <c r="H541" s="349">
        <v>42</v>
      </c>
      <c r="I541" s="349">
        <v>13</v>
      </c>
      <c r="J541" s="349">
        <v>0</v>
      </c>
      <c r="L541" s="14"/>
    </row>
    <row r="542" spans="1:12" s="10" customFormat="1" ht="14.5">
      <c r="A542" s="348"/>
      <c r="B542" s="348" t="s">
        <v>2406</v>
      </c>
      <c r="C542" s="348" t="s">
        <v>4121</v>
      </c>
      <c r="D542" s="348" t="s">
        <v>4122</v>
      </c>
      <c r="E542" s="349">
        <v>13</v>
      </c>
      <c r="F542" s="349">
        <v>9</v>
      </c>
      <c r="G542" s="349">
        <v>4</v>
      </c>
      <c r="H542" s="349">
        <v>10</v>
      </c>
      <c r="I542" s="349">
        <v>3</v>
      </c>
      <c r="J542" s="349">
        <v>0</v>
      </c>
      <c r="L542" s="14"/>
    </row>
    <row r="543" spans="1:12" s="10" customFormat="1" ht="14.5">
      <c r="A543" s="348"/>
      <c r="B543" s="348" t="s">
        <v>2406</v>
      </c>
      <c r="C543" s="348" t="s">
        <v>4123</v>
      </c>
      <c r="D543" s="348" t="s">
        <v>4124</v>
      </c>
      <c r="E543" s="349">
        <v>86</v>
      </c>
      <c r="F543" s="349">
        <v>65</v>
      </c>
      <c r="G543" s="349">
        <v>21</v>
      </c>
      <c r="H543" s="349">
        <v>16</v>
      </c>
      <c r="I543" s="349">
        <v>70</v>
      </c>
      <c r="J543" s="349">
        <v>0</v>
      </c>
      <c r="L543" s="14"/>
    </row>
    <row r="544" spans="1:12" s="10" customFormat="1" ht="14.5">
      <c r="A544" s="348"/>
      <c r="B544" s="348" t="s">
        <v>2406</v>
      </c>
      <c r="C544" s="348" t="s">
        <v>3648</v>
      </c>
      <c r="D544" s="348" t="s">
        <v>3649</v>
      </c>
      <c r="E544" s="349">
        <v>14</v>
      </c>
      <c r="F544" s="349" t="s">
        <v>2402</v>
      </c>
      <c r="G544" s="349" t="s">
        <v>2402</v>
      </c>
      <c r="H544" s="349" t="s">
        <v>2402</v>
      </c>
      <c r="I544" s="349" t="s">
        <v>2402</v>
      </c>
      <c r="J544" s="349">
        <v>0</v>
      </c>
      <c r="L544" s="14"/>
    </row>
    <row r="545" spans="1:12" s="10" customFormat="1" ht="14.5">
      <c r="A545" s="348"/>
      <c r="B545" s="348" t="s">
        <v>2406</v>
      </c>
      <c r="C545" s="348" t="s">
        <v>3650</v>
      </c>
      <c r="D545" s="348" t="s">
        <v>3575</v>
      </c>
      <c r="E545" s="349">
        <v>62</v>
      </c>
      <c r="F545" s="349">
        <v>44</v>
      </c>
      <c r="G545" s="349">
        <v>18</v>
      </c>
      <c r="H545" s="349">
        <v>54</v>
      </c>
      <c r="I545" s="349">
        <v>8</v>
      </c>
      <c r="J545" s="349">
        <v>3</v>
      </c>
      <c r="L545" s="14"/>
    </row>
    <row r="546" spans="1:12" s="10" customFormat="1" ht="14.5">
      <c r="A546" s="348"/>
      <c r="B546" s="348" t="s">
        <v>2406</v>
      </c>
      <c r="C546" s="348" t="s">
        <v>3650</v>
      </c>
      <c r="D546" s="348" t="s">
        <v>3651</v>
      </c>
      <c r="E546" s="349">
        <v>230</v>
      </c>
      <c r="F546" s="349">
        <v>170</v>
      </c>
      <c r="G546" s="349">
        <v>60</v>
      </c>
      <c r="H546" s="349">
        <v>135</v>
      </c>
      <c r="I546" s="349">
        <v>95</v>
      </c>
      <c r="J546" s="349">
        <v>3</v>
      </c>
      <c r="L546" s="14"/>
    </row>
    <row r="547" spans="1:12" s="10" customFormat="1" ht="14.5">
      <c r="A547" s="348"/>
      <c r="B547" s="348" t="s">
        <v>2406</v>
      </c>
      <c r="C547" s="348" t="s">
        <v>4125</v>
      </c>
      <c r="D547" s="348" t="s">
        <v>4126</v>
      </c>
      <c r="E547" s="349">
        <v>18</v>
      </c>
      <c r="F547" s="349">
        <v>18</v>
      </c>
      <c r="G547" s="349">
        <v>0</v>
      </c>
      <c r="H547" s="349">
        <v>0</v>
      </c>
      <c r="I547" s="349">
        <v>18</v>
      </c>
      <c r="J547" s="349">
        <v>0</v>
      </c>
      <c r="L547" s="14"/>
    </row>
    <row r="548" spans="1:12" s="10" customFormat="1" ht="14.5">
      <c r="A548" s="348"/>
      <c r="B548" s="348" t="s">
        <v>2406</v>
      </c>
      <c r="C548" s="348" t="s">
        <v>4127</v>
      </c>
      <c r="D548" s="348" t="s">
        <v>4128</v>
      </c>
      <c r="E548" s="349">
        <v>12</v>
      </c>
      <c r="F548" s="349">
        <v>12</v>
      </c>
      <c r="G548" s="349">
        <v>0</v>
      </c>
      <c r="H548" s="349">
        <v>0</v>
      </c>
      <c r="I548" s="349">
        <v>12</v>
      </c>
      <c r="J548" s="349">
        <v>0</v>
      </c>
      <c r="L548" s="14"/>
    </row>
    <row r="549" spans="1:12" s="10" customFormat="1" ht="14.5">
      <c r="A549" s="348"/>
      <c r="B549" s="348" t="s">
        <v>2406</v>
      </c>
      <c r="C549" s="348" t="s">
        <v>4129</v>
      </c>
      <c r="D549" s="348" t="s">
        <v>4130</v>
      </c>
      <c r="E549" s="349">
        <v>15</v>
      </c>
      <c r="F549" s="349">
        <v>12</v>
      </c>
      <c r="G549" s="349">
        <v>3</v>
      </c>
      <c r="H549" s="349">
        <v>0</v>
      </c>
      <c r="I549" s="349">
        <v>15</v>
      </c>
      <c r="J549" s="349">
        <v>0</v>
      </c>
      <c r="L549" s="14"/>
    </row>
    <row r="550" spans="1:12" s="10" customFormat="1" ht="14.5">
      <c r="A550" s="348"/>
      <c r="B550" s="348" t="s">
        <v>2406</v>
      </c>
      <c r="C550" s="348" t="s">
        <v>4131</v>
      </c>
      <c r="D550" s="348" t="s">
        <v>4132</v>
      </c>
      <c r="E550" s="349">
        <v>10</v>
      </c>
      <c r="F550" s="349">
        <v>10</v>
      </c>
      <c r="G550" s="349">
        <v>0</v>
      </c>
      <c r="H550" s="349">
        <v>0</v>
      </c>
      <c r="I550" s="349">
        <v>10</v>
      </c>
      <c r="J550" s="349">
        <v>0</v>
      </c>
      <c r="L550" s="14"/>
    </row>
    <row r="551" spans="1:12" s="10" customFormat="1" ht="14.5">
      <c r="A551" s="348"/>
      <c r="B551" s="348" t="s">
        <v>2406</v>
      </c>
      <c r="C551" s="348" t="s">
        <v>3817</v>
      </c>
      <c r="D551" s="348" t="s">
        <v>3575</v>
      </c>
      <c r="E551" s="349">
        <v>9</v>
      </c>
      <c r="F551" s="349" t="s">
        <v>2402</v>
      </c>
      <c r="G551" s="349" t="s">
        <v>2402</v>
      </c>
      <c r="H551" s="349">
        <v>5</v>
      </c>
      <c r="I551" s="349">
        <v>4</v>
      </c>
      <c r="J551" s="349">
        <v>0</v>
      </c>
      <c r="L551" s="14"/>
    </row>
    <row r="552" spans="1:12" s="10" customFormat="1" ht="14.5">
      <c r="A552" s="348"/>
      <c r="B552" s="348" t="s">
        <v>2406</v>
      </c>
      <c r="C552" s="348" t="s">
        <v>3817</v>
      </c>
      <c r="D552" s="348" t="s">
        <v>3818</v>
      </c>
      <c r="E552" s="349">
        <v>64</v>
      </c>
      <c r="F552" s="349">
        <v>59</v>
      </c>
      <c r="G552" s="349">
        <v>5</v>
      </c>
      <c r="H552" s="349">
        <v>5</v>
      </c>
      <c r="I552" s="349">
        <v>59</v>
      </c>
      <c r="J552" s="349">
        <v>0</v>
      </c>
      <c r="L552" s="14"/>
    </row>
    <row r="553" spans="1:12" s="10" customFormat="1" ht="14.5">
      <c r="A553" s="348"/>
      <c r="B553" s="348" t="s">
        <v>2406</v>
      </c>
      <c r="C553" s="348" t="s">
        <v>4133</v>
      </c>
      <c r="D553" s="348" t="s">
        <v>4134</v>
      </c>
      <c r="E553" s="349">
        <v>42</v>
      </c>
      <c r="F553" s="349">
        <v>21</v>
      </c>
      <c r="G553" s="349">
        <v>21</v>
      </c>
      <c r="H553" s="349">
        <v>3</v>
      </c>
      <c r="I553" s="349">
        <v>39</v>
      </c>
      <c r="J553" s="349">
        <v>0</v>
      </c>
      <c r="L553" s="14"/>
    </row>
    <row r="554" spans="1:12" s="10" customFormat="1" ht="14.5">
      <c r="A554" s="348"/>
      <c r="B554" s="348" t="s">
        <v>2406</v>
      </c>
      <c r="C554" s="348" t="s">
        <v>3819</v>
      </c>
      <c r="D554" s="348" t="s">
        <v>3575</v>
      </c>
      <c r="E554" s="349">
        <v>19</v>
      </c>
      <c r="F554" s="349">
        <v>8</v>
      </c>
      <c r="G554" s="349">
        <v>11</v>
      </c>
      <c r="H554" s="349">
        <v>10</v>
      </c>
      <c r="I554" s="349">
        <v>9</v>
      </c>
      <c r="J554" s="349" t="s">
        <v>2402</v>
      </c>
      <c r="L554" s="14"/>
    </row>
    <row r="555" spans="1:12" s="10" customFormat="1" ht="14.5">
      <c r="A555" s="348"/>
      <c r="B555" s="348" t="s">
        <v>2406</v>
      </c>
      <c r="C555" s="348" t="s">
        <v>3819</v>
      </c>
      <c r="D555" s="348" t="s">
        <v>3820</v>
      </c>
      <c r="E555" s="349">
        <v>61</v>
      </c>
      <c r="F555" s="349">
        <v>29</v>
      </c>
      <c r="G555" s="349">
        <v>32</v>
      </c>
      <c r="H555" s="349">
        <v>13</v>
      </c>
      <c r="I555" s="349">
        <v>48</v>
      </c>
      <c r="J555" s="349" t="s">
        <v>2402</v>
      </c>
      <c r="L555" s="14"/>
    </row>
    <row r="556" spans="1:12" s="10" customFormat="1" ht="14.5">
      <c r="A556" s="348"/>
      <c r="B556" s="348" t="s">
        <v>2406</v>
      </c>
      <c r="C556" s="348" t="s">
        <v>3652</v>
      </c>
      <c r="D556" s="348" t="s">
        <v>3653</v>
      </c>
      <c r="E556" s="349">
        <v>22</v>
      </c>
      <c r="F556" s="349">
        <v>14</v>
      </c>
      <c r="G556" s="349">
        <v>8</v>
      </c>
      <c r="H556" s="349">
        <v>17</v>
      </c>
      <c r="I556" s="349">
        <v>5</v>
      </c>
      <c r="J556" s="349">
        <v>0</v>
      </c>
      <c r="L556" s="14"/>
    </row>
    <row r="557" spans="1:12" s="10" customFormat="1" ht="14.5">
      <c r="A557" s="348"/>
      <c r="B557" s="348" t="s">
        <v>2406</v>
      </c>
      <c r="C557" s="348" t="s">
        <v>4135</v>
      </c>
      <c r="D557" s="348" t="s">
        <v>4136</v>
      </c>
      <c r="E557" s="349">
        <v>12</v>
      </c>
      <c r="F557" s="349" t="s">
        <v>2402</v>
      </c>
      <c r="G557" s="349" t="s">
        <v>2402</v>
      </c>
      <c r="H557" s="349">
        <v>5</v>
      </c>
      <c r="I557" s="349">
        <v>7</v>
      </c>
      <c r="J557" s="349">
        <v>0</v>
      </c>
      <c r="L557" s="14"/>
    </row>
    <row r="558" spans="1:12" s="10" customFormat="1" ht="14.5">
      <c r="A558" s="348"/>
      <c r="B558" s="348" t="s">
        <v>2406</v>
      </c>
      <c r="C558" s="348" t="s">
        <v>3654</v>
      </c>
      <c r="D558" s="348" t="s">
        <v>3655</v>
      </c>
      <c r="E558" s="349">
        <v>22</v>
      </c>
      <c r="F558" s="349">
        <v>16</v>
      </c>
      <c r="G558" s="349">
        <v>6</v>
      </c>
      <c r="H558" s="349">
        <v>13</v>
      </c>
      <c r="I558" s="349">
        <v>9</v>
      </c>
      <c r="J558" s="349" t="s">
        <v>2402</v>
      </c>
      <c r="L558" s="14"/>
    </row>
    <row r="559" spans="1:12" s="10" customFormat="1" ht="14.5">
      <c r="A559" s="348"/>
      <c r="B559" s="348" t="s">
        <v>2406</v>
      </c>
      <c r="C559" s="348" t="s">
        <v>4137</v>
      </c>
      <c r="D559" s="348" t="s">
        <v>4138</v>
      </c>
      <c r="E559" s="349">
        <v>15</v>
      </c>
      <c r="F559" s="349" t="s">
        <v>2402</v>
      </c>
      <c r="G559" s="349" t="s">
        <v>2402</v>
      </c>
      <c r="H559" s="349" t="s">
        <v>2402</v>
      </c>
      <c r="I559" s="349" t="s">
        <v>2402</v>
      </c>
      <c r="J559" s="349">
        <v>0</v>
      </c>
      <c r="L559" s="14"/>
    </row>
    <row r="560" spans="1:12" s="10" customFormat="1" ht="14.5">
      <c r="A560" s="348"/>
      <c r="B560" s="348" t="s">
        <v>2406</v>
      </c>
      <c r="C560" s="348" t="s">
        <v>3656</v>
      </c>
      <c r="D560" s="348" t="s">
        <v>3575</v>
      </c>
      <c r="E560" s="349">
        <v>34</v>
      </c>
      <c r="F560" s="349">
        <v>27</v>
      </c>
      <c r="G560" s="349">
        <v>7</v>
      </c>
      <c r="H560" s="349">
        <v>21</v>
      </c>
      <c r="I560" s="349">
        <v>13</v>
      </c>
      <c r="J560" s="349">
        <v>0</v>
      </c>
      <c r="L560" s="14"/>
    </row>
    <row r="561" spans="1:12" s="10" customFormat="1" ht="14.5">
      <c r="A561" s="348"/>
      <c r="B561" s="348" t="s">
        <v>2406</v>
      </c>
      <c r="C561" s="348" t="s">
        <v>3656</v>
      </c>
      <c r="D561" s="348" t="s">
        <v>3657</v>
      </c>
      <c r="E561" s="349">
        <v>83</v>
      </c>
      <c r="F561" s="349">
        <v>68</v>
      </c>
      <c r="G561" s="349">
        <v>15</v>
      </c>
      <c r="H561" s="349">
        <v>40</v>
      </c>
      <c r="I561" s="349">
        <v>43</v>
      </c>
      <c r="J561" s="349" t="s">
        <v>2402</v>
      </c>
      <c r="L561" s="14"/>
    </row>
    <row r="562" spans="1:12" s="10" customFormat="1" ht="14.5">
      <c r="A562" s="348"/>
      <c r="B562" s="348" t="s">
        <v>2406</v>
      </c>
      <c r="C562" s="348" t="s">
        <v>4139</v>
      </c>
      <c r="D562" s="348" t="s">
        <v>4140</v>
      </c>
      <c r="E562" s="349">
        <v>28</v>
      </c>
      <c r="F562" s="349" t="s">
        <v>2402</v>
      </c>
      <c r="G562" s="349" t="s">
        <v>2402</v>
      </c>
      <c r="H562" s="349" t="s">
        <v>2402</v>
      </c>
      <c r="I562" s="349" t="s">
        <v>2402</v>
      </c>
      <c r="J562" s="349">
        <v>0</v>
      </c>
      <c r="L562" s="14"/>
    </row>
    <row r="563" spans="1:12" s="10" customFormat="1" ht="14.5">
      <c r="A563" s="348"/>
      <c r="B563" s="348" t="s">
        <v>2406</v>
      </c>
      <c r="C563" s="348" t="s">
        <v>3658</v>
      </c>
      <c r="D563" s="348" t="s">
        <v>3575</v>
      </c>
      <c r="E563" s="349">
        <v>34</v>
      </c>
      <c r="F563" s="349">
        <v>20</v>
      </c>
      <c r="G563" s="349">
        <v>14</v>
      </c>
      <c r="H563" s="349">
        <v>26</v>
      </c>
      <c r="I563" s="349">
        <v>8</v>
      </c>
      <c r="J563" s="349">
        <v>0</v>
      </c>
      <c r="L563" s="14"/>
    </row>
    <row r="564" spans="1:12" s="10" customFormat="1" ht="14.5">
      <c r="A564" s="348"/>
      <c r="B564" s="348" t="s">
        <v>2406</v>
      </c>
      <c r="C564" s="348" t="s">
        <v>3658</v>
      </c>
      <c r="D564" s="348" t="s">
        <v>3659</v>
      </c>
      <c r="E564" s="349">
        <v>62</v>
      </c>
      <c r="F564" s="349">
        <v>46</v>
      </c>
      <c r="G564" s="349">
        <v>16</v>
      </c>
      <c r="H564" s="349">
        <v>28</v>
      </c>
      <c r="I564" s="349">
        <v>34</v>
      </c>
      <c r="J564" s="349">
        <v>0</v>
      </c>
      <c r="L564" s="14"/>
    </row>
    <row r="565" spans="1:12" s="10" customFormat="1" ht="14.5">
      <c r="A565" s="348"/>
      <c r="B565" s="348" t="s">
        <v>2406</v>
      </c>
      <c r="C565" s="348" t="s">
        <v>3821</v>
      </c>
      <c r="D565" s="348" t="s">
        <v>3822</v>
      </c>
      <c r="E565" s="349">
        <v>13</v>
      </c>
      <c r="F565" s="349">
        <v>10</v>
      </c>
      <c r="G565" s="349">
        <v>3</v>
      </c>
      <c r="H565" s="349" t="s">
        <v>2402</v>
      </c>
      <c r="I565" s="349" t="s">
        <v>2402</v>
      </c>
      <c r="J565" s="349">
        <v>0</v>
      </c>
      <c r="L565" s="14"/>
    </row>
    <row r="566" spans="1:12" s="10" customFormat="1" ht="14.5">
      <c r="A566" s="348"/>
      <c r="B566" s="348" t="s">
        <v>2406</v>
      </c>
      <c r="C566" s="348" t="s">
        <v>4141</v>
      </c>
      <c r="D566" s="348" t="s">
        <v>4142</v>
      </c>
      <c r="E566" s="349">
        <v>13</v>
      </c>
      <c r="F566" s="349">
        <v>13</v>
      </c>
      <c r="G566" s="349">
        <v>0</v>
      </c>
      <c r="H566" s="349">
        <v>3</v>
      </c>
      <c r="I566" s="349">
        <v>10</v>
      </c>
      <c r="J566" s="349">
        <v>0</v>
      </c>
      <c r="L566" s="14"/>
    </row>
    <row r="567" spans="1:12" s="10" customFormat="1" ht="14.5">
      <c r="A567" s="348"/>
      <c r="B567" s="348" t="s">
        <v>2406</v>
      </c>
      <c r="C567" s="348" t="s">
        <v>3823</v>
      </c>
      <c r="D567" s="348" t="s">
        <v>3824</v>
      </c>
      <c r="E567" s="349">
        <v>11</v>
      </c>
      <c r="F567" s="349" t="s">
        <v>2402</v>
      </c>
      <c r="G567" s="349" t="s">
        <v>2402</v>
      </c>
      <c r="H567" s="349">
        <v>11</v>
      </c>
      <c r="I567" s="349">
        <v>0</v>
      </c>
      <c r="J567" s="349">
        <v>0</v>
      </c>
      <c r="L567" s="14"/>
    </row>
    <row r="568" spans="1:12" s="10" customFormat="1" ht="14.5">
      <c r="A568" s="348"/>
      <c r="B568" s="348" t="s">
        <v>2406</v>
      </c>
      <c r="C568" s="348" t="s">
        <v>3660</v>
      </c>
      <c r="D568" s="348" t="s">
        <v>3575</v>
      </c>
      <c r="E568" s="349">
        <v>25</v>
      </c>
      <c r="F568" s="349">
        <v>12</v>
      </c>
      <c r="G568" s="349">
        <v>13</v>
      </c>
      <c r="H568" s="349">
        <v>19</v>
      </c>
      <c r="I568" s="349">
        <v>6</v>
      </c>
      <c r="J568" s="349" t="s">
        <v>2402</v>
      </c>
      <c r="L568" s="14"/>
    </row>
    <row r="569" spans="1:12" s="10" customFormat="1" ht="14.5">
      <c r="A569" s="348"/>
      <c r="B569" s="348" t="s">
        <v>2406</v>
      </c>
      <c r="C569" s="348" t="s">
        <v>3660</v>
      </c>
      <c r="D569" s="348" t="s">
        <v>3661</v>
      </c>
      <c r="E569" s="349">
        <v>62</v>
      </c>
      <c r="F569" s="349">
        <v>45</v>
      </c>
      <c r="G569" s="349">
        <v>17</v>
      </c>
      <c r="H569" s="349">
        <v>44</v>
      </c>
      <c r="I569" s="349">
        <v>18</v>
      </c>
      <c r="J569" s="349" t="s">
        <v>2402</v>
      </c>
      <c r="L569" s="14"/>
    </row>
    <row r="570" spans="1:12" s="10" customFormat="1" ht="14.5">
      <c r="A570" s="348"/>
      <c r="B570" s="348" t="s">
        <v>2406</v>
      </c>
      <c r="C570" s="348" t="s">
        <v>3662</v>
      </c>
      <c r="D570" s="348" t="s">
        <v>3663</v>
      </c>
      <c r="E570" s="349">
        <v>584</v>
      </c>
      <c r="F570" s="349">
        <v>431</v>
      </c>
      <c r="G570" s="349">
        <v>153</v>
      </c>
      <c r="H570" s="349">
        <v>282</v>
      </c>
      <c r="I570" s="349">
        <v>302</v>
      </c>
      <c r="J570" s="349">
        <v>7</v>
      </c>
      <c r="L570" s="14"/>
    </row>
    <row r="571" spans="1:12" s="10" customFormat="1" ht="14.5">
      <c r="A571" s="348"/>
      <c r="B571" s="348" t="s">
        <v>2406</v>
      </c>
      <c r="C571" s="348" t="s">
        <v>3664</v>
      </c>
      <c r="D571" s="348" t="s">
        <v>3665</v>
      </c>
      <c r="E571" s="349">
        <v>28</v>
      </c>
      <c r="F571" s="349">
        <v>25</v>
      </c>
      <c r="G571" s="349">
        <v>3</v>
      </c>
      <c r="H571" s="349">
        <v>12</v>
      </c>
      <c r="I571" s="349">
        <v>16</v>
      </c>
      <c r="J571" s="349">
        <v>0</v>
      </c>
      <c r="L571" s="14"/>
    </row>
    <row r="572" spans="1:12" s="10" customFormat="1" ht="14.5">
      <c r="A572" s="348"/>
      <c r="B572" s="348" t="s">
        <v>2406</v>
      </c>
      <c r="C572" s="348" t="s">
        <v>3666</v>
      </c>
      <c r="D572" s="348" t="s">
        <v>3575</v>
      </c>
      <c r="E572" s="349">
        <v>9</v>
      </c>
      <c r="F572" s="349" t="s">
        <v>2402</v>
      </c>
      <c r="G572" s="349" t="s">
        <v>2402</v>
      </c>
      <c r="H572" s="349">
        <v>5</v>
      </c>
      <c r="I572" s="349">
        <v>4</v>
      </c>
      <c r="J572" s="349" t="s">
        <v>2402</v>
      </c>
      <c r="L572" s="14"/>
    </row>
    <row r="573" spans="1:12" s="10" customFormat="1" ht="14.5">
      <c r="A573" s="348"/>
      <c r="B573" s="348" t="s">
        <v>2406</v>
      </c>
      <c r="C573" s="348" t="s">
        <v>3666</v>
      </c>
      <c r="D573" s="348" t="s">
        <v>3667</v>
      </c>
      <c r="E573" s="349">
        <v>37</v>
      </c>
      <c r="F573" s="349">
        <v>33</v>
      </c>
      <c r="G573" s="349">
        <v>4</v>
      </c>
      <c r="H573" s="349">
        <v>17</v>
      </c>
      <c r="I573" s="349">
        <v>20</v>
      </c>
      <c r="J573" s="349" t="s">
        <v>2402</v>
      </c>
      <c r="L573" s="14"/>
    </row>
    <row r="574" spans="1:12" s="10" customFormat="1" ht="14.5">
      <c r="A574" s="348"/>
      <c r="B574" s="348" t="s">
        <v>2406</v>
      </c>
      <c r="C574" s="348" t="s">
        <v>3668</v>
      </c>
      <c r="D574" s="348" t="s">
        <v>3667</v>
      </c>
      <c r="E574" s="349">
        <v>37</v>
      </c>
      <c r="F574" s="349">
        <v>33</v>
      </c>
      <c r="G574" s="349">
        <v>4</v>
      </c>
      <c r="H574" s="349">
        <v>17</v>
      </c>
      <c r="I574" s="349">
        <v>20</v>
      </c>
      <c r="J574" s="349" t="s">
        <v>2402</v>
      </c>
      <c r="L574" s="14"/>
    </row>
    <row r="575" spans="1:12" s="10" customFormat="1" ht="14.5">
      <c r="A575" s="348"/>
      <c r="B575" s="348" t="s">
        <v>2406</v>
      </c>
      <c r="C575" s="348" t="s">
        <v>3669</v>
      </c>
      <c r="D575" s="348" t="s">
        <v>3670</v>
      </c>
      <c r="E575" s="349">
        <v>349</v>
      </c>
      <c r="F575" s="349">
        <v>223</v>
      </c>
      <c r="G575" s="349">
        <v>126</v>
      </c>
      <c r="H575" s="349">
        <v>293</v>
      </c>
      <c r="I575" s="349">
        <v>56</v>
      </c>
      <c r="J575" s="349">
        <v>4</v>
      </c>
      <c r="L575" s="14"/>
    </row>
    <row r="576" spans="1:12" s="10" customFormat="1" ht="14.5">
      <c r="A576" s="348"/>
      <c r="B576" s="348" t="s">
        <v>2406</v>
      </c>
      <c r="C576" s="348" t="s">
        <v>3671</v>
      </c>
      <c r="D576" s="348" t="s">
        <v>3672</v>
      </c>
      <c r="E576" s="349">
        <v>349</v>
      </c>
      <c r="F576" s="349">
        <v>223</v>
      </c>
      <c r="G576" s="349">
        <v>126</v>
      </c>
      <c r="H576" s="349">
        <v>293</v>
      </c>
      <c r="I576" s="349">
        <v>56</v>
      </c>
      <c r="J576" s="349">
        <v>4</v>
      </c>
      <c r="L576" s="14"/>
    </row>
    <row r="577" spans="1:12" s="10" customFormat="1" ht="14.5">
      <c r="A577" s="348"/>
      <c r="B577" s="348" t="s">
        <v>2406</v>
      </c>
      <c r="C577" s="348" t="s">
        <v>3673</v>
      </c>
      <c r="D577" s="348" t="s">
        <v>3672</v>
      </c>
      <c r="E577" s="349">
        <v>349</v>
      </c>
      <c r="F577" s="349">
        <v>223</v>
      </c>
      <c r="G577" s="349">
        <v>126</v>
      </c>
      <c r="H577" s="349">
        <v>293</v>
      </c>
      <c r="I577" s="349">
        <v>56</v>
      </c>
      <c r="J577" s="349">
        <v>4</v>
      </c>
      <c r="L577" s="14"/>
    </row>
    <row r="578" spans="1:12" s="10" customFormat="1" ht="14.5">
      <c r="A578" s="348"/>
      <c r="B578" s="348" t="s">
        <v>2406</v>
      </c>
      <c r="C578" s="348" t="s">
        <v>4143</v>
      </c>
      <c r="D578" s="348" t="s">
        <v>4144</v>
      </c>
      <c r="E578" s="349">
        <v>18</v>
      </c>
      <c r="F578" s="349" t="s">
        <v>2402</v>
      </c>
      <c r="G578" s="349" t="s">
        <v>2402</v>
      </c>
      <c r="H578" s="349">
        <v>10</v>
      </c>
      <c r="I578" s="349">
        <v>8</v>
      </c>
      <c r="J578" s="349">
        <v>0</v>
      </c>
      <c r="L578" s="14"/>
    </row>
    <row r="579" spans="1:12" s="10" customFormat="1" ht="14.5">
      <c r="A579" s="348"/>
      <c r="B579" s="348" t="s">
        <v>2406</v>
      </c>
      <c r="C579" s="348" t="s">
        <v>3825</v>
      </c>
      <c r="D579" s="348" t="s">
        <v>3826</v>
      </c>
      <c r="E579" s="349">
        <v>26</v>
      </c>
      <c r="F579" s="349">
        <v>15</v>
      </c>
      <c r="G579" s="349">
        <v>11</v>
      </c>
      <c r="H579" s="349">
        <v>22</v>
      </c>
      <c r="I579" s="349">
        <v>4</v>
      </c>
      <c r="J579" s="349" t="s">
        <v>2402</v>
      </c>
      <c r="L579" s="14"/>
    </row>
    <row r="580" spans="1:12" s="10" customFormat="1" ht="14.5">
      <c r="A580" s="348"/>
      <c r="B580" s="348" t="s">
        <v>2406</v>
      </c>
      <c r="C580" s="348" t="s">
        <v>4105</v>
      </c>
      <c r="D580" s="348" t="s">
        <v>4106</v>
      </c>
      <c r="E580" s="349">
        <v>12</v>
      </c>
      <c r="F580" s="349" t="s">
        <v>2402</v>
      </c>
      <c r="G580" s="349" t="s">
        <v>2402</v>
      </c>
      <c r="H580" s="349" t="s">
        <v>2402</v>
      </c>
      <c r="I580" s="349" t="s">
        <v>2402</v>
      </c>
      <c r="J580" s="349">
        <v>0</v>
      </c>
      <c r="L580" s="14"/>
    </row>
    <row r="581" spans="1:12" s="10" customFormat="1" ht="14.5">
      <c r="A581" s="348"/>
      <c r="B581" s="348" t="s">
        <v>2406</v>
      </c>
      <c r="C581" s="348" t="s">
        <v>4001</v>
      </c>
      <c r="D581" s="348" t="s">
        <v>4002</v>
      </c>
      <c r="E581" s="349">
        <v>10</v>
      </c>
      <c r="F581" s="349" t="s">
        <v>2402</v>
      </c>
      <c r="G581" s="349" t="s">
        <v>2402</v>
      </c>
      <c r="H581" s="349">
        <v>10</v>
      </c>
      <c r="I581" s="349">
        <v>0</v>
      </c>
      <c r="J581" s="349">
        <v>0</v>
      </c>
      <c r="L581" s="14"/>
    </row>
    <row r="582" spans="1:12" s="10" customFormat="1" ht="14.5">
      <c r="A582" s="348"/>
      <c r="B582" s="348" t="s">
        <v>2406</v>
      </c>
      <c r="C582" s="348" t="s">
        <v>3955</v>
      </c>
      <c r="D582" s="348" t="s">
        <v>3956</v>
      </c>
      <c r="E582" s="349">
        <v>18</v>
      </c>
      <c r="F582" s="349">
        <v>15</v>
      </c>
      <c r="G582" s="349">
        <v>3</v>
      </c>
      <c r="H582" s="349">
        <v>18</v>
      </c>
      <c r="I582" s="349">
        <v>0</v>
      </c>
      <c r="J582" s="349">
        <v>0</v>
      </c>
      <c r="L582" s="14"/>
    </row>
    <row r="583" spans="1:12" s="10" customFormat="1" ht="14.5">
      <c r="A583" s="348"/>
      <c r="B583" s="348" t="s">
        <v>2406</v>
      </c>
      <c r="C583" s="348" t="s">
        <v>4003</v>
      </c>
      <c r="D583" s="348" t="s">
        <v>4004</v>
      </c>
      <c r="E583" s="349">
        <v>27</v>
      </c>
      <c r="F583" s="349">
        <v>19</v>
      </c>
      <c r="G583" s="349">
        <v>8</v>
      </c>
      <c r="H583" s="349">
        <v>20</v>
      </c>
      <c r="I583" s="349">
        <v>7</v>
      </c>
      <c r="J583" s="349">
        <v>0</v>
      </c>
      <c r="L583" s="14"/>
    </row>
    <row r="584" spans="1:12" s="10" customFormat="1" ht="14.5">
      <c r="A584" s="348"/>
      <c r="B584" s="348" t="s">
        <v>2406</v>
      </c>
      <c r="C584" s="348" t="s">
        <v>4145</v>
      </c>
      <c r="D584" s="348" t="s">
        <v>4146</v>
      </c>
      <c r="E584" s="349">
        <v>15</v>
      </c>
      <c r="F584" s="349" t="s">
        <v>2402</v>
      </c>
      <c r="G584" s="349" t="s">
        <v>2402</v>
      </c>
      <c r="H584" s="349">
        <v>10</v>
      </c>
      <c r="I584" s="349">
        <v>5</v>
      </c>
      <c r="J584" s="349" t="s">
        <v>2402</v>
      </c>
      <c r="L584" s="14"/>
    </row>
    <row r="585" spans="1:12" s="10" customFormat="1" ht="14.5">
      <c r="A585" s="348"/>
      <c r="B585" s="348" t="s">
        <v>2406</v>
      </c>
      <c r="C585" s="348" t="s">
        <v>3827</v>
      </c>
      <c r="D585" s="348" t="s">
        <v>3828</v>
      </c>
      <c r="E585" s="349">
        <v>18</v>
      </c>
      <c r="F585" s="349">
        <v>15</v>
      </c>
      <c r="G585" s="349">
        <v>3</v>
      </c>
      <c r="H585" s="349">
        <v>14</v>
      </c>
      <c r="I585" s="349">
        <v>4</v>
      </c>
      <c r="J585" s="349" t="s">
        <v>2402</v>
      </c>
      <c r="L585" s="14"/>
    </row>
    <row r="586" spans="1:12" s="10" customFormat="1" ht="14.5">
      <c r="A586" s="348"/>
      <c r="B586" s="348" t="s">
        <v>2406</v>
      </c>
      <c r="C586" s="348" t="s">
        <v>3957</v>
      </c>
      <c r="D586" s="348" t="s">
        <v>3958</v>
      </c>
      <c r="E586" s="349">
        <v>39</v>
      </c>
      <c r="F586" s="349">
        <v>26</v>
      </c>
      <c r="G586" s="349">
        <v>13</v>
      </c>
      <c r="H586" s="349" t="s">
        <v>2402</v>
      </c>
      <c r="I586" s="349" t="s">
        <v>2402</v>
      </c>
      <c r="J586" s="349" t="s">
        <v>2402</v>
      </c>
      <c r="L586" s="14"/>
    </row>
    <row r="587" spans="1:12" s="10" customFormat="1" ht="14.5">
      <c r="A587" s="348"/>
      <c r="B587" s="348" t="s">
        <v>2406</v>
      </c>
      <c r="C587" s="348" t="s">
        <v>3887</v>
      </c>
      <c r="D587" s="348" t="s">
        <v>3888</v>
      </c>
      <c r="E587" s="349">
        <v>13</v>
      </c>
      <c r="F587" s="349">
        <v>10</v>
      </c>
      <c r="G587" s="349">
        <v>3</v>
      </c>
      <c r="H587" s="349" t="s">
        <v>2402</v>
      </c>
      <c r="I587" s="349" t="s">
        <v>2402</v>
      </c>
      <c r="J587" s="349">
        <v>0</v>
      </c>
      <c r="L587" s="14"/>
    </row>
    <row r="588" spans="1:12" s="10" customFormat="1" ht="14.5">
      <c r="A588" s="348"/>
      <c r="B588" s="348" t="s">
        <v>2406</v>
      </c>
      <c r="C588" s="348" t="s">
        <v>3674</v>
      </c>
      <c r="D588" s="348" t="s">
        <v>3575</v>
      </c>
      <c r="E588" s="349">
        <v>36</v>
      </c>
      <c r="F588" s="349">
        <v>32</v>
      </c>
      <c r="G588" s="349">
        <v>4</v>
      </c>
      <c r="H588" s="349">
        <v>26</v>
      </c>
      <c r="I588" s="349">
        <v>10</v>
      </c>
      <c r="J588" s="349" t="s">
        <v>2402</v>
      </c>
      <c r="L588" s="14"/>
    </row>
    <row r="589" spans="1:12" s="10" customFormat="1" ht="14.5">
      <c r="A589" s="348"/>
      <c r="B589" s="348" t="s">
        <v>2406</v>
      </c>
      <c r="C589" s="348" t="s">
        <v>3674</v>
      </c>
      <c r="D589" s="348" t="s">
        <v>3675</v>
      </c>
      <c r="E589" s="349">
        <v>232</v>
      </c>
      <c r="F589" s="349">
        <v>181</v>
      </c>
      <c r="G589" s="349">
        <v>51</v>
      </c>
      <c r="H589" s="349">
        <v>190</v>
      </c>
      <c r="I589" s="349">
        <v>42</v>
      </c>
      <c r="J589" s="349">
        <v>6</v>
      </c>
      <c r="L589" s="14"/>
    </row>
    <row r="590" spans="1:12" s="10" customFormat="1" ht="14.5">
      <c r="A590" s="348"/>
      <c r="B590" s="348" t="s">
        <v>2406</v>
      </c>
      <c r="C590" s="348" t="s">
        <v>3676</v>
      </c>
      <c r="D590" s="348" t="s">
        <v>3675</v>
      </c>
      <c r="E590" s="349">
        <v>232</v>
      </c>
      <c r="F590" s="349">
        <v>181</v>
      </c>
      <c r="G590" s="349">
        <v>51</v>
      </c>
      <c r="H590" s="349">
        <v>190</v>
      </c>
      <c r="I590" s="349">
        <v>42</v>
      </c>
      <c r="J590" s="349">
        <v>6</v>
      </c>
      <c r="L590" s="14"/>
    </row>
    <row r="591" spans="1:12" s="10" customFormat="1" ht="14.5">
      <c r="A591" s="348"/>
      <c r="B591" s="348" t="s">
        <v>2406</v>
      </c>
      <c r="C591" s="348" t="s">
        <v>3829</v>
      </c>
      <c r="D591" s="348" t="s">
        <v>3830</v>
      </c>
      <c r="E591" s="349">
        <v>164</v>
      </c>
      <c r="F591" s="349">
        <v>129</v>
      </c>
      <c r="G591" s="349">
        <v>35</v>
      </c>
      <c r="H591" s="349">
        <v>152</v>
      </c>
      <c r="I591" s="349">
        <v>12</v>
      </c>
      <c r="J591" s="349" t="s">
        <v>2402</v>
      </c>
      <c r="L591" s="14"/>
    </row>
    <row r="592" spans="1:12" s="10" customFormat="1" ht="14.5">
      <c r="A592" s="348"/>
      <c r="B592" s="348" t="s">
        <v>2406</v>
      </c>
      <c r="C592" s="348" t="s">
        <v>3831</v>
      </c>
      <c r="D592" s="348" t="s">
        <v>3832</v>
      </c>
      <c r="E592" s="349">
        <v>177</v>
      </c>
      <c r="F592" s="349">
        <v>121</v>
      </c>
      <c r="G592" s="349">
        <v>56</v>
      </c>
      <c r="H592" s="349">
        <v>169</v>
      </c>
      <c r="I592" s="349">
        <v>8</v>
      </c>
      <c r="J592" s="349">
        <v>7</v>
      </c>
      <c r="L592" s="14"/>
    </row>
    <row r="593" spans="1:12" s="10" customFormat="1" ht="14.5">
      <c r="A593" s="348"/>
      <c r="B593" s="348" t="s">
        <v>2406</v>
      </c>
      <c r="C593" s="348" t="s">
        <v>3833</v>
      </c>
      <c r="D593" s="348" t="s">
        <v>3834</v>
      </c>
      <c r="E593" s="349">
        <v>65</v>
      </c>
      <c r="F593" s="349">
        <v>49</v>
      </c>
      <c r="G593" s="349">
        <v>16</v>
      </c>
      <c r="H593" s="349">
        <v>62</v>
      </c>
      <c r="I593" s="349">
        <v>3</v>
      </c>
      <c r="J593" s="349" t="s">
        <v>2402</v>
      </c>
      <c r="L593" s="14"/>
    </row>
    <row r="594" spans="1:12" s="10" customFormat="1" ht="14.5">
      <c r="A594" s="348"/>
      <c r="B594" s="348" t="s">
        <v>2406</v>
      </c>
      <c r="C594" s="348" t="s">
        <v>3835</v>
      </c>
      <c r="D594" s="348" t="s">
        <v>3836</v>
      </c>
      <c r="E594" s="349">
        <v>204</v>
      </c>
      <c r="F594" s="349">
        <v>175</v>
      </c>
      <c r="G594" s="349">
        <v>29</v>
      </c>
      <c r="H594" s="349">
        <v>199</v>
      </c>
      <c r="I594" s="349">
        <v>5</v>
      </c>
      <c r="J594" s="349">
        <v>6</v>
      </c>
      <c r="L594" s="14"/>
    </row>
    <row r="595" spans="1:12" s="10" customFormat="1" ht="14.5">
      <c r="A595" s="348"/>
      <c r="B595" s="348" t="s">
        <v>2406</v>
      </c>
      <c r="C595" s="348" t="s">
        <v>3837</v>
      </c>
      <c r="D595" s="348" t="s">
        <v>3838</v>
      </c>
      <c r="E595" s="349">
        <v>101</v>
      </c>
      <c r="F595" s="349">
        <v>88</v>
      </c>
      <c r="G595" s="349">
        <v>13</v>
      </c>
      <c r="H595" s="349">
        <v>98</v>
      </c>
      <c r="I595" s="349">
        <v>3</v>
      </c>
      <c r="J595" s="349" t="s">
        <v>2402</v>
      </c>
      <c r="L595" s="14"/>
    </row>
    <row r="596" spans="1:12" s="10" customFormat="1" ht="14.5">
      <c r="A596" s="348"/>
      <c r="B596" s="348" t="s">
        <v>2406</v>
      </c>
      <c r="C596" s="348" t="s">
        <v>3839</v>
      </c>
      <c r="D596" s="348" t="s">
        <v>3840</v>
      </c>
      <c r="E596" s="349">
        <v>6771</v>
      </c>
      <c r="F596" s="349">
        <v>3310</v>
      </c>
      <c r="G596" s="349">
        <v>3461</v>
      </c>
      <c r="H596" s="349">
        <v>6687</v>
      </c>
      <c r="I596" s="349">
        <v>84</v>
      </c>
      <c r="J596" s="349">
        <v>161</v>
      </c>
      <c r="L596" s="14"/>
    </row>
    <row r="597" spans="1:12" s="10" customFormat="1" ht="14.5">
      <c r="A597" s="348"/>
      <c r="B597" s="348" t="s">
        <v>2406</v>
      </c>
      <c r="C597" s="348" t="s">
        <v>3841</v>
      </c>
      <c r="D597" s="348" t="s">
        <v>3842</v>
      </c>
      <c r="E597" s="349">
        <v>109</v>
      </c>
      <c r="F597" s="349">
        <v>83</v>
      </c>
      <c r="G597" s="349">
        <v>26</v>
      </c>
      <c r="H597" s="349">
        <v>95</v>
      </c>
      <c r="I597" s="349">
        <v>14</v>
      </c>
      <c r="J597" s="349">
        <v>4</v>
      </c>
      <c r="L597" s="14"/>
    </row>
    <row r="598" spans="1:12" s="10" customFormat="1" ht="14.5">
      <c r="A598" s="348"/>
      <c r="B598" s="348" t="s">
        <v>2406</v>
      </c>
      <c r="C598" s="348" t="s">
        <v>3677</v>
      </c>
      <c r="D598" s="348" t="s">
        <v>3678</v>
      </c>
      <c r="E598" s="349">
        <v>439</v>
      </c>
      <c r="F598" s="349">
        <v>286</v>
      </c>
      <c r="G598" s="349">
        <v>153</v>
      </c>
      <c r="H598" s="349">
        <v>275</v>
      </c>
      <c r="I598" s="349">
        <v>164</v>
      </c>
      <c r="J598" s="349">
        <v>8</v>
      </c>
      <c r="L598" s="14"/>
    </row>
    <row r="599" spans="1:12" s="10" customFormat="1" ht="14.5">
      <c r="A599" s="348"/>
      <c r="B599" s="348" t="s">
        <v>2406</v>
      </c>
      <c r="C599" s="348" t="s">
        <v>3679</v>
      </c>
      <c r="D599" s="348" t="s">
        <v>3680</v>
      </c>
      <c r="E599" s="349">
        <v>8030</v>
      </c>
      <c r="F599" s="349">
        <v>4241</v>
      </c>
      <c r="G599" s="349">
        <v>3789</v>
      </c>
      <c r="H599" s="349">
        <v>7737</v>
      </c>
      <c r="I599" s="349">
        <v>293</v>
      </c>
      <c r="J599" s="349">
        <v>192</v>
      </c>
      <c r="L599" s="14"/>
    </row>
    <row r="600" spans="1:12" s="10" customFormat="1" ht="14.5">
      <c r="A600" s="348"/>
      <c r="B600" s="348" t="s">
        <v>2406</v>
      </c>
      <c r="C600" s="348" t="s">
        <v>2621</v>
      </c>
      <c r="D600" s="348" t="s">
        <v>3680</v>
      </c>
      <c r="E600" s="349">
        <v>8030</v>
      </c>
      <c r="F600" s="349">
        <v>4241</v>
      </c>
      <c r="G600" s="349">
        <v>3789</v>
      </c>
      <c r="H600" s="349">
        <v>7737</v>
      </c>
      <c r="I600" s="349">
        <v>293</v>
      </c>
      <c r="J600" s="349">
        <v>192</v>
      </c>
      <c r="L600" s="14"/>
    </row>
    <row r="601" spans="1:12" s="10" customFormat="1" ht="14.5">
      <c r="A601" s="348"/>
      <c r="B601" s="348" t="s">
        <v>2406</v>
      </c>
      <c r="C601" s="348" t="s">
        <v>3843</v>
      </c>
      <c r="D601" s="348" t="s">
        <v>3844</v>
      </c>
      <c r="E601" s="349">
        <v>19</v>
      </c>
      <c r="F601" s="349">
        <v>16</v>
      </c>
      <c r="G601" s="349">
        <v>3</v>
      </c>
      <c r="H601" s="349">
        <v>16</v>
      </c>
      <c r="I601" s="349">
        <v>3</v>
      </c>
      <c r="J601" s="349" t="s">
        <v>2402</v>
      </c>
      <c r="L601" s="14"/>
    </row>
    <row r="602" spans="1:12" s="10" customFormat="1" ht="14.5">
      <c r="A602" s="348"/>
      <c r="B602" s="348" t="s">
        <v>2406</v>
      </c>
      <c r="C602" s="348" t="s">
        <v>3845</v>
      </c>
      <c r="D602" s="348" t="s">
        <v>3846</v>
      </c>
      <c r="E602" s="349">
        <v>40</v>
      </c>
      <c r="F602" s="349">
        <v>24</v>
      </c>
      <c r="G602" s="349">
        <v>16</v>
      </c>
      <c r="H602" s="349">
        <v>24</v>
      </c>
      <c r="I602" s="349">
        <v>16</v>
      </c>
      <c r="J602" s="349">
        <v>0</v>
      </c>
      <c r="L602" s="14"/>
    </row>
    <row r="603" spans="1:12" s="10" customFormat="1" ht="14.5">
      <c r="A603" s="348"/>
      <c r="B603" s="348" t="s">
        <v>2406</v>
      </c>
      <c r="C603" s="348" t="s">
        <v>3681</v>
      </c>
      <c r="D603" s="348" t="s">
        <v>3575</v>
      </c>
      <c r="E603" s="349">
        <v>50</v>
      </c>
      <c r="F603" s="349">
        <v>35</v>
      </c>
      <c r="G603" s="349">
        <v>15</v>
      </c>
      <c r="H603" s="349">
        <v>42</v>
      </c>
      <c r="I603" s="349">
        <v>8</v>
      </c>
      <c r="J603" s="349" t="s">
        <v>2402</v>
      </c>
      <c r="L603" s="14"/>
    </row>
    <row r="604" spans="1:12" s="10" customFormat="1" ht="14.5">
      <c r="A604" s="348"/>
      <c r="B604" s="348" t="s">
        <v>2406</v>
      </c>
      <c r="C604" s="348" t="s">
        <v>3681</v>
      </c>
      <c r="D604" s="348" t="s">
        <v>3682</v>
      </c>
      <c r="E604" s="349">
        <v>109</v>
      </c>
      <c r="F604" s="349">
        <v>75</v>
      </c>
      <c r="G604" s="349">
        <v>34</v>
      </c>
      <c r="H604" s="349">
        <v>82</v>
      </c>
      <c r="I604" s="349">
        <v>27</v>
      </c>
      <c r="J604" s="349">
        <v>3</v>
      </c>
      <c r="L604" s="14"/>
    </row>
    <row r="605" spans="1:12" s="10" customFormat="1" ht="14.5">
      <c r="A605" s="348"/>
      <c r="B605" s="348" t="s">
        <v>2406</v>
      </c>
      <c r="C605" s="348" t="s">
        <v>2623</v>
      </c>
      <c r="D605" s="348" t="s">
        <v>3682</v>
      </c>
      <c r="E605" s="349">
        <v>109</v>
      </c>
      <c r="F605" s="349">
        <v>75</v>
      </c>
      <c r="G605" s="349">
        <v>34</v>
      </c>
      <c r="H605" s="349">
        <v>82</v>
      </c>
      <c r="I605" s="349">
        <v>27</v>
      </c>
      <c r="J605" s="349">
        <v>3</v>
      </c>
      <c r="L605" s="14"/>
    </row>
    <row r="606" spans="1:12" s="10" customFormat="1" ht="14.5">
      <c r="A606" s="348"/>
      <c r="B606" s="348" t="s">
        <v>2406</v>
      </c>
      <c r="C606" s="348" t="s">
        <v>3847</v>
      </c>
      <c r="D606" s="348" t="s">
        <v>3848</v>
      </c>
      <c r="E606" s="349">
        <v>13</v>
      </c>
      <c r="F606" s="349">
        <v>7</v>
      </c>
      <c r="G606" s="349">
        <v>6</v>
      </c>
      <c r="H606" s="349" t="s">
        <v>2402</v>
      </c>
      <c r="I606" s="349" t="s">
        <v>2402</v>
      </c>
      <c r="J606" s="349">
        <v>0</v>
      </c>
      <c r="L606" s="14"/>
    </row>
    <row r="607" spans="1:12" s="10" customFormat="1" ht="14.5">
      <c r="A607" s="348"/>
      <c r="B607" s="348" t="s">
        <v>2406</v>
      </c>
      <c r="C607" s="348" t="s">
        <v>3849</v>
      </c>
      <c r="D607" s="348" t="s">
        <v>3850</v>
      </c>
      <c r="E607" s="349">
        <v>11</v>
      </c>
      <c r="F607" s="349" t="s">
        <v>2402</v>
      </c>
      <c r="G607" s="349" t="s">
        <v>2402</v>
      </c>
      <c r="H607" s="349" t="s">
        <v>2402</v>
      </c>
      <c r="I607" s="349" t="s">
        <v>2402</v>
      </c>
      <c r="J607" s="349">
        <v>0</v>
      </c>
      <c r="L607" s="14"/>
    </row>
    <row r="608" spans="1:12" s="10" customFormat="1" ht="14.5">
      <c r="A608" s="348"/>
      <c r="B608" s="348" t="s">
        <v>2406</v>
      </c>
      <c r="C608" s="348" t="s">
        <v>4107</v>
      </c>
      <c r="D608" s="348" t="s">
        <v>4108</v>
      </c>
      <c r="E608" s="349">
        <v>13</v>
      </c>
      <c r="F608" s="349">
        <v>7</v>
      </c>
      <c r="G608" s="349">
        <v>6</v>
      </c>
      <c r="H608" s="349" t="s">
        <v>2402</v>
      </c>
      <c r="I608" s="349" t="s">
        <v>2402</v>
      </c>
      <c r="J608" s="349">
        <v>0</v>
      </c>
      <c r="L608" s="14"/>
    </row>
    <row r="609" spans="1:12" s="10" customFormat="1" ht="14.5">
      <c r="A609" s="348"/>
      <c r="B609" s="348" t="s">
        <v>2406</v>
      </c>
      <c r="C609" s="348" t="s">
        <v>4109</v>
      </c>
      <c r="D609" s="348" t="s">
        <v>4110</v>
      </c>
      <c r="E609" s="349">
        <v>41</v>
      </c>
      <c r="F609" s="349">
        <v>29</v>
      </c>
      <c r="G609" s="349">
        <v>12</v>
      </c>
      <c r="H609" s="349">
        <v>23</v>
      </c>
      <c r="I609" s="349">
        <v>18</v>
      </c>
      <c r="J609" s="349">
        <v>0</v>
      </c>
      <c r="L609" s="14"/>
    </row>
    <row r="610" spans="1:12" s="10" customFormat="1" ht="14.5">
      <c r="A610" s="348"/>
      <c r="B610" s="348" t="s">
        <v>2406</v>
      </c>
      <c r="C610" s="348" t="s">
        <v>3683</v>
      </c>
      <c r="D610" s="348" t="s">
        <v>3575</v>
      </c>
      <c r="E610" s="349">
        <v>59</v>
      </c>
      <c r="F610" s="349">
        <v>47</v>
      </c>
      <c r="G610" s="349">
        <v>12</v>
      </c>
      <c r="H610" s="349">
        <v>51</v>
      </c>
      <c r="I610" s="349">
        <v>8</v>
      </c>
      <c r="J610" s="349">
        <v>0</v>
      </c>
      <c r="L610" s="14"/>
    </row>
    <row r="611" spans="1:12" s="10" customFormat="1" ht="14.5">
      <c r="A611" s="348"/>
      <c r="B611" s="348" t="s">
        <v>2406</v>
      </c>
      <c r="C611" s="348" t="s">
        <v>3683</v>
      </c>
      <c r="D611" s="348" t="s">
        <v>3684</v>
      </c>
      <c r="E611" s="349">
        <v>137</v>
      </c>
      <c r="F611" s="349">
        <v>100</v>
      </c>
      <c r="G611" s="349">
        <v>37</v>
      </c>
      <c r="H611" s="349">
        <v>108</v>
      </c>
      <c r="I611" s="349">
        <v>29</v>
      </c>
      <c r="J611" s="349">
        <v>0</v>
      </c>
      <c r="L611" s="14"/>
    </row>
    <row r="612" spans="1:12" s="10" customFormat="1" ht="14.5">
      <c r="A612" s="348"/>
      <c r="B612" s="348" t="s">
        <v>2406</v>
      </c>
      <c r="C612" s="348" t="s">
        <v>2625</v>
      </c>
      <c r="D612" s="348" t="s">
        <v>3684</v>
      </c>
      <c r="E612" s="349">
        <v>137</v>
      </c>
      <c r="F612" s="349">
        <v>100</v>
      </c>
      <c r="G612" s="349">
        <v>37</v>
      </c>
      <c r="H612" s="349">
        <v>108</v>
      </c>
      <c r="I612" s="349">
        <v>29</v>
      </c>
      <c r="J612" s="349">
        <v>0</v>
      </c>
      <c r="L612" s="14"/>
    </row>
    <row r="613" spans="1:12" s="10" customFormat="1" ht="14.5">
      <c r="A613" s="348"/>
      <c r="B613" s="348" t="s">
        <v>2406</v>
      </c>
      <c r="C613" s="348" t="s">
        <v>3893</v>
      </c>
      <c r="D613" s="348" t="s">
        <v>3894</v>
      </c>
      <c r="E613" s="349">
        <v>19</v>
      </c>
      <c r="F613" s="349">
        <v>15</v>
      </c>
      <c r="G613" s="349">
        <v>4</v>
      </c>
      <c r="H613" s="349">
        <v>14</v>
      </c>
      <c r="I613" s="349">
        <v>5</v>
      </c>
      <c r="J613" s="349">
        <v>0</v>
      </c>
      <c r="L613" s="14"/>
    </row>
    <row r="614" spans="1:12" s="10" customFormat="1" ht="14.5">
      <c r="A614" s="348"/>
      <c r="B614" s="348" t="s">
        <v>2406</v>
      </c>
      <c r="C614" s="348" t="s">
        <v>4147</v>
      </c>
      <c r="D614" s="348" t="s">
        <v>4148</v>
      </c>
      <c r="E614" s="349">
        <v>10</v>
      </c>
      <c r="F614" s="349">
        <v>5</v>
      </c>
      <c r="G614" s="349">
        <v>5</v>
      </c>
      <c r="H614" s="349">
        <v>4</v>
      </c>
      <c r="I614" s="349">
        <v>6</v>
      </c>
      <c r="J614" s="349">
        <v>0</v>
      </c>
      <c r="L614" s="14"/>
    </row>
    <row r="615" spans="1:12" s="10" customFormat="1" ht="14.5">
      <c r="A615" s="348"/>
      <c r="B615" s="348" t="s">
        <v>2406</v>
      </c>
      <c r="C615" s="348" t="s">
        <v>3685</v>
      </c>
      <c r="D615" s="348" t="s">
        <v>3575</v>
      </c>
      <c r="E615" s="349">
        <v>29</v>
      </c>
      <c r="F615" s="349">
        <v>23</v>
      </c>
      <c r="G615" s="349">
        <v>6</v>
      </c>
      <c r="H615" s="349" t="s">
        <v>2402</v>
      </c>
      <c r="I615" s="349" t="s">
        <v>2402</v>
      </c>
      <c r="J615" s="349" t="s">
        <v>2402</v>
      </c>
      <c r="L615" s="14"/>
    </row>
    <row r="616" spans="1:12" s="10" customFormat="1" ht="14.5">
      <c r="A616" s="348"/>
      <c r="B616" s="348" t="s">
        <v>2406</v>
      </c>
      <c r="C616" s="348" t="s">
        <v>3685</v>
      </c>
      <c r="D616" s="348" t="s">
        <v>3686</v>
      </c>
      <c r="E616" s="349">
        <v>58</v>
      </c>
      <c r="F616" s="349">
        <v>43</v>
      </c>
      <c r="G616" s="349">
        <v>15</v>
      </c>
      <c r="H616" s="349">
        <v>45</v>
      </c>
      <c r="I616" s="349">
        <v>13</v>
      </c>
      <c r="J616" s="349" t="s">
        <v>2402</v>
      </c>
      <c r="L616" s="14"/>
    </row>
    <row r="617" spans="1:12" s="10" customFormat="1" ht="14.5">
      <c r="A617" s="348"/>
      <c r="B617" s="348" t="s">
        <v>2406</v>
      </c>
      <c r="C617" s="348" t="s">
        <v>2627</v>
      </c>
      <c r="D617" s="348" t="s">
        <v>3686</v>
      </c>
      <c r="E617" s="349">
        <v>58</v>
      </c>
      <c r="F617" s="349">
        <v>43</v>
      </c>
      <c r="G617" s="349">
        <v>15</v>
      </c>
      <c r="H617" s="349">
        <v>45</v>
      </c>
      <c r="I617" s="349">
        <v>13</v>
      </c>
      <c r="J617" s="349" t="s">
        <v>2402</v>
      </c>
      <c r="L617" s="14"/>
    </row>
    <row r="618" spans="1:12" s="10" customFormat="1" ht="14.5">
      <c r="A618" s="348"/>
      <c r="B618" s="348" t="s">
        <v>2406</v>
      </c>
      <c r="C618" s="348" t="s">
        <v>4149</v>
      </c>
      <c r="D618" s="348" t="s">
        <v>4150</v>
      </c>
      <c r="E618" s="349">
        <v>10</v>
      </c>
      <c r="F618" s="349">
        <v>10</v>
      </c>
      <c r="G618" s="349">
        <v>0</v>
      </c>
      <c r="H618" s="349">
        <v>0</v>
      </c>
      <c r="I618" s="349">
        <v>10</v>
      </c>
      <c r="J618" s="349">
        <v>0</v>
      </c>
      <c r="L618" s="14"/>
    </row>
    <row r="619" spans="1:12" s="10" customFormat="1" ht="14.5">
      <c r="A619" s="348"/>
      <c r="B619" s="348" t="s">
        <v>2406</v>
      </c>
      <c r="C619" s="348" t="s">
        <v>4149</v>
      </c>
      <c r="D619" s="348" t="s">
        <v>4150</v>
      </c>
      <c r="E619" s="349">
        <v>10</v>
      </c>
      <c r="F619" s="349">
        <v>10</v>
      </c>
      <c r="G619" s="349">
        <v>0</v>
      </c>
      <c r="H619" s="349">
        <v>0</v>
      </c>
      <c r="I619" s="349">
        <v>10</v>
      </c>
      <c r="J619" s="349">
        <v>0</v>
      </c>
      <c r="L619" s="14"/>
    </row>
    <row r="620" spans="1:12" s="10" customFormat="1" ht="14.5">
      <c r="A620" s="348"/>
      <c r="B620" s="348" t="s">
        <v>2406</v>
      </c>
      <c r="C620" s="348" t="s">
        <v>4149</v>
      </c>
      <c r="D620" s="348" t="s">
        <v>4150</v>
      </c>
      <c r="E620" s="349">
        <v>10</v>
      </c>
      <c r="F620" s="349">
        <v>10</v>
      </c>
      <c r="G620" s="349">
        <v>0</v>
      </c>
      <c r="H620" s="349">
        <v>0</v>
      </c>
      <c r="I620" s="349">
        <v>10</v>
      </c>
      <c r="J620" s="349">
        <v>0</v>
      </c>
      <c r="L620" s="14"/>
    </row>
    <row r="621" spans="1:12" s="10" customFormat="1" ht="14.5">
      <c r="A621" s="348"/>
      <c r="B621" s="348" t="s">
        <v>2406</v>
      </c>
      <c r="C621" s="348" t="s">
        <v>4070</v>
      </c>
      <c r="D621" s="348" t="s">
        <v>4071</v>
      </c>
      <c r="E621" s="349">
        <v>66</v>
      </c>
      <c r="F621" s="349">
        <v>60</v>
      </c>
      <c r="G621" s="349">
        <v>6</v>
      </c>
      <c r="H621" s="349">
        <v>0</v>
      </c>
      <c r="I621" s="349">
        <v>66</v>
      </c>
      <c r="J621" s="349">
        <v>0</v>
      </c>
      <c r="L621" s="14"/>
    </row>
    <row r="622" spans="1:12" s="10" customFormat="1" ht="14.5">
      <c r="A622" s="348"/>
      <c r="B622" s="348" t="s">
        <v>2406</v>
      </c>
      <c r="C622" s="348" t="s">
        <v>4070</v>
      </c>
      <c r="D622" s="348" t="s">
        <v>4071</v>
      </c>
      <c r="E622" s="349">
        <v>66</v>
      </c>
      <c r="F622" s="349">
        <v>60</v>
      </c>
      <c r="G622" s="349">
        <v>6</v>
      </c>
      <c r="H622" s="349">
        <v>0</v>
      </c>
      <c r="I622" s="349">
        <v>66</v>
      </c>
      <c r="J622" s="349">
        <v>0</v>
      </c>
      <c r="L622" s="14"/>
    </row>
    <row r="623" spans="1:12" s="10" customFormat="1" ht="14.5">
      <c r="A623" s="348"/>
      <c r="B623" s="348" t="s">
        <v>2406</v>
      </c>
      <c r="C623" s="348" t="s">
        <v>4070</v>
      </c>
      <c r="D623" s="348" t="s">
        <v>4071</v>
      </c>
      <c r="E623" s="349">
        <v>66</v>
      </c>
      <c r="F623" s="349">
        <v>60</v>
      </c>
      <c r="G623" s="349">
        <v>6</v>
      </c>
      <c r="H623" s="349">
        <v>0</v>
      </c>
      <c r="I623" s="349">
        <v>66</v>
      </c>
      <c r="J623" s="349">
        <v>0</v>
      </c>
      <c r="L623" s="14"/>
    </row>
    <row r="624" spans="1:12" s="10" customFormat="1" ht="14.5">
      <c r="A624" s="348"/>
      <c r="B624" s="348" t="s">
        <v>2406</v>
      </c>
      <c r="C624" s="348" t="s">
        <v>4072</v>
      </c>
      <c r="D624" s="348" t="s">
        <v>4073</v>
      </c>
      <c r="E624" s="349">
        <v>327</v>
      </c>
      <c r="F624" s="349">
        <v>324</v>
      </c>
      <c r="G624" s="349">
        <v>3</v>
      </c>
      <c r="H624" s="349">
        <v>12</v>
      </c>
      <c r="I624" s="349">
        <v>315</v>
      </c>
      <c r="J624" s="349" t="s">
        <v>2402</v>
      </c>
      <c r="L624" s="14"/>
    </row>
    <row r="625" spans="1:12" s="10" customFormat="1" ht="14.5">
      <c r="A625" s="348"/>
      <c r="B625" s="348" t="s">
        <v>2406</v>
      </c>
      <c r="C625" s="348" t="s">
        <v>4072</v>
      </c>
      <c r="D625" s="348" t="s">
        <v>4073</v>
      </c>
      <c r="E625" s="349">
        <v>327</v>
      </c>
      <c r="F625" s="349">
        <v>324</v>
      </c>
      <c r="G625" s="349">
        <v>3</v>
      </c>
      <c r="H625" s="349">
        <v>12</v>
      </c>
      <c r="I625" s="349">
        <v>315</v>
      </c>
      <c r="J625" s="349" t="s">
        <v>2402</v>
      </c>
      <c r="L625" s="14"/>
    </row>
    <row r="626" spans="1:12" s="10" customFormat="1" ht="14.5">
      <c r="A626" s="348"/>
      <c r="B626" s="348" t="s">
        <v>2406</v>
      </c>
      <c r="C626" s="348" t="s">
        <v>4072</v>
      </c>
      <c r="D626" s="348" t="s">
        <v>4073</v>
      </c>
      <c r="E626" s="349">
        <v>327</v>
      </c>
      <c r="F626" s="349">
        <v>324</v>
      </c>
      <c r="G626" s="349">
        <v>3</v>
      </c>
      <c r="H626" s="349">
        <v>12</v>
      </c>
      <c r="I626" s="349">
        <v>315</v>
      </c>
      <c r="J626" s="349" t="s">
        <v>2402</v>
      </c>
      <c r="L626" s="14"/>
    </row>
    <row r="627" spans="1:12" s="10" customFormat="1" ht="14.5">
      <c r="A627" s="348"/>
      <c r="B627" s="348" t="s">
        <v>2406</v>
      </c>
      <c r="C627" s="348" t="s">
        <v>2397</v>
      </c>
      <c r="D627" s="348" t="s">
        <v>4151</v>
      </c>
      <c r="E627" s="349">
        <v>23</v>
      </c>
      <c r="F627" s="349">
        <v>23</v>
      </c>
      <c r="G627" s="349">
        <v>0</v>
      </c>
      <c r="H627" s="349">
        <v>0</v>
      </c>
      <c r="I627" s="349">
        <v>23</v>
      </c>
      <c r="J627" s="349">
        <v>0</v>
      </c>
      <c r="L627" s="14"/>
    </row>
    <row r="628" spans="1:12" s="10" customFormat="1" ht="14.5">
      <c r="A628" s="348"/>
      <c r="B628" s="348" t="s">
        <v>2406</v>
      </c>
      <c r="C628" s="348" t="s">
        <v>2397</v>
      </c>
      <c r="D628" s="348" t="s">
        <v>4151</v>
      </c>
      <c r="E628" s="349">
        <v>23</v>
      </c>
      <c r="F628" s="349">
        <v>23</v>
      </c>
      <c r="G628" s="349">
        <v>0</v>
      </c>
      <c r="H628" s="349">
        <v>0</v>
      </c>
      <c r="I628" s="349">
        <v>23</v>
      </c>
      <c r="J628" s="349">
        <v>0</v>
      </c>
      <c r="L628" s="14"/>
    </row>
    <row r="629" spans="1:12" s="10" customFormat="1" ht="14.5">
      <c r="A629" s="348"/>
      <c r="B629" s="348" t="s">
        <v>2406</v>
      </c>
      <c r="C629" s="348" t="s">
        <v>2397</v>
      </c>
      <c r="D629" s="348" t="s">
        <v>4151</v>
      </c>
      <c r="E629" s="349">
        <v>23</v>
      </c>
      <c r="F629" s="349">
        <v>23</v>
      </c>
      <c r="G629" s="349">
        <v>0</v>
      </c>
      <c r="H629" s="349">
        <v>0</v>
      </c>
      <c r="I629" s="349">
        <v>23</v>
      </c>
      <c r="J629" s="349">
        <v>0</v>
      </c>
      <c r="L629" s="14"/>
    </row>
    <row r="630" spans="1:12" s="10" customFormat="1" ht="14.5">
      <c r="A630" s="348"/>
      <c r="B630" s="348" t="s">
        <v>2406</v>
      </c>
      <c r="C630" s="348" t="s">
        <v>4074</v>
      </c>
      <c r="D630" s="348" t="s">
        <v>4075</v>
      </c>
      <c r="E630" s="349">
        <v>114</v>
      </c>
      <c r="F630" s="349">
        <v>114</v>
      </c>
      <c r="G630" s="349">
        <v>0</v>
      </c>
      <c r="H630" s="349" t="s">
        <v>2402</v>
      </c>
      <c r="I630" s="349" t="s">
        <v>2402</v>
      </c>
      <c r="J630" s="349">
        <v>0</v>
      </c>
      <c r="L630" s="14"/>
    </row>
    <row r="631" spans="1:12" s="10" customFormat="1" ht="14.5">
      <c r="A631" s="348"/>
      <c r="B631" s="348" t="s">
        <v>2406</v>
      </c>
      <c r="C631" s="348" t="s">
        <v>4074</v>
      </c>
      <c r="D631" s="348" t="s">
        <v>4075</v>
      </c>
      <c r="E631" s="349">
        <v>114</v>
      </c>
      <c r="F631" s="349">
        <v>114</v>
      </c>
      <c r="G631" s="349">
        <v>0</v>
      </c>
      <c r="H631" s="349" t="s">
        <v>2402</v>
      </c>
      <c r="I631" s="349" t="s">
        <v>2402</v>
      </c>
      <c r="J631" s="349">
        <v>0</v>
      </c>
      <c r="L631" s="14"/>
    </row>
    <row r="632" spans="1:12" s="10" customFormat="1" ht="14.5">
      <c r="A632" s="348"/>
      <c r="B632" s="348" t="s">
        <v>2406</v>
      </c>
      <c r="C632" s="348" t="s">
        <v>4074</v>
      </c>
      <c r="D632" s="348" t="s">
        <v>4075</v>
      </c>
      <c r="E632" s="349">
        <v>114</v>
      </c>
      <c r="F632" s="349">
        <v>114</v>
      </c>
      <c r="G632" s="349">
        <v>0</v>
      </c>
      <c r="H632" s="349" t="s">
        <v>2402</v>
      </c>
      <c r="I632" s="349" t="s">
        <v>2402</v>
      </c>
      <c r="J632" s="349">
        <v>0</v>
      </c>
      <c r="L632" s="14"/>
    </row>
    <row r="633" spans="1:12" s="10" customFormat="1" ht="14.5">
      <c r="A633" s="348"/>
      <c r="B633" s="348" t="s">
        <v>2406</v>
      </c>
      <c r="C633" s="348" t="s">
        <v>3687</v>
      </c>
      <c r="D633" s="348" t="s">
        <v>4076</v>
      </c>
      <c r="E633" s="349">
        <v>62</v>
      </c>
      <c r="F633" s="349">
        <v>59</v>
      </c>
      <c r="G633" s="349">
        <v>3</v>
      </c>
      <c r="H633" s="349">
        <v>3</v>
      </c>
      <c r="I633" s="349">
        <v>59</v>
      </c>
      <c r="J633" s="349">
        <v>0</v>
      </c>
      <c r="L633" s="14"/>
    </row>
    <row r="634" spans="1:12" s="10" customFormat="1" ht="14.5">
      <c r="A634" s="348"/>
      <c r="B634" s="348" t="s">
        <v>2406</v>
      </c>
      <c r="C634" s="348" t="s">
        <v>3687</v>
      </c>
      <c r="D634" s="348" t="s">
        <v>4077</v>
      </c>
      <c r="E634" s="349">
        <v>43203</v>
      </c>
      <c r="F634" s="349">
        <v>23748</v>
      </c>
      <c r="G634" s="349">
        <v>19455</v>
      </c>
      <c r="H634" s="349">
        <v>39055</v>
      </c>
      <c r="I634" s="349">
        <v>4148</v>
      </c>
      <c r="J634" s="349">
        <v>1459</v>
      </c>
      <c r="L634" s="14"/>
    </row>
    <row r="635" spans="1:12" s="10" customFormat="1" ht="14.5">
      <c r="A635" s="348"/>
      <c r="B635" s="348" t="s">
        <v>2406</v>
      </c>
      <c r="C635" s="348" t="s">
        <v>3689</v>
      </c>
      <c r="D635" s="348" t="s">
        <v>4078</v>
      </c>
      <c r="E635" s="349">
        <v>43805</v>
      </c>
      <c r="F635" s="349">
        <v>24338</v>
      </c>
      <c r="G635" s="349">
        <v>19467</v>
      </c>
      <c r="H635" s="349">
        <v>39071</v>
      </c>
      <c r="I635" s="349">
        <v>4734</v>
      </c>
      <c r="J635" s="349">
        <v>1460</v>
      </c>
      <c r="L635" s="14"/>
    </row>
    <row r="636" spans="1:12" s="10" customFormat="1" ht="14.5">
      <c r="A636" s="348" t="s">
        <v>2894</v>
      </c>
      <c r="B636" s="348" t="s">
        <v>2408</v>
      </c>
      <c r="C636" s="348"/>
      <c r="D636" s="348"/>
      <c r="E636" s="349"/>
      <c r="F636" s="349"/>
      <c r="G636" s="349"/>
      <c r="H636" s="349"/>
      <c r="I636" s="349"/>
      <c r="J636" s="349"/>
      <c r="L636" s="14"/>
    </row>
    <row r="637" spans="1:12" s="10" customFormat="1" ht="14.5">
      <c r="A637" s="348"/>
      <c r="B637" s="348" t="s">
        <v>2408</v>
      </c>
      <c r="C637" s="348" t="s">
        <v>2874</v>
      </c>
      <c r="D637" s="348" t="s">
        <v>2401</v>
      </c>
      <c r="E637" s="349">
        <v>133</v>
      </c>
      <c r="F637" s="349">
        <v>102</v>
      </c>
      <c r="G637" s="349">
        <v>31</v>
      </c>
      <c r="H637" s="349">
        <v>122</v>
      </c>
      <c r="I637" s="349">
        <v>11</v>
      </c>
      <c r="J637" s="349" t="s">
        <v>2402</v>
      </c>
      <c r="L637" s="14"/>
    </row>
    <row r="638" spans="1:12" s="10" customFormat="1" ht="14.5">
      <c r="A638" s="348"/>
      <c r="B638" s="348" t="s">
        <v>2408</v>
      </c>
      <c r="C638" s="348" t="s">
        <v>2892</v>
      </c>
      <c r="D638" s="348" t="s">
        <v>2404</v>
      </c>
      <c r="E638" s="349">
        <v>2013</v>
      </c>
      <c r="F638" s="349">
        <v>1118</v>
      </c>
      <c r="G638" s="349">
        <v>895</v>
      </c>
      <c r="H638" s="349">
        <v>1888</v>
      </c>
      <c r="I638" s="349">
        <v>125</v>
      </c>
      <c r="J638" s="349">
        <v>60</v>
      </c>
      <c r="L638" s="14"/>
    </row>
    <row r="639" spans="1:12" s="10" customFormat="1" ht="14.5">
      <c r="A639" s="348"/>
      <c r="B639" s="348" t="s">
        <v>2408</v>
      </c>
      <c r="C639" s="348" t="s">
        <v>2893</v>
      </c>
      <c r="D639" s="348" t="s">
        <v>2406</v>
      </c>
      <c r="E639" s="349">
        <v>176</v>
      </c>
      <c r="F639" s="349">
        <v>133</v>
      </c>
      <c r="G639" s="349">
        <v>43</v>
      </c>
      <c r="H639" s="349">
        <v>168</v>
      </c>
      <c r="I639" s="349">
        <v>8</v>
      </c>
      <c r="J639" s="349">
        <v>3</v>
      </c>
      <c r="L639" s="14"/>
    </row>
    <row r="640" spans="1:12" s="10" customFormat="1" ht="14.5">
      <c r="A640" s="348"/>
      <c r="B640" s="348" t="s">
        <v>2408</v>
      </c>
      <c r="C640" s="348" t="s">
        <v>53</v>
      </c>
      <c r="D640" s="348" t="s">
        <v>54</v>
      </c>
      <c r="E640" s="349">
        <v>235</v>
      </c>
      <c r="F640" s="349">
        <v>182</v>
      </c>
      <c r="G640" s="349">
        <v>53</v>
      </c>
      <c r="H640" s="349" t="s">
        <v>2402</v>
      </c>
      <c r="I640" s="349" t="s">
        <v>2402</v>
      </c>
      <c r="J640" s="349" t="s">
        <v>2402</v>
      </c>
      <c r="L640" s="14"/>
    </row>
    <row r="641" spans="1:12" s="10" customFormat="1" ht="14.5">
      <c r="A641" s="348"/>
      <c r="B641" s="348" t="s">
        <v>2408</v>
      </c>
      <c r="C641" s="348" t="s">
        <v>288</v>
      </c>
      <c r="D641" s="348" t="s">
        <v>289</v>
      </c>
      <c r="E641" s="349">
        <v>101</v>
      </c>
      <c r="F641" s="349">
        <v>77</v>
      </c>
      <c r="G641" s="349">
        <v>24</v>
      </c>
      <c r="H641" s="349">
        <v>96</v>
      </c>
      <c r="I641" s="349">
        <v>5</v>
      </c>
      <c r="J641" s="349">
        <v>6</v>
      </c>
      <c r="L641" s="14"/>
    </row>
    <row r="642" spans="1:12" s="10" customFormat="1" ht="14.5">
      <c r="A642" s="348"/>
      <c r="B642" s="348" t="s">
        <v>2408</v>
      </c>
      <c r="C642" s="348" t="s">
        <v>554</v>
      </c>
      <c r="D642" s="348" t="s">
        <v>555</v>
      </c>
      <c r="E642" s="349">
        <v>180</v>
      </c>
      <c r="F642" s="349">
        <v>144</v>
      </c>
      <c r="G642" s="349">
        <v>36</v>
      </c>
      <c r="H642" s="349" t="s">
        <v>2402</v>
      </c>
      <c r="I642" s="349" t="s">
        <v>2402</v>
      </c>
      <c r="J642" s="349" t="s">
        <v>2402</v>
      </c>
      <c r="L642" s="14"/>
    </row>
    <row r="643" spans="1:12" s="10" customFormat="1" ht="14.5">
      <c r="A643" s="348"/>
      <c r="B643" s="348" t="s">
        <v>2408</v>
      </c>
      <c r="C643" s="348" t="s">
        <v>822</v>
      </c>
      <c r="D643" s="348" t="s">
        <v>823</v>
      </c>
      <c r="E643" s="349">
        <v>389</v>
      </c>
      <c r="F643" s="349">
        <v>297</v>
      </c>
      <c r="G643" s="349">
        <v>92</v>
      </c>
      <c r="H643" s="349">
        <v>374</v>
      </c>
      <c r="I643" s="349">
        <v>15</v>
      </c>
      <c r="J643" s="349">
        <v>28</v>
      </c>
      <c r="L643" s="14"/>
    </row>
    <row r="644" spans="1:12" s="10" customFormat="1" ht="14.5">
      <c r="A644" s="348"/>
      <c r="B644" s="348" t="s">
        <v>2408</v>
      </c>
      <c r="C644" s="348" t="s">
        <v>895</v>
      </c>
      <c r="D644" s="348" t="s">
        <v>896</v>
      </c>
      <c r="E644" s="349">
        <v>486</v>
      </c>
      <c r="F644" s="349">
        <v>289</v>
      </c>
      <c r="G644" s="349">
        <v>197</v>
      </c>
      <c r="H644" s="349">
        <v>455</v>
      </c>
      <c r="I644" s="349">
        <v>31</v>
      </c>
      <c r="J644" s="349">
        <v>28</v>
      </c>
      <c r="L644" s="14"/>
    </row>
    <row r="645" spans="1:12" s="10" customFormat="1" ht="14.5">
      <c r="A645" s="348"/>
      <c r="B645" s="348" t="s">
        <v>2408</v>
      </c>
      <c r="C645" s="348" t="s">
        <v>995</v>
      </c>
      <c r="D645" s="348" t="s">
        <v>996</v>
      </c>
      <c r="E645" s="349">
        <v>1909</v>
      </c>
      <c r="F645" s="349">
        <v>1024</v>
      </c>
      <c r="G645" s="349">
        <v>885</v>
      </c>
      <c r="H645" s="349">
        <v>1872</v>
      </c>
      <c r="I645" s="349">
        <v>37</v>
      </c>
      <c r="J645" s="349">
        <v>66</v>
      </c>
      <c r="L645" s="14"/>
    </row>
    <row r="646" spans="1:12" s="10" customFormat="1" ht="14.5">
      <c r="A646" s="348"/>
      <c r="B646" s="348" t="s">
        <v>2408</v>
      </c>
      <c r="C646" s="348" t="s">
        <v>1167</v>
      </c>
      <c r="D646" s="348" t="s">
        <v>1168</v>
      </c>
      <c r="E646" s="349">
        <v>5705</v>
      </c>
      <c r="F646" s="349">
        <v>3016</v>
      </c>
      <c r="G646" s="349">
        <v>2689</v>
      </c>
      <c r="H646" s="349">
        <v>5548</v>
      </c>
      <c r="I646" s="349">
        <v>157</v>
      </c>
      <c r="J646" s="349">
        <v>258</v>
      </c>
      <c r="L646" s="14"/>
    </row>
    <row r="647" spans="1:12" s="10" customFormat="1" ht="14.5">
      <c r="A647" s="348"/>
      <c r="B647" s="348" t="s">
        <v>2408</v>
      </c>
      <c r="C647" s="348" t="s">
        <v>1498</v>
      </c>
      <c r="D647" s="348" t="s">
        <v>1499</v>
      </c>
      <c r="E647" s="349">
        <v>388</v>
      </c>
      <c r="F647" s="349">
        <v>305</v>
      </c>
      <c r="G647" s="349">
        <v>83</v>
      </c>
      <c r="H647" s="349">
        <v>378</v>
      </c>
      <c r="I647" s="349">
        <v>10</v>
      </c>
      <c r="J647" s="349">
        <v>5</v>
      </c>
      <c r="L647" s="14"/>
    </row>
    <row r="648" spans="1:12" s="10" customFormat="1" ht="14.5">
      <c r="A648" s="348"/>
      <c r="B648" s="348" t="s">
        <v>2408</v>
      </c>
      <c r="C648" s="348" t="s">
        <v>1749</v>
      </c>
      <c r="D648" s="348" t="s">
        <v>1750</v>
      </c>
      <c r="E648" s="349">
        <v>4331</v>
      </c>
      <c r="F648" s="349">
        <v>2190</v>
      </c>
      <c r="G648" s="349">
        <v>2141</v>
      </c>
      <c r="H648" s="349">
        <v>4192</v>
      </c>
      <c r="I648" s="349">
        <v>139</v>
      </c>
      <c r="J648" s="349">
        <v>269</v>
      </c>
      <c r="L648" s="14"/>
    </row>
    <row r="649" spans="1:12" s="10" customFormat="1" ht="14.5">
      <c r="A649" s="348"/>
      <c r="B649" s="348" t="s">
        <v>2408</v>
      </c>
      <c r="C649" s="348" t="s">
        <v>1941</v>
      </c>
      <c r="D649" s="348" t="s">
        <v>1942</v>
      </c>
      <c r="E649" s="349">
        <v>1011</v>
      </c>
      <c r="F649" s="349">
        <v>601</v>
      </c>
      <c r="G649" s="349">
        <v>410</v>
      </c>
      <c r="H649" s="349">
        <v>990</v>
      </c>
      <c r="I649" s="349">
        <v>21</v>
      </c>
      <c r="J649" s="349">
        <v>66</v>
      </c>
      <c r="L649" s="14"/>
    </row>
    <row r="650" spans="1:12" s="10" customFormat="1" ht="14.5">
      <c r="A650" s="348"/>
      <c r="B650" s="348" t="s">
        <v>2408</v>
      </c>
      <c r="C650" s="348" t="s">
        <v>2162</v>
      </c>
      <c r="D650" s="348" t="s">
        <v>2163</v>
      </c>
      <c r="E650" s="349">
        <v>180</v>
      </c>
      <c r="F650" s="349">
        <v>120</v>
      </c>
      <c r="G650" s="349">
        <v>60</v>
      </c>
      <c r="H650" s="349">
        <v>169</v>
      </c>
      <c r="I650" s="349">
        <v>11</v>
      </c>
      <c r="J650" s="349">
        <v>8</v>
      </c>
      <c r="L650" s="14"/>
    </row>
    <row r="651" spans="1:12" s="10" customFormat="1" ht="14.5">
      <c r="A651" s="348"/>
      <c r="B651" s="348" t="s">
        <v>2408</v>
      </c>
      <c r="C651" s="348" t="s">
        <v>3560</v>
      </c>
      <c r="D651" s="348" t="s">
        <v>2267</v>
      </c>
      <c r="E651" s="349">
        <v>17237</v>
      </c>
      <c r="F651" s="349">
        <v>9598</v>
      </c>
      <c r="G651" s="349">
        <v>7639</v>
      </c>
      <c r="H651" s="349">
        <v>16664</v>
      </c>
      <c r="I651" s="349">
        <v>573</v>
      </c>
      <c r="J651" s="349">
        <v>802</v>
      </c>
      <c r="L651" s="14"/>
    </row>
    <row r="652" spans="1:12" s="10" customFormat="1" ht="14.5">
      <c r="A652" s="348"/>
      <c r="B652" s="348" t="s">
        <v>2408</v>
      </c>
      <c r="C652" s="348" t="s">
        <v>2315</v>
      </c>
      <c r="D652" s="348" t="s">
        <v>2267</v>
      </c>
      <c r="E652" s="349">
        <v>17237</v>
      </c>
      <c r="F652" s="349">
        <v>9598</v>
      </c>
      <c r="G652" s="349">
        <v>7639</v>
      </c>
      <c r="H652" s="349">
        <v>16664</v>
      </c>
      <c r="I652" s="349">
        <v>573</v>
      </c>
      <c r="J652" s="349">
        <v>802</v>
      </c>
      <c r="L652" s="14"/>
    </row>
    <row r="653" spans="1:12" s="10" customFormat="1" ht="14.5">
      <c r="A653" s="348"/>
      <c r="B653" s="348" t="s">
        <v>2408</v>
      </c>
      <c r="C653" s="348" t="s">
        <v>3561</v>
      </c>
      <c r="D653" s="348" t="s">
        <v>3562</v>
      </c>
      <c r="E653" s="349">
        <v>690</v>
      </c>
      <c r="F653" s="349">
        <v>450</v>
      </c>
      <c r="G653" s="349">
        <v>240</v>
      </c>
      <c r="H653" s="349">
        <v>570</v>
      </c>
      <c r="I653" s="349">
        <v>120</v>
      </c>
      <c r="J653" s="349">
        <v>18</v>
      </c>
      <c r="L653" s="14"/>
    </row>
    <row r="654" spans="1:12" s="10" customFormat="1" ht="14.5">
      <c r="A654" s="348"/>
      <c r="B654" s="348" t="s">
        <v>2408</v>
      </c>
      <c r="C654" s="348" t="s">
        <v>3563</v>
      </c>
      <c r="D654" s="348" t="s">
        <v>3564</v>
      </c>
      <c r="E654" s="349">
        <v>690</v>
      </c>
      <c r="F654" s="349">
        <v>450</v>
      </c>
      <c r="G654" s="349">
        <v>240</v>
      </c>
      <c r="H654" s="349">
        <v>570</v>
      </c>
      <c r="I654" s="349">
        <v>120</v>
      </c>
      <c r="J654" s="349">
        <v>18</v>
      </c>
      <c r="L654" s="14"/>
    </row>
    <row r="655" spans="1:12" s="10" customFormat="1" ht="14.5">
      <c r="A655" s="348"/>
      <c r="B655" s="348" t="s">
        <v>2408</v>
      </c>
      <c r="C655" s="348" t="s">
        <v>3565</v>
      </c>
      <c r="D655" s="348" t="s">
        <v>3564</v>
      </c>
      <c r="E655" s="349">
        <v>690</v>
      </c>
      <c r="F655" s="349">
        <v>450</v>
      </c>
      <c r="G655" s="349">
        <v>240</v>
      </c>
      <c r="H655" s="349">
        <v>570</v>
      </c>
      <c r="I655" s="349">
        <v>120</v>
      </c>
      <c r="J655" s="349">
        <v>18</v>
      </c>
      <c r="L655" s="14"/>
    </row>
    <row r="656" spans="1:12" s="10" customFormat="1" ht="14.5">
      <c r="A656" s="348"/>
      <c r="B656" s="348" t="s">
        <v>2408</v>
      </c>
      <c r="C656" s="348" t="s">
        <v>3566</v>
      </c>
      <c r="D656" s="348" t="s">
        <v>3567</v>
      </c>
      <c r="E656" s="349">
        <v>25</v>
      </c>
      <c r="F656" s="349">
        <v>21</v>
      </c>
      <c r="G656" s="349">
        <v>4</v>
      </c>
      <c r="H656" s="349">
        <v>25</v>
      </c>
      <c r="I656" s="349">
        <v>0</v>
      </c>
      <c r="J656" s="349" t="s">
        <v>2402</v>
      </c>
      <c r="L656" s="14"/>
    </row>
    <row r="657" spans="1:12" s="10" customFormat="1" ht="14.5">
      <c r="A657" s="348"/>
      <c r="B657" s="348" t="s">
        <v>2408</v>
      </c>
      <c r="C657" s="348" t="s">
        <v>3568</v>
      </c>
      <c r="D657" s="348" t="s">
        <v>3569</v>
      </c>
      <c r="E657" s="349">
        <v>25</v>
      </c>
      <c r="F657" s="349">
        <v>19</v>
      </c>
      <c r="G657" s="349">
        <v>6</v>
      </c>
      <c r="H657" s="349">
        <v>21</v>
      </c>
      <c r="I657" s="349">
        <v>4</v>
      </c>
      <c r="J657" s="349" t="s">
        <v>2402</v>
      </c>
      <c r="L657" s="14"/>
    </row>
    <row r="658" spans="1:12" s="10" customFormat="1" ht="14.5">
      <c r="A658" s="348"/>
      <c r="B658" s="348" t="s">
        <v>2408</v>
      </c>
      <c r="C658" s="348" t="s">
        <v>3961</v>
      </c>
      <c r="D658" s="348" t="s">
        <v>3962</v>
      </c>
      <c r="E658" s="349">
        <v>16</v>
      </c>
      <c r="F658" s="349" t="s">
        <v>2402</v>
      </c>
      <c r="G658" s="349" t="s">
        <v>2402</v>
      </c>
      <c r="H658" s="349">
        <v>16</v>
      </c>
      <c r="I658" s="349">
        <v>0</v>
      </c>
      <c r="J658" s="349">
        <v>0</v>
      </c>
      <c r="L658" s="14"/>
    </row>
    <row r="659" spans="1:12" s="10" customFormat="1" ht="14.5">
      <c r="A659" s="348"/>
      <c r="B659" s="348" t="s">
        <v>2408</v>
      </c>
      <c r="C659" s="348" t="s">
        <v>3574</v>
      </c>
      <c r="D659" s="348" t="s">
        <v>3575</v>
      </c>
      <c r="E659" s="349">
        <v>18</v>
      </c>
      <c r="F659" s="349">
        <v>15</v>
      </c>
      <c r="G659" s="349">
        <v>3</v>
      </c>
      <c r="H659" s="349" t="s">
        <v>2402</v>
      </c>
      <c r="I659" s="349" t="s">
        <v>2402</v>
      </c>
      <c r="J659" s="349">
        <v>0</v>
      </c>
      <c r="L659" s="14"/>
    </row>
    <row r="660" spans="1:12" s="10" customFormat="1" ht="14.5">
      <c r="A660" s="348"/>
      <c r="B660" s="348" t="s">
        <v>2408</v>
      </c>
      <c r="C660" s="348" t="s">
        <v>3574</v>
      </c>
      <c r="D660" s="348" t="s">
        <v>3576</v>
      </c>
      <c r="E660" s="349">
        <v>59</v>
      </c>
      <c r="F660" s="349">
        <v>49</v>
      </c>
      <c r="G660" s="349">
        <v>10</v>
      </c>
      <c r="H660" s="349">
        <v>53</v>
      </c>
      <c r="I660" s="349">
        <v>6</v>
      </c>
      <c r="J660" s="349" t="s">
        <v>2402</v>
      </c>
      <c r="L660" s="14"/>
    </row>
    <row r="661" spans="1:12" s="10" customFormat="1" ht="14.5">
      <c r="A661" s="348"/>
      <c r="B661" s="348" t="s">
        <v>2408</v>
      </c>
      <c r="C661" s="348" t="s">
        <v>3701</v>
      </c>
      <c r="D661" s="348" t="s">
        <v>3702</v>
      </c>
      <c r="E661" s="349">
        <v>121</v>
      </c>
      <c r="F661" s="349">
        <v>109</v>
      </c>
      <c r="G661" s="349">
        <v>12</v>
      </c>
      <c r="H661" s="349">
        <v>97</v>
      </c>
      <c r="I661" s="349">
        <v>24</v>
      </c>
      <c r="J661" s="349">
        <v>0</v>
      </c>
      <c r="L661" s="14"/>
    </row>
    <row r="662" spans="1:12" s="10" customFormat="1" ht="14.5">
      <c r="A662" s="348"/>
      <c r="B662" s="348" t="s">
        <v>2408</v>
      </c>
      <c r="C662" s="348" t="s">
        <v>3703</v>
      </c>
      <c r="D662" s="348" t="s">
        <v>3704</v>
      </c>
      <c r="E662" s="349">
        <v>60</v>
      </c>
      <c r="F662" s="349">
        <v>57</v>
      </c>
      <c r="G662" s="349">
        <v>3</v>
      </c>
      <c r="H662" s="349">
        <v>60</v>
      </c>
      <c r="I662" s="349">
        <v>0</v>
      </c>
      <c r="J662" s="349">
        <v>0</v>
      </c>
      <c r="L662" s="14"/>
    </row>
    <row r="663" spans="1:12" s="10" customFormat="1" ht="14.5">
      <c r="A663" s="348"/>
      <c r="B663" s="348" t="s">
        <v>2408</v>
      </c>
      <c r="C663" s="348" t="s">
        <v>3577</v>
      </c>
      <c r="D663" s="348" t="s">
        <v>3578</v>
      </c>
      <c r="E663" s="349">
        <v>49</v>
      </c>
      <c r="F663" s="349">
        <v>39</v>
      </c>
      <c r="G663" s="349">
        <v>10</v>
      </c>
      <c r="H663" s="349">
        <v>46</v>
      </c>
      <c r="I663" s="349">
        <v>3</v>
      </c>
      <c r="J663" s="349">
        <v>0</v>
      </c>
      <c r="L663" s="14"/>
    </row>
    <row r="664" spans="1:12" s="10" customFormat="1" ht="14.5">
      <c r="A664" s="348"/>
      <c r="B664" s="348" t="s">
        <v>2408</v>
      </c>
      <c r="C664" s="348" t="s">
        <v>3705</v>
      </c>
      <c r="D664" s="348" t="s">
        <v>3706</v>
      </c>
      <c r="E664" s="349">
        <v>64</v>
      </c>
      <c r="F664" s="349">
        <v>51</v>
      </c>
      <c r="G664" s="349">
        <v>13</v>
      </c>
      <c r="H664" s="349">
        <v>61</v>
      </c>
      <c r="I664" s="349">
        <v>3</v>
      </c>
      <c r="J664" s="349" t="s">
        <v>2402</v>
      </c>
      <c r="L664" s="14"/>
    </row>
    <row r="665" spans="1:12" s="10" customFormat="1" ht="14.5">
      <c r="A665" s="348"/>
      <c r="B665" s="348" t="s">
        <v>2408</v>
      </c>
      <c r="C665" s="348" t="s">
        <v>3924</v>
      </c>
      <c r="D665" s="348" t="s">
        <v>3925</v>
      </c>
      <c r="E665" s="349">
        <v>15</v>
      </c>
      <c r="F665" s="349">
        <v>15</v>
      </c>
      <c r="G665" s="349">
        <v>0</v>
      </c>
      <c r="H665" s="349">
        <v>15</v>
      </c>
      <c r="I665" s="349">
        <v>0</v>
      </c>
      <c r="J665" s="349">
        <v>0</v>
      </c>
      <c r="L665" s="14"/>
    </row>
    <row r="666" spans="1:12" s="10" customFormat="1" ht="14.5">
      <c r="A666" s="348"/>
      <c r="B666" s="348" t="s">
        <v>2408</v>
      </c>
      <c r="C666" s="348" t="s">
        <v>3707</v>
      </c>
      <c r="D666" s="348" t="s">
        <v>3708</v>
      </c>
      <c r="E666" s="349">
        <v>41</v>
      </c>
      <c r="F666" s="349">
        <v>34</v>
      </c>
      <c r="G666" s="349">
        <v>7</v>
      </c>
      <c r="H666" s="349" t="s">
        <v>2402</v>
      </c>
      <c r="I666" s="349" t="s">
        <v>2402</v>
      </c>
      <c r="J666" s="349">
        <v>0</v>
      </c>
      <c r="L666" s="14"/>
    </row>
    <row r="667" spans="1:12" s="10" customFormat="1" ht="14.5">
      <c r="A667" s="348"/>
      <c r="B667" s="348" t="s">
        <v>2408</v>
      </c>
      <c r="C667" s="348" t="s">
        <v>3709</v>
      </c>
      <c r="D667" s="348" t="s">
        <v>3710</v>
      </c>
      <c r="E667" s="349">
        <v>147</v>
      </c>
      <c r="F667" s="349">
        <v>131</v>
      </c>
      <c r="G667" s="349">
        <v>16</v>
      </c>
      <c r="H667" s="349">
        <v>131</v>
      </c>
      <c r="I667" s="349">
        <v>16</v>
      </c>
      <c r="J667" s="349">
        <v>0</v>
      </c>
      <c r="L667" s="14"/>
    </row>
    <row r="668" spans="1:12" s="10" customFormat="1" ht="14.5">
      <c r="A668" s="348"/>
      <c r="B668" s="348" t="s">
        <v>2408</v>
      </c>
      <c r="C668" s="348" t="s">
        <v>3579</v>
      </c>
      <c r="D668" s="348" t="s">
        <v>3580</v>
      </c>
      <c r="E668" s="349">
        <v>30</v>
      </c>
      <c r="F668" s="349">
        <v>22</v>
      </c>
      <c r="G668" s="349">
        <v>8</v>
      </c>
      <c r="H668" s="349">
        <v>30</v>
      </c>
      <c r="I668" s="349">
        <v>0</v>
      </c>
      <c r="J668" s="349">
        <v>0</v>
      </c>
      <c r="L668" s="14"/>
    </row>
    <row r="669" spans="1:12" s="10" customFormat="1" ht="14.5">
      <c r="A669" s="348"/>
      <c r="B669" s="348" t="s">
        <v>2408</v>
      </c>
      <c r="C669" s="348" t="s">
        <v>3908</v>
      </c>
      <c r="D669" s="348" t="s">
        <v>3909</v>
      </c>
      <c r="E669" s="349">
        <v>27</v>
      </c>
      <c r="F669" s="349">
        <v>23</v>
      </c>
      <c r="G669" s="349">
        <v>4</v>
      </c>
      <c r="H669" s="349" t="s">
        <v>2402</v>
      </c>
      <c r="I669" s="349" t="s">
        <v>2402</v>
      </c>
      <c r="J669" s="349">
        <v>0</v>
      </c>
      <c r="L669" s="14"/>
    </row>
    <row r="670" spans="1:12" s="10" customFormat="1" ht="14.5">
      <c r="A670" s="348"/>
      <c r="B670" s="348" t="s">
        <v>2408</v>
      </c>
      <c r="C670" s="348" t="s">
        <v>3581</v>
      </c>
      <c r="D670" s="348" t="s">
        <v>3575</v>
      </c>
      <c r="E670" s="349">
        <v>10</v>
      </c>
      <c r="F670" s="349" t="s">
        <v>2402</v>
      </c>
      <c r="G670" s="349" t="s">
        <v>2402</v>
      </c>
      <c r="H670" s="349">
        <v>10</v>
      </c>
      <c r="I670" s="349">
        <v>0</v>
      </c>
      <c r="J670" s="349" t="s">
        <v>2402</v>
      </c>
      <c r="L670" s="14"/>
    </row>
    <row r="671" spans="1:12" s="10" customFormat="1" ht="14.5">
      <c r="A671" s="348"/>
      <c r="B671" s="348" t="s">
        <v>2408</v>
      </c>
      <c r="C671" s="348" t="s">
        <v>3581</v>
      </c>
      <c r="D671" s="348" t="s">
        <v>3582</v>
      </c>
      <c r="E671" s="349">
        <v>564</v>
      </c>
      <c r="F671" s="349">
        <v>489</v>
      </c>
      <c r="G671" s="349">
        <v>75</v>
      </c>
      <c r="H671" s="349">
        <v>515</v>
      </c>
      <c r="I671" s="349">
        <v>49</v>
      </c>
      <c r="J671" s="349">
        <v>3</v>
      </c>
      <c r="L671" s="14"/>
    </row>
    <row r="672" spans="1:12" s="10" customFormat="1" ht="14.5">
      <c r="A672" s="348"/>
      <c r="B672" s="348" t="s">
        <v>2408</v>
      </c>
      <c r="C672" s="348" t="s">
        <v>3717</v>
      </c>
      <c r="D672" s="348" t="s">
        <v>3718</v>
      </c>
      <c r="E672" s="349">
        <v>171</v>
      </c>
      <c r="F672" s="349">
        <v>162</v>
      </c>
      <c r="G672" s="349">
        <v>9</v>
      </c>
      <c r="H672" s="349" t="s">
        <v>2402</v>
      </c>
      <c r="I672" s="349" t="s">
        <v>2402</v>
      </c>
      <c r="J672" s="349" t="s">
        <v>2402</v>
      </c>
      <c r="L672" s="14"/>
    </row>
    <row r="673" spans="1:12" s="10" customFormat="1" ht="14.5">
      <c r="A673" s="348"/>
      <c r="B673" s="348" t="s">
        <v>2408</v>
      </c>
      <c r="C673" s="348" t="s">
        <v>3721</v>
      </c>
      <c r="D673" s="348" t="s">
        <v>3722</v>
      </c>
      <c r="E673" s="349">
        <v>58</v>
      </c>
      <c r="F673" s="349">
        <v>55</v>
      </c>
      <c r="G673" s="349">
        <v>3</v>
      </c>
      <c r="H673" s="349" t="s">
        <v>2402</v>
      </c>
      <c r="I673" s="349" t="s">
        <v>2402</v>
      </c>
      <c r="J673" s="349" t="s">
        <v>2402</v>
      </c>
      <c r="L673" s="14"/>
    </row>
    <row r="674" spans="1:12" s="10" customFormat="1" ht="14.5">
      <c r="A674" s="348"/>
      <c r="B674" s="348" t="s">
        <v>2408</v>
      </c>
      <c r="C674" s="348" t="s">
        <v>3723</v>
      </c>
      <c r="D674" s="348" t="s">
        <v>3724</v>
      </c>
      <c r="E674" s="349">
        <v>10</v>
      </c>
      <c r="F674" s="349" t="s">
        <v>2402</v>
      </c>
      <c r="G674" s="349" t="s">
        <v>2402</v>
      </c>
      <c r="H674" s="349" t="s">
        <v>2402</v>
      </c>
      <c r="I674" s="349" t="s">
        <v>2402</v>
      </c>
      <c r="J674" s="349">
        <v>0</v>
      </c>
      <c r="L674" s="14"/>
    </row>
    <row r="675" spans="1:12" s="10" customFormat="1" ht="14.5">
      <c r="A675" s="348"/>
      <c r="B675" s="348" t="s">
        <v>2408</v>
      </c>
      <c r="C675" s="348" t="s">
        <v>3725</v>
      </c>
      <c r="D675" s="348" t="s">
        <v>3726</v>
      </c>
      <c r="E675" s="349">
        <v>16</v>
      </c>
      <c r="F675" s="349">
        <v>12</v>
      </c>
      <c r="G675" s="349">
        <v>4</v>
      </c>
      <c r="H675" s="349" t="s">
        <v>2402</v>
      </c>
      <c r="I675" s="349" t="s">
        <v>2402</v>
      </c>
      <c r="J675" s="349">
        <v>0</v>
      </c>
      <c r="L675" s="14"/>
    </row>
    <row r="676" spans="1:12" s="10" customFormat="1" ht="14.5">
      <c r="A676" s="348"/>
      <c r="B676" s="348" t="s">
        <v>2408</v>
      </c>
      <c r="C676" s="348" t="s">
        <v>3910</v>
      </c>
      <c r="D676" s="348" t="s">
        <v>3911</v>
      </c>
      <c r="E676" s="349">
        <v>97</v>
      </c>
      <c r="F676" s="349">
        <v>93</v>
      </c>
      <c r="G676" s="349">
        <v>4</v>
      </c>
      <c r="H676" s="349" t="s">
        <v>2402</v>
      </c>
      <c r="I676" s="349" t="s">
        <v>2402</v>
      </c>
      <c r="J676" s="349">
        <v>0</v>
      </c>
      <c r="L676" s="14"/>
    </row>
    <row r="677" spans="1:12" s="10" customFormat="1" ht="14.5">
      <c r="A677" s="348"/>
      <c r="B677" s="348" t="s">
        <v>2408</v>
      </c>
      <c r="C677" s="348" t="s">
        <v>3585</v>
      </c>
      <c r="D677" s="348" t="s">
        <v>3586</v>
      </c>
      <c r="E677" s="349">
        <v>20</v>
      </c>
      <c r="F677" s="349">
        <v>20</v>
      </c>
      <c r="G677" s="349">
        <v>0</v>
      </c>
      <c r="H677" s="349">
        <v>20</v>
      </c>
      <c r="I677" s="349">
        <v>0</v>
      </c>
      <c r="J677" s="349">
        <v>0</v>
      </c>
      <c r="L677" s="14"/>
    </row>
    <row r="678" spans="1:12" s="10" customFormat="1" ht="14.5">
      <c r="A678" s="348"/>
      <c r="B678" s="348" t="s">
        <v>2408</v>
      </c>
      <c r="C678" s="348" t="s">
        <v>3587</v>
      </c>
      <c r="D678" s="348" t="s">
        <v>3588</v>
      </c>
      <c r="E678" s="349">
        <v>10</v>
      </c>
      <c r="F678" s="349" t="s">
        <v>2402</v>
      </c>
      <c r="G678" s="349" t="s">
        <v>2402</v>
      </c>
      <c r="H678" s="349">
        <v>10</v>
      </c>
      <c r="I678" s="349">
        <v>0</v>
      </c>
      <c r="J678" s="349" t="s">
        <v>2402</v>
      </c>
      <c r="L678" s="14"/>
    </row>
    <row r="679" spans="1:12" s="10" customFormat="1" ht="14.5">
      <c r="A679" s="348"/>
      <c r="B679" s="348" t="s">
        <v>2408</v>
      </c>
      <c r="C679" s="348" t="s">
        <v>3589</v>
      </c>
      <c r="D679" s="348" t="s">
        <v>3590</v>
      </c>
      <c r="E679" s="349">
        <v>93</v>
      </c>
      <c r="F679" s="349">
        <v>89</v>
      </c>
      <c r="G679" s="349">
        <v>4</v>
      </c>
      <c r="H679" s="349" t="s">
        <v>2402</v>
      </c>
      <c r="I679" s="349" t="s">
        <v>2402</v>
      </c>
      <c r="J679" s="349">
        <v>0</v>
      </c>
      <c r="L679" s="14"/>
    </row>
    <row r="680" spans="1:12" s="10" customFormat="1" ht="14.5">
      <c r="A680" s="348"/>
      <c r="B680" s="348" t="s">
        <v>2408</v>
      </c>
      <c r="C680" s="348" t="s">
        <v>3591</v>
      </c>
      <c r="D680" s="348" t="s">
        <v>3575</v>
      </c>
      <c r="E680" s="349">
        <v>32</v>
      </c>
      <c r="F680" s="349">
        <v>28</v>
      </c>
      <c r="G680" s="349">
        <v>4</v>
      </c>
      <c r="H680" s="349">
        <v>29</v>
      </c>
      <c r="I680" s="349">
        <v>3</v>
      </c>
      <c r="J680" s="349" t="s">
        <v>2402</v>
      </c>
      <c r="L680" s="14"/>
    </row>
    <row r="681" spans="1:12" s="10" customFormat="1" ht="14.5">
      <c r="A681" s="348"/>
      <c r="B681" s="348" t="s">
        <v>2408</v>
      </c>
      <c r="C681" s="348" t="s">
        <v>3591</v>
      </c>
      <c r="D681" s="348" t="s">
        <v>3592</v>
      </c>
      <c r="E681" s="349">
        <v>507</v>
      </c>
      <c r="F681" s="349">
        <v>476</v>
      </c>
      <c r="G681" s="349">
        <v>31</v>
      </c>
      <c r="H681" s="349">
        <v>497</v>
      </c>
      <c r="I681" s="349">
        <v>10</v>
      </c>
      <c r="J681" s="349">
        <v>5</v>
      </c>
      <c r="L681" s="14"/>
    </row>
    <row r="682" spans="1:12" s="10" customFormat="1" ht="14.5">
      <c r="A682" s="348"/>
      <c r="B682" s="348" t="s">
        <v>2408</v>
      </c>
      <c r="C682" s="348" t="s">
        <v>3593</v>
      </c>
      <c r="D682" s="348" t="s">
        <v>3594</v>
      </c>
      <c r="E682" s="349">
        <v>1155</v>
      </c>
      <c r="F682" s="349">
        <v>1035</v>
      </c>
      <c r="G682" s="349">
        <v>120</v>
      </c>
      <c r="H682" s="349">
        <v>1090</v>
      </c>
      <c r="I682" s="349">
        <v>65</v>
      </c>
      <c r="J682" s="349">
        <v>11</v>
      </c>
      <c r="L682" s="14"/>
    </row>
    <row r="683" spans="1:12" s="10" customFormat="1" ht="14.5">
      <c r="A683" s="348"/>
      <c r="B683" s="348" t="s">
        <v>2408</v>
      </c>
      <c r="C683" s="348" t="s">
        <v>3595</v>
      </c>
      <c r="D683" s="348" t="s">
        <v>3596</v>
      </c>
      <c r="E683" s="349">
        <v>14</v>
      </c>
      <c r="F683" s="349">
        <v>10</v>
      </c>
      <c r="G683" s="349">
        <v>4</v>
      </c>
      <c r="H683" s="349" t="s">
        <v>2402</v>
      </c>
      <c r="I683" s="349" t="s">
        <v>2402</v>
      </c>
      <c r="J683" s="349" t="s">
        <v>2402</v>
      </c>
      <c r="L683" s="14"/>
    </row>
    <row r="684" spans="1:12" s="10" customFormat="1" ht="14.5">
      <c r="A684" s="348"/>
      <c r="B684" s="348" t="s">
        <v>2408</v>
      </c>
      <c r="C684" s="348" t="s">
        <v>3729</v>
      </c>
      <c r="D684" s="348" t="s">
        <v>3730</v>
      </c>
      <c r="E684" s="349">
        <v>20</v>
      </c>
      <c r="F684" s="349" t="s">
        <v>2402</v>
      </c>
      <c r="G684" s="349" t="s">
        <v>2402</v>
      </c>
      <c r="H684" s="349">
        <v>17</v>
      </c>
      <c r="I684" s="349">
        <v>3</v>
      </c>
      <c r="J684" s="349">
        <v>0</v>
      </c>
      <c r="L684" s="14"/>
    </row>
    <row r="685" spans="1:12" s="10" customFormat="1" ht="14.5">
      <c r="A685" s="348"/>
      <c r="B685" s="348" t="s">
        <v>2408</v>
      </c>
      <c r="C685" s="348" t="s">
        <v>3597</v>
      </c>
      <c r="D685" s="348" t="s">
        <v>3598</v>
      </c>
      <c r="E685" s="349">
        <v>34</v>
      </c>
      <c r="F685" s="349">
        <v>28</v>
      </c>
      <c r="G685" s="349">
        <v>6</v>
      </c>
      <c r="H685" s="349">
        <v>30</v>
      </c>
      <c r="I685" s="349">
        <v>4</v>
      </c>
      <c r="J685" s="349" t="s">
        <v>2402</v>
      </c>
      <c r="L685" s="14"/>
    </row>
    <row r="686" spans="1:12" s="10" customFormat="1" ht="14.5">
      <c r="A686" s="348"/>
      <c r="B686" s="348" t="s">
        <v>2408</v>
      </c>
      <c r="C686" s="348" t="s">
        <v>3599</v>
      </c>
      <c r="D686" s="348" t="s">
        <v>3598</v>
      </c>
      <c r="E686" s="349">
        <v>34</v>
      </c>
      <c r="F686" s="349">
        <v>28</v>
      </c>
      <c r="G686" s="349">
        <v>6</v>
      </c>
      <c r="H686" s="349">
        <v>30</v>
      </c>
      <c r="I686" s="349">
        <v>4</v>
      </c>
      <c r="J686" s="349" t="s">
        <v>2402</v>
      </c>
      <c r="L686" s="14"/>
    </row>
    <row r="687" spans="1:12" s="10" customFormat="1" ht="14.5">
      <c r="A687" s="348"/>
      <c r="B687" s="348" t="s">
        <v>2408</v>
      </c>
      <c r="C687" s="348" t="s">
        <v>3954</v>
      </c>
      <c r="D687" s="348" t="s">
        <v>151</v>
      </c>
      <c r="E687" s="349">
        <v>41</v>
      </c>
      <c r="F687" s="349">
        <v>37</v>
      </c>
      <c r="G687" s="349">
        <v>4</v>
      </c>
      <c r="H687" s="349" t="s">
        <v>2402</v>
      </c>
      <c r="I687" s="349" t="s">
        <v>2402</v>
      </c>
      <c r="J687" s="349">
        <v>0</v>
      </c>
      <c r="L687" s="14"/>
    </row>
    <row r="688" spans="1:12" s="10" customFormat="1" ht="14.5">
      <c r="A688" s="348"/>
      <c r="B688" s="348" t="s">
        <v>2408</v>
      </c>
      <c r="C688" s="348" t="s">
        <v>3912</v>
      </c>
      <c r="D688" s="348" t="s">
        <v>3913</v>
      </c>
      <c r="E688" s="349">
        <v>26</v>
      </c>
      <c r="F688" s="349" t="s">
        <v>2402</v>
      </c>
      <c r="G688" s="349" t="s">
        <v>2402</v>
      </c>
      <c r="H688" s="349">
        <v>26</v>
      </c>
      <c r="I688" s="349">
        <v>0</v>
      </c>
      <c r="J688" s="349">
        <v>0</v>
      </c>
      <c r="L688" s="14"/>
    </row>
    <row r="689" spans="1:12" s="10" customFormat="1" ht="14.5">
      <c r="A689" s="348"/>
      <c r="B689" s="348" t="s">
        <v>2408</v>
      </c>
      <c r="C689" s="348" t="s">
        <v>3604</v>
      </c>
      <c r="D689" s="348" t="s">
        <v>3575</v>
      </c>
      <c r="E689" s="349">
        <v>39</v>
      </c>
      <c r="F689" s="349">
        <v>29</v>
      </c>
      <c r="G689" s="349">
        <v>10</v>
      </c>
      <c r="H689" s="349">
        <v>34</v>
      </c>
      <c r="I689" s="349">
        <v>5</v>
      </c>
      <c r="J689" s="349" t="s">
        <v>2402</v>
      </c>
      <c r="L689" s="14"/>
    </row>
    <row r="690" spans="1:12" s="10" customFormat="1" ht="14.5">
      <c r="A690" s="348"/>
      <c r="B690" s="348" t="s">
        <v>2408</v>
      </c>
      <c r="C690" s="348" t="s">
        <v>3604</v>
      </c>
      <c r="D690" s="348" t="s">
        <v>3605</v>
      </c>
      <c r="E690" s="349">
        <v>106</v>
      </c>
      <c r="F690" s="349">
        <v>90</v>
      </c>
      <c r="G690" s="349">
        <v>16</v>
      </c>
      <c r="H690" s="349">
        <v>100</v>
      </c>
      <c r="I690" s="349">
        <v>6</v>
      </c>
      <c r="J690" s="349" t="s">
        <v>2402</v>
      </c>
      <c r="L690" s="14"/>
    </row>
    <row r="691" spans="1:12" s="10" customFormat="1" ht="14.5">
      <c r="A691" s="348"/>
      <c r="B691" s="348" t="s">
        <v>2408</v>
      </c>
      <c r="C691" s="348" t="s">
        <v>3606</v>
      </c>
      <c r="D691" s="348" t="s">
        <v>3607</v>
      </c>
      <c r="E691" s="349">
        <v>25</v>
      </c>
      <c r="F691" s="349">
        <v>19</v>
      </c>
      <c r="G691" s="349">
        <v>6</v>
      </c>
      <c r="H691" s="349">
        <v>22</v>
      </c>
      <c r="I691" s="349">
        <v>3</v>
      </c>
      <c r="J691" s="349">
        <v>0</v>
      </c>
      <c r="L691" s="14"/>
    </row>
    <row r="692" spans="1:12" s="10" customFormat="1" ht="14.5">
      <c r="A692" s="348"/>
      <c r="B692" s="348" t="s">
        <v>2408</v>
      </c>
      <c r="C692" s="348" t="s">
        <v>3857</v>
      </c>
      <c r="D692" s="348" t="s">
        <v>3858</v>
      </c>
      <c r="E692" s="349">
        <v>11</v>
      </c>
      <c r="F692" s="349">
        <v>11</v>
      </c>
      <c r="G692" s="349">
        <v>0</v>
      </c>
      <c r="H692" s="349" t="s">
        <v>2402</v>
      </c>
      <c r="I692" s="349" t="s">
        <v>2402</v>
      </c>
      <c r="J692" s="349">
        <v>0</v>
      </c>
      <c r="L692" s="14"/>
    </row>
    <row r="693" spans="1:12" s="10" customFormat="1" ht="14.5">
      <c r="A693" s="348"/>
      <c r="B693" s="348" t="s">
        <v>2408</v>
      </c>
      <c r="C693" s="348" t="s">
        <v>3749</v>
      </c>
      <c r="D693" s="348" t="s">
        <v>3750</v>
      </c>
      <c r="E693" s="349">
        <v>14</v>
      </c>
      <c r="F693" s="349" t="s">
        <v>2402</v>
      </c>
      <c r="G693" s="349" t="s">
        <v>2402</v>
      </c>
      <c r="H693" s="349">
        <v>14</v>
      </c>
      <c r="I693" s="349">
        <v>0</v>
      </c>
      <c r="J693" s="349">
        <v>0</v>
      </c>
      <c r="L693" s="14"/>
    </row>
    <row r="694" spans="1:12" s="10" customFormat="1" ht="14.5">
      <c r="A694" s="348"/>
      <c r="B694" s="348" t="s">
        <v>2408</v>
      </c>
      <c r="C694" s="348" t="s">
        <v>3610</v>
      </c>
      <c r="D694" s="348" t="s">
        <v>3575</v>
      </c>
      <c r="E694" s="349">
        <v>35</v>
      </c>
      <c r="F694" s="349">
        <v>31</v>
      </c>
      <c r="G694" s="349">
        <v>4</v>
      </c>
      <c r="H694" s="349">
        <v>30</v>
      </c>
      <c r="I694" s="349">
        <v>5</v>
      </c>
      <c r="J694" s="349" t="s">
        <v>2402</v>
      </c>
      <c r="L694" s="14"/>
    </row>
    <row r="695" spans="1:12" s="10" customFormat="1" ht="14.5">
      <c r="A695" s="348"/>
      <c r="B695" s="348" t="s">
        <v>2408</v>
      </c>
      <c r="C695" s="348" t="s">
        <v>3610</v>
      </c>
      <c r="D695" s="348" t="s">
        <v>3611</v>
      </c>
      <c r="E695" s="349">
        <v>85</v>
      </c>
      <c r="F695" s="349">
        <v>74</v>
      </c>
      <c r="G695" s="349">
        <v>11</v>
      </c>
      <c r="H695" s="349">
        <v>76</v>
      </c>
      <c r="I695" s="349">
        <v>9</v>
      </c>
      <c r="J695" s="349" t="s">
        <v>2402</v>
      </c>
      <c r="L695" s="14"/>
    </row>
    <row r="696" spans="1:12" s="10" customFormat="1" ht="14.5">
      <c r="A696" s="348"/>
      <c r="B696" s="348" t="s">
        <v>2408</v>
      </c>
      <c r="C696" s="348" t="s">
        <v>3901</v>
      </c>
      <c r="D696" s="348" t="s">
        <v>3902</v>
      </c>
      <c r="E696" s="349">
        <v>16</v>
      </c>
      <c r="F696" s="349" t="s">
        <v>2402</v>
      </c>
      <c r="G696" s="349" t="s">
        <v>2402</v>
      </c>
      <c r="H696" s="349">
        <v>16</v>
      </c>
      <c r="I696" s="349">
        <v>0</v>
      </c>
      <c r="J696" s="349">
        <v>0</v>
      </c>
      <c r="L696" s="14"/>
    </row>
    <row r="697" spans="1:12" s="10" customFormat="1" ht="14.5">
      <c r="A697" s="348"/>
      <c r="B697" s="348" t="s">
        <v>2408</v>
      </c>
      <c r="C697" s="348" t="s">
        <v>3753</v>
      </c>
      <c r="D697" s="348" t="s">
        <v>3754</v>
      </c>
      <c r="E697" s="349">
        <v>14</v>
      </c>
      <c r="F697" s="349">
        <v>9</v>
      </c>
      <c r="G697" s="349">
        <v>5</v>
      </c>
      <c r="H697" s="349" t="s">
        <v>2402</v>
      </c>
      <c r="I697" s="349" t="s">
        <v>2402</v>
      </c>
      <c r="J697" s="349">
        <v>0</v>
      </c>
      <c r="L697" s="14"/>
    </row>
    <row r="698" spans="1:12" s="10" customFormat="1" ht="14.5">
      <c r="A698" s="348"/>
      <c r="B698" s="348" t="s">
        <v>2408</v>
      </c>
      <c r="C698" s="348" t="s">
        <v>4017</v>
      </c>
      <c r="D698" s="348" t="s">
        <v>4018</v>
      </c>
      <c r="E698" s="349">
        <v>18</v>
      </c>
      <c r="F698" s="349">
        <v>12</v>
      </c>
      <c r="G698" s="349">
        <v>6</v>
      </c>
      <c r="H698" s="349">
        <v>18</v>
      </c>
      <c r="I698" s="349">
        <v>0</v>
      </c>
      <c r="J698" s="349">
        <v>0</v>
      </c>
      <c r="L698" s="14"/>
    </row>
    <row r="699" spans="1:12" s="10" customFormat="1" ht="14.5">
      <c r="A699" s="348"/>
      <c r="B699" s="348" t="s">
        <v>2408</v>
      </c>
      <c r="C699" s="348" t="s">
        <v>3612</v>
      </c>
      <c r="D699" s="348" t="s">
        <v>3575</v>
      </c>
      <c r="E699" s="349">
        <v>18</v>
      </c>
      <c r="F699" s="349" t="s">
        <v>2402</v>
      </c>
      <c r="G699" s="349" t="s">
        <v>2402</v>
      </c>
      <c r="H699" s="349">
        <v>18</v>
      </c>
      <c r="I699" s="349">
        <v>0</v>
      </c>
      <c r="J699" s="349">
        <v>0</v>
      </c>
      <c r="L699" s="14"/>
    </row>
    <row r="700" spans="1:12" s="10" customFormat="1" ht="14.5">
      <c r="A700" s="348"/>
      <c r="B700" s="348" t="s">
        <v>2408</v>
      </c>
      <c r="C700" s="348" t="s">
        <v>3612</v>
      </c>
      <c r="D700" s="348" t="s">
        <v>3613</v>
      </c>
      <c r="E700" s="349">
        <v>66</v>
      </c>
      <c r="F700" s="349">
        <v>52</v>
      </c>
      <c r="G700" s="349">
        <v>14</v>
      </c>
      <c r="H700" s="349" t="s">
        <v>2402</v>
      </c>
      <c r="I700" s="349" t="s">
        <v>2402</v>
      </c>
      <c r="J700" s="349">
        <v>0</v>
      </c>
      <c r="L700" s="14"/>
    </row>
    <row r="701" spans="1:12" s="10" customFormat="1" ht="14.5">
      <c r="A701" s="348"/>
      <c r="B701" s="348" t="s">
        <v>2408</v>
      </c>
      <c r="C701" s="348" t="s">
        <v>4091</v>
      </c>
      <c r="D701" s="348" t="s">
        <v>4092</v>
      </c>
      <c r="E701" s="349">
        <v>14</v>
      </c>
      <c r="F701" s="349">
        <v>14</v>
      </c>
      <c r="G701" s="349">
        <v>0</v>
      </c>
      <c r="H701" s="349">
        <v>14</v>
      </c>
      <c r="I701" s="349">
        <v>0</v>
      </c>
      <c r="J701" s="349">
        <v>0</v>
      </c>
      <c r="L701" s="14"/>
    </row>
    <row r="702" spans="1:12" s="10" customFormat="1" ht="14.5">
      <c r="A702" s="348"/>
      <c r="B702" s="348" t="s">
        <v>2408</v>
      </c>
      <c r="C702" s="348" t="s">
        <v>3616</v>
      </c>
      <c r="D702" s="348" t="s">
        <v>3575</v>
      </c>
      <c r="E702" s="349">
        <v>17</v>
      </c>
      <c r="F702" s="349">
        <v>14</v>
      </c>
      <c r="G702" s="349">
        <v>3</v>
      </c>
      <c r="H702" s="349" t="s">
        <v>2402</v>
      </c>
      <c r="I702" s="349" t="s">
        <v>2402</v>
      </c>
      <c r="J702" s="349">
        <v>0</v>
      </c>
      <c r="L702" s="14"/>
    </row>
    <row r="703" spans="1:12" s="10" customFormat="1" ht="14.5">
      <c r="A703" s="348"/>
      <c r="B703" s="348" t="s">
        <v>2408</v>
      </c>
      <c r="C703" s="348" t="s">
        <v>3616</v>
      </c>
      <c r="D703" s="348" t="s">
        <v>3617</v>
      </c>
      <c r="E703" s="349">
        <v>31</v>
      </c>
      <c r="F703" s="349">
        <v>28</v>
      </c>
      <c r="G703" s="349">
        <v>3</v>
      </c>
      <c r="H703" s="349" t="s">
        <v>2402</v>
      </c>
      <c r="I703" s="349" t="s">
        <v>2402</v>
      </c>
      <c r="J703" s="349">
        <v>0</v>
      </c>
      <c r="L703" s="14"/>
    </row>
    <row r="704" spans="1:12" s="10" customFormat="1" ht="14.5">
      <c r="A704" s="348"/>
      <c r="B704" s="348" t="s">
        <v>2408</v>
      </c>
      <c r="C704" s="348" t="s">
        <v>3928</v>
      </c>
      <c r="D704" s="348" t="s">
        <v>3929</v>
      </c>
      <c r="E704" s="349">
        <v>14</v>
      </c>
      <c r="F704" s="349" t="s">
        <v>2402</v>
      </c>
      <c r="G704" s="349" t="s">
        <v>2402</v>
      </c>
      <c r="H704" s="349">
        <v>8</v>
      </c>
      <c r="I704" s="349">
        <v>6</v>
      </c>
      <c r="J704" s="349">
        <v>0</v>
      </c>
      <c r="L704" s="14"/>
    </row>
    <row r="705" spans="1:12" s="10" customFormat="1" ht="14.5">
      <c r="A705" s="348"/>
      <c r="B705" s="348" t="s">
        <v>2408</v>
      </c>
      <c r="C705" s="348" t="s">
        <v>3867</v>
      </c>
      <c r="D705" s="348" t="s">
        <v>3868</v>
      </c>
      <c r="E705" s="349">
        <v>19</v>
      </c>
      <c r="F705" s="349">
        <v>16</v>
      </c>
      <c r="G705" s="349">
        <v>3</v>
      </c>
      <c r="H705" s="349" t="s">
        <v>2402</v>
      </c>
      <c r="I705" s="349" t="s">
        <v>2402</v>
      </c>
      <c r="J705" s="349">
        <v>0</v>
      </c>
      <c r="L705" s="14"/>
    </row>
    <row r="706" spans="1:12" s="10" customFormat="1" ht="14.5">
      <c r="A706" s="348"/>
      <c r="B706" s="348" t="s">
        <v>2408</v>
      </c>
      <c r="C706" s="348" t="s">
        <v>3618</v>
      </c>
      <c r="D706" s="348" t="s">
        <v>3619</v>
      </c>
      <c r="E706" s="349">
        <v>14</v>
      </c>
      <c r="F706" s="349">
        <v>14</v>
      </c>
      <c r="G706" s="349">
        <v>0</v>
      </c>
      <c r="H706" s="349">
        <v>14</v>
      </c>
      <c r="I706" s="349">
        <v>0</v>
      </c>
      <c r="J706" s="349">
        <v>0</v>
      </c>
      <c r="L706" s="14"/>
    </row>
    <row r="707" spans="1:12" s="10" customFormat="1" ht="14.5">
      <c r="A707" s="348"/>
      <c r="B707" s="348" t="s">
        <v>2408</v>
      </c>
      <c r="C707" s="348" t="s">
        <v>3620</v>
      </c>
      <c r="D707" s="348" t="s">
        <v>3575</v>
      </c>
      <c r="E707" s="349">
        <v>25</v>
      </c>
      <c r="F707" s="349" t="s">
        <v>2402</v>
      </c>
      <c r="G707" s="349" t="s">
        <v>2402</v>
      </c>
      <c r="H707" s="349">
        <v>22</v>
      </c>
      <c r="I707" s="349">
        <v>3</v>
      </c>
      <c r="J707" s="349">
        <v>0</v>
      </c>
      <c r="L707" s="14"/>
    </row>
    <row r="708" spans="1:12" s="10" customFormat="1" ht="14.5">
      <c r="A708" s="348"/>
      <c r="B708" s="348" t="s">
        <v>2408</v>
      </c>
      <c r="C708" s="348" t="s">
        <v>3620</v>
      </c>
      <c r="D708" s="348" t="s">
        <v>3621</v>
      </c>
      <c r="E708" s="349">
        <v>72</v>
      </c>
      <c r="F708" s="349">
        <v>66</v>
      </c>
      <c r="G708" s="349">
        <v>6</v>
      </c>
      <c r="H708" s="349">
        <v>62</v>
      </c>
      <c r="I708" s="349">
        <v>10</v>
      </c>
      <c r="J708" s="349">
        <v>0</v>
      </c>
      <c r="L708" s="14"/>
    </row>
    <row r="709" spans="1:12" s="10" customFormat="1" ht="14.5">
      <c r="A709" s="348"/>
      <c r="B709" s="348" t="s">
        <v>2408</v>
      </c>
      <c r="C709" s="348" t="s">
        <v>3622</v>
      </c>
      <c r="D709" s="348" t="s">
        <v>3623</v>
      </c>
      <c r="E709" s="349">
        <v>360</v>
      </c>
      <c r="F709" s="349">
        <v>310</v>
      </c>
      <c r="G709" s="349">
        <v>50</v>
      </c>
      <c r="H709" s="349">
        <v>333</v>
      </c>
      <c r="I709" s="349">
        <v>27</v>
      </c>
      <c r="J709" s="349" t="s">
        <v>2402</v>
      </c>
      <c r="L709" s="14"/>
    </row>
    <row r="710" spans="1:12" s="10" customFormat="1" ht="14.5">
      <c r="A710" s="348"/>
      <c r="B710" s="348" t="s">
        <v>2408</v>
      </c>
      <c r="C710" s="348" t="s">
        <v>3628</v>
      </c>
      <c r="D710" s="348" t="s">
        <v>3629</v>
      </c>
      <c r="E710" s="349">
        <v>23</v>
      </c>
      <c r="F710" s="349">
        <v>19</v>
      </c>
      <c r="G710" s="349">
        <v>4</v>
      </c>
      <c r="H710" s="349">
        <v>18</v>
      </c>
      <c r="I710" s="349">
        <v>5</v>
      </c>
      <c r="J710" s="349" t="s">
        <v>2402</v>
      </c>
      <c r="L710" s="14"/>
    </row>
    <row r="711" spans="1:12" s="10" customFormat="1" ht="14.5">
      <c r="A711" s="348"/>
      <c r="B711" s="348" t="s">
        <v>2408</v>
      </c>
      <c r="C711" s="348" t="s">
        <v>4095</v>
      </c>
      <c r="D711" s="348" t="s">
        <v>4096</v>
      </c>
      <c r="E711" s="349">
        <v>13</v>
      </c>
      <c r="F711" s="349">
        <v>9</v>
      </c>
      <c r="G711" s="349">
        <v>4</v>
      </c>
      <c r="H711" s="349">
        <v>13</v>
      </c>
      <c r="I711" s="349">
        <v>0</v>
      </c>
      <c r="J711" s="349">
        <v>0</v>
      </c>
      <c r="L711" s="14"/>
    </row>
    <row r="712" spans="1:12" s="10" customFormat="1" ht="14.5">
      <c r="A712" s="348"/>
      <c r="B712" s="348" t="s">
        <v>2408</v>
      </c>
      <c r="C712" s="348" t="s">
        <v>3775</v>
      </c>
      <c r="D712" s="348" t="s">
        <v>3575</v>
      </c>
      <c r="E712" s="349">
        <v>6</v>
      </c>
      <c r="F712" s="349" t="s">
        <v>2402</v>
      </c>
      <c r="G712" s="349" t="s">
        <v>2402</v>
      </c>
      <c r="H712" s="349">
        <v>6</v>
      </c>
      <c r="I712" s="349">
        <v>0</v>
      </c>
      <c r="J712" s="349">
        <v>0</v>
      </c>
      <c r="L712" s="14"/>
    </row>
    <row r="713" spans="1:12" s="10" customFormat="1" ht="14.5">
      <c r="A713" s="348"/>
      <c r="B713" s="348" t="s">
        <v>2408</v>
      </c>
      <c r="C713" s="348" t="s">
        <v>3775</v>
      </c>
      <c r="D713" s="348" t="s">
        <v>3776</v>
      </c>
      <c r="E713" s="349">
        <v>19</v>
      </c>
      <c r="F713" s="349">
        <v>13</v>
      </c>
      <c r="G713" s="349">
        <v>6</v>
      </c>
      <c r="H713" s="349">
        <v>19</v>
      </c>
      <c r="I713" s="349">
        <v>0</v>
      </c>
      <c r="J713" s="349">
        <v>0</v>
      </c>
      <c r="L713" s="14"/>
    </row>
    <row r="714" spans="1:12" s="10" customFormat="1" ht="14.5">
      <c r="A714" s="348"/>
      <c r="B714" s="348" t="s">
        <v>2408</v>
      </c>
      <c r="C714" s="348" t="s">
        <v>4099</v>
      </c>
      <c r="D714" s="348" t="s">
        <v>4100</v>
      </c>
      <c r="E714" s="349">
        <v>17</v>
      </c>
      <c r="F714" s="349" t="s">
        <v>2402</v>
      </c>
      <c r="G714" s="349" t="s">
        <v>2402</v>
      </c>
      <c r="H714" s="349">
        <v>17</v>
      </c>
      <c r="I714" s="349">
        <v>0</v>
      </c>
      <c r="J714" s="349">
        <v>0</v>
      </c>
      <c r="L714" s="14"/>
    </row>
    <row r="715" spans="1:12" s="10" customFormat="1" ht="14.5">
      <c r="A715" s="348"/>
      <c r="B715" s="348" t="s">
        <v>2408</v>
      </c>
      <c r="C715" s="348" t="s">
        <v>3779</v>
      </c>
      <c r="D715" s="348" t="s">
        <v>3575</v>
      </c>
      <c r="E715" s="349">
        <v>22</v>
      </c>
      <c r="F715" s="349">
        <v>18</v>
      </c>
      <c r="G715" s="349">
        <v>4</v>
      </c>
      <c r="H715" s="349" t="s">
        <v>2402</v>
      </c>
      <c r="I715" s="349" t="s">
        <v>2402</v>
      </c>
      <c r="J715" s="349" t="s">
        <v>2402</v>
      </c>
      <c r="L715" s="14"/>
    </row>
    <row r="716" spans="1:12" s="10" customFormat="1" ht="14.5">
      <c r="A716" s="348"/>
      <c r="B716" s="348" t="s">
        <v>2408</v>
      </c>
      <c r="C716" s="348" t="s">
        <v>3779</v>
      </c>
      <c r="D716" s="348" t="s">
        <v>3780</v>
      </c>
      <c r="E716" s="349">
        <v>39</v>
      </c>
      <c r="F716" s="349">
        <v>34</v>
      </c>
      <c r="G716" s="349">
        <v>5</v>
      </c>
      <c r="H716" s="349" t="s">
        <v>2402</v>
      </c>
      <c r="I716" s="349" t="s">
        <v>2402</v>
      </c>
      <c r="J716" s="349" t="s">
        <v>2402</v>
      </c>
      <c r="L716" s="14"/>
    </row>
    <row r="717" spans="1:12" s="10" customFormat="1" ht="14.5">
      <c r="A717" s="348"/>
      <c r="B717" s="348" t="s">
        <v>2408</v>
      </c>
      <c r="C717" s="348" t="s">
        <v>3630</v>
      </c>
      <c r="D717" s="348" t="s">
        <v>3632</v>
      </c>
      <c r="E717" s="349">
        <v>81</v>
      </c>
      <c r="F717" s="349">
        <v>66</v>
      </c>
      <c r="G717" s="349">
        <v>15</v>
      </c>
      <c r="H717" s="349">
        <v>75</v>
      </c>
      <c r="I717" s="349">
        <v>6</v>
      </c>
      <c r="J717" s="349" t="s">
        <v>2402</v>
      </c>
      <c r="L717" s="14"/>
    </row>
    <row r="718" spans="1:12" s="10" customFormat="1" ht="14.5">
      <c r="A718" s="348"/>
      <c r="B718" s="348" t="s">
        <v>2408</v>
      </c>
      <c r="C718" s="348" t="s">
        <v>3781</v>
      </c>
      <c r="D718" s="348" t="s">
        <v>3782</v>
      </c>
      <c r="E718" s="349">
        <v>20</v>
      </c>
      <c r="F718" s="349" t="s">
        <v>2402</v>
      </c>
      <c r="G718" s="349" t="s">
        <v>2402</v>
      </c>
      <c r="H718" s="349">
        <v>20</v>
      </c>
      <c r="I718" s="349">
        <v>0</v>
      </c>
      <c r="J718" s="349">
        <v>0</v>
      </c>
      <c r="L718" s="14"/>
    </row>
    <row r="719" spans="1:12" s="10" customFormat="1" ht="14.5">
      <c r="A719" s="348"/>
      <c r="B719" s="348" t="s">
        <v>2408</v>
      </c>
      <c r="C719" s="348" t="s">
        <v>4152</v>
      </c>
      <c r="D719" s="348" t="s">
        <v>4153</v>
      </c>
      <c r="E719" s="349">
        <v>27</v>
      </c>
      <c r="F719" s="349">
        <v>27</v>
      </c>
      <c r="G719" s="349">
        <v>0</v>
      </c>
      <c r="H719" s="349">
        <v>27</v>
      </c>
      <c r="I719" s="349">
        <v>0</v>
      </c>
      <c r="J719" s="349">
        <v>0</v>
      </c>
      <c r="L719" s="14"/>
    </row>
    <row r="720" spans="1:12" s="10" customFormat="1" ht="14.5">
      <c r="A720" s="348"/>
      <c r="B720" s="348" t="s">
        <v>2408</v>
      </c>
      <c r="C720" s="348" t="s">
        <v>4154</v>
      </c>
      <c r="D720" s="348" t="s">
        <v>4155</v>
      </c>
      <c r="E720" s="349">
        <v>35</v>
      </c>
      <c r="F720" s="349">
        <v>30</v>
      </c>
      <c r="G720" s="349">
        <v>5</v>
      </c>
      <c r="H720" s="349" t="s">
        <v>2402</v>
      </c>
      <c r="I720" s="349" t="s">
        <v>2402</v>
      </c>
      <c r="J720" s="349">
        <v>0</v>
      </c>
      <c r="L720" s="14"/>
    </row>
    <row r="721" spans="1:12" s="10" customFormat="1" ht="14.5">
      <c r="A721" s="348"/>
      <c r="B721" s="348" t="s">
        <v>2408</v>
      </c>
      <c r="C721" s="348" t="s">
        <v>4156</v>
      </c>
      <c r="D721" s="348" t="s">
        <v>4157</v>
      </c>
      <c r="E721" s="349">
        <v>21</v>
      </c>
      <c r="F721" s="349">
        <v>15</v>
      </c>
      <c r="G721" s="349">
        <v>6</v>
      </c>
      <c r="H721" s="349">
        <v>21</v>
      </c>
      <c r="I721" s="349">
        <v>0</v>
      </c>
      <c r="J721" s="349">
        <v>0</v>
      </c>
      <c r="L721" s="14"/>
    </row>
    <row r="722" spans="1:12" s="10" customFormat="1" ht="14.5">
      <c r="A722" s="348"/>
      <c r="B722" s="348" t="s">
        <v>2408</v>
      </c>
      <c r="C722" s="348" t="s">
        <v>3783</v>
      </c>
      <c r="D722" s="348" t="s">
        <v>3784</v>
      </c>
      <c r="E722" s="349">
        <v>10</v>
      </c>
      <c r="F722" s="349" t="s">
        <v>2402</v>
      </c>
      <c r="G722" s="349" t="s">
        <v>2402</v>
      </c>
      <c r="H722" s="349" t="s">
        <v>2402</v>
      </c>
      <c r="I722" s="349" t="s">
        <v>2402</v>
      </c>
      <c r="J722" s="349">
        <v>0</v>
      </c>
      <c r="L722" s="14"/>
    </row>
    <row r="723" spans="1:12" s="10" customFormat="1" ht="14.5">
      <c r="A723" s="348"/>
      <c r="B723" s="348" t="s">
        <v>2408</v>
      </c>
      <c r="C723" s="348" t="s">
        <v>4158</v>
      </c>
      <c r="D723" s="348" t="s">
        <v>4159</v>
      </c>
      <c r="E723" s="349">
        <v>22</v>
      </c>
      <c r="F723" s="349" t="s">
        <v>2402</v>
      </c>
      <c r="G723" s="349" t="s">
        <v>2402</v>
      </c>
      <c r="H723" s="349" t="s">
        <v>2402</v>
      </c>
      <c r="I723" s="349" t="s">
        <v>2402</v>
      </c>
      <c r="J723" s="349">
        <v>0</v>
      </c>
      <c r="L723" s="14"/>
    </row>
    <row r="724" spans="1:12" s="10" customFormat="1" ht="14.5">
      <c r="A724" s="348"/>
      <c r="B724" s="348" t="s">
        <v>2408</v>
      </c>
      <c r="C724" s="348" t="s">
        <v>3633</v>
      </c>
      <c r="D724" s="348" t="s">
        <v>3575</v>
      </c>
      <c r="E724" s="349">
        <v>60</v>
      </c>
      <c r="F724" s="349">
        <v>47</v>
      </c>
      <c r="G724" s="349">
        <v>13</v>
      </c>
      <c r="H724" s="349">
        <v>54</v>
      </c>
      <c r="I724" s="349">
        <v>6</v>
      </c>
      <c r="J724" s="349">
        <v>0</v>
      </c>
      <c r="L724" s="14"/>
    </row>
    <row r="725" spans="1:12" s="10" customFormat="1" ht="14.5">
      <c r="A725" s="348"/>
      <c r="B725" s="348" t="s">
        <v>2408</v>
      </c>
      <c r="C725" s="348" t="s">
        <v>3633</v>
      </c>
      <c r="D725" s="348" t="s">
        <v>3634</v>
      </c>
      <c r="E725" s="349">
        <v>195</v>
      </c>
      <c r="F725" s="349">
        <v>166</v>
      </c>
      <c r="G725" s="349">
        <v>29</v>
      </c>
      <c r="H725" s="349">
        <v>184</v>
      </c>
      <c r="I725" s="349">
        <v>11</v>
      </c>
      <c r="J725" s="349">
        <v>0</v>
      </c>
      <c r="L725" s="14"/>
    </row>
    <row r="726" spans="1:12" s="10" customFormat="1" ht="14.5">
      <c r="A726" s="348"/>
      <c r="B726" s="348" t="s">
        <v>2408</v>
      </c>
      <c r="C726" s="348" t="s">
        <v>3635</v>
      </c>
      <c r="D726" s="348" t="s">
        <v>3634</v>
      </c>
      <c r="E726" s="349">
        <v>195</v>
      </c>
      <c r="F726" s="349">
        <v>166</v>
      </c>
      <c r="G726" s="349">
        <v>29</v>
      </c>
      <c r="H726" s="349">
        <v>184</v>
      </c>
      <c r="I726" s="349">
        <v>11</v>
      </c>
      <c r="J726" s="349">
        <v>0</v>
      </c>
      <c r="L726" s="14"/>
    </row>
    <row r="727" spans="1:12" s="10" customFormat="1" ht="14.5">
      <c r="A727" s="348"/>
      <c r="B727" s="348" t="s">
        <v>2408</v>
      </c>
      <c r="C727" s="348" t="s">
        <v>3638</v>
      </c>
      <c r="D727" s="348" t="s">
        <v>3639</v>
      </c>
      <c r="E727" s="349">
        <v>36</v>
      </c>
      <c r="F727" s="349">
        <v>28</v>
      </c>
      <c r="G727" s="349">
        <v>8</v>
      </c>
      <c r="H727" s="349">
        <v>31</v>
      </c>
      <c r="I727" s="349">
        <v>5</v>
      </c>
      <c r="J727" s="349" t="s">
        <v>2402</v>
      </c>
      <c r="L727" s="14"/>
    </row>
    <row r="728" spans="1:12" s="10" customFormat="1" ht="14.5">
      <c r="A728" s="348"/>
      <c r="B728" s="348" t="s">
        <v>2408</v>
      </c>
      <c r="C728" s="348" t="s">
        <v>3640</v>
      </c>
      <c r="D728" s="348" t="s">
        <v>3641</v>
      </c>
      <c r="E728" s="349">
        <v>19</v>
      </c>
      <c r="F728" s="349">
        <v>15</v>
      </c>
      <c r="G728" s="349">
        <v>4</v>
      </c>
      <c r="H728" s="349">
        <v>16</v>
      </c>
      <c r="I728" s="349">
        <v>3</v>
      </c>
      <c r="J728" s="349">
        <v>0</v>
      </c>
      <c r="L728" s="14"/>
    </row>
    <row r="729" spans="1:12" s="10" customFormat="1" ht="14.5">
      <c r="A729" s="348"/>
      <c r="B729" s="348" t="s">
        <v>2408</v>
      </c>
      <c r="C729" s="348" t="s">
        <v>3642</v>
      </c>
      <c r="D729" s="348" t="s">
        <v>3643</v>
      </c>
      <c r="E729" s="349">
        <v>17</v>
      </c>
      <c r="F729" s="349">
        <v>14</v>
      </c>
      <c r="G729" s="349">
        <v>3</v>
      </c>
      <c r="H729" s="349" t="s">
        <v>2402</v>
      </c>
      <c r="I729" s="349" t="s">
        <v>2402</v>
      </c>
      <c r="J729" s="349">
        <v>0</v>
      </c>
      <c r="L729" s="14"/>
    </row>
    <row r="730" spans="1:12" s="10" customFormat="1" ht="14.5">
      <c r="A730" s="348"/>
      <c r="B730" s="348" t="s">
        <v>2408</v>
      </c>
      <c r="C730" s="348" t="s">
        <v>3983</v>
      </c>
      <c r="D730" s="348" t="s">
        <v>3984</v>
      </c>
      <c r="E730" s="349">
        <v>17</v>
      </c>
      <c r="F730" s="349" t="s">
        <v>2402</v>
      </c>
      <c r="G730" s="349" t="s">
        <v>2402</v>
      </c>
      <c r="H730" s="349" t="s">
        <v>2402</v>
      </c>
      <c r="I730" s="349" t="s">
        <v>2402</v>
      </c>
      <c r="J730" s="349">
        <v>0</v>
      </c>
      <c r="L730" s="14"/>
    </row>
    <row r="731" spans="1:12" s="10" customFormat="1" ht="14.5">
      <c r="A731" s="348"/>
      <c r="B731" s="348" t="s">
        <v>2408</v>
      </c>
      <c r="C731" s="348" t="s">
        <v>3807</v>
      </c>
      <c r="D731" s="348" t="s">
        <v>3575</v>
      </c>
      <c r="E731" s="349">
        <v>24</v>
      </c>
      <c r="F731" s="349">
        <v>21</v>
      </c>
      <c r="G731" s="349">
        <v>3</v>
      </c>
      <c r="H731" s="349">
        <v>17</v>
      </c>
      <c r="I731" s="349">
        <v>7</v>
      </c>
      <c r="J731" s="349" t="s">
        <v>2402</v>
      </c>
      <c r="L731" s="14"/>
    </row>
    <row r="732" spans="1:12" s="10" customFormat="1" ht="14.5">
      <c r="A732" s="348"/>
      <c r="B732" s="348" t="s">
        <v>2408</v>
      </c>
      <c r="C732" s="348" t="s">
        <v>3807</v>
      </c>
      <c r="D732" s="348" t="s">
        <v>3808</v>
      </c>
      <c r="E732" s="349">
        <v>41</v>
      </c>
      <c r="F732" s="349">
        <v>37</v>
      </c>
      <c r="G732" s="349">
        <v>4</v>
      </c>
      <c r="H732" s="349">
        <v>33</v>
      </c>
      <c r="I732" s="349">
        <v>8</v>
      </c>
      <c r="J732" s="349" t="s">
        <v>2402</v>
      </c>
      <c r="L732" s="14"/>
    </row>
    <row r="733" spans="1:12" s="10" customFormat="1" ht="14.5">
      <c r="A733" s="348"/>
      <c r="B733" s="348" t="s">
        <v>2408</v>
      </c>
      <c r="C733" s="348" t="s">
        <v>3644</v>
      </c>
      <c r="D733" s="348" t="s">
        <v>3645</v>
      </c>
      <c r="E733" s="349">
        <v>113</v>
      </c>
      <c r="F733" s="349">
        <v>94</v>
      </c>
      <c r="G733" s="349">
        <v>19</v>
      </c>
      <c r="H733" s="349">
        <v>96</v>
      </c>
      <c r="I733" s="349">
        <v>17</v>
      </c>
      <c r="J733" s="349" t="s">
        <v>2402</v>
      </c>
      <c r="L733" s="14"/>
    </row>
    <row r="734" spans="1:12" s="10" customFormat="1" ht="14.5">
      <c r="A734" s="348"/>
      <c r="B734" s="348" t="s">
        <v>2408</v>
      </c>
      <c r="C734" s="348" t="s">
        <v>3809</v>
      </c>
      <c r="D734" s="348" t="s">
        <v>3810</v>
      </c>
      <c r="E734" s="349">
        <v>11</v>
      </c>
      <c r="F734" s="349" t="s">
        <v>2402</v>
      </c>
      <c r="G734" s="349" t="s">
        <v>2402</v>
      </c>
      <c r="H734" s="349">
        <v>11</v>
      </c>
      <c r="I734" s="349">
        <v>0</v>
      </c>
      <c r="J734" s="349">
        <v>0</v>
      </c>
      <c r="L734" s="14"/>
    </row>
    <row r="735" spans="1:12" s="10" customFormat="1" ht="14.5">
      <c r="A735" s="348"/>
      <c r="B735" s="348" t="s">
        <v>2408</v>
      </c>
      <c r="C735" s="348" t="s">
        <v>3646</v>
      </c>
      <c r="D735" s="348" t="s">
        <v>3647</v>
      </c>
      <c r="E735" s="349">
        <v>10</v>
      </c>
      <c r="F735" s="349">
        <v>7</v>
      </c>
      <c r="G735" s="349">
        <v>3</v>
      </c>
      <c r="H735" s="349">
        <v>7</v>
      </c>
      <c r="I735" s="349">
        <v>3</v>
      </c>
      <c r="J735" s="349">
        <v>0</v>
      </c>
      <c r="L735" s="14"/>
    </row>
    <row r="736" spans="1:12" s="10" customFormat="1" ht="14.5">
      <c r="A736" s="348"/>
      <c r="B736" s="348" t="s">
        <v>2408</v>
      </c>
      <c r="C736" s="348" t="s">
        <v>3650</v>
      </c>
      <c r="D736" s="348" t="s">
        <v>3575</v>
      </c>
      <c r="E736" s="349">
        <v>41</v>
      </c>
      <c r="F736" s="349">
        <v>30</v>
      </c>
      <c r="G736" s="349">
        <v>11</v>
      </c>
      <c r="H736" s="349">
        <v>38</v>
      </c>
      <c r="I736" s="349">
        <v>3</v>
      </c>
      <c r="J736" s="349">
        <v>0</v>
      </c>
      <c r="L736" s="14"/>
    </row>
    <row r="737" spans="1:12" s="10" customFormat="1" ht="14.5">
      <c r="A737" s="348"/>
      <c r="B737" s="348" t="s">
        <v>2408</v>
      </c>
      <c r="C737" s="348" t="s">
        <v>3650</v>
      </c>
      <c r="D737" s="348" t="s">
        <v>3651</v>
      </c>
      <c r="E737" s="349">
        <v>62</v>
      </c>
      <c r="F737" s="349">
        <v>46</v>
      </c>
      <c r="G737" s="349">
        <v>16</v>
      </c>
      <c r="H737" s="349">
        <v>56</v>
      </c>
      <c r="I737" s="349">
        <v>6</v>
      </c>
      <c r="J737" s="349">
        <v>0</v>
      </c>
      <c r="L737" s="14"/>
    </row>
    <row r="738" spans="1:12" s="10" customFormat="1" ht="14.5">
      <c r="A738" s="348"/>
      <c r="B738" s="348" t="s">
        <v>2408</v>
      </c>
      <c r="C738" s="348" t="s">
        <v>3817</v>
      </c>
      <c r="D738" s="348" t="s">
        <v>3818</v>
      </c>
      <c r="E738" s="349">
        <v>21</v>
      </c>
      <c r="F738" s="349">
        <v>18</v>
      </c>
      <c r="G738" s="349">
        <v>3</v>
      </c>
      <c r="H738" s="349" t="s">
        <v>2402</v>
      </c>
      <c r="I738" s="349" t="s">
        <v>2402</v>
      </c>
      <c r="J738" s="349">
        <v>0</v>
      </c>
      <c r="L738" s="14"/>
    </row>
    <row r="739" spans="1:12" s="10" customFormat="1" ht="14.5">
      <c r="A739" s="348"/>
      <c r="B739" s="348" t="s">
        <v>2408</v>
      </c>
      <c r="C739" s="348" t="s">
        <v>3656</v>
      </c>
      <c r="D739" s="348" t="s">
        <v>3657</v>
      </c>
      <c r="E739" s="349">
        <v>16</v>
      </c>
      <c r="F739" s="349">
        <v>11</v>
      </c>
      <c r="G739" s="349">
        <v>5</v>
      </c>
      <c r="H739" s="349" t="s">
        <v>2402</v>
      </c>
      <c r="I739" s="349" t="s">
        <v>2402</v>
      </c>
      <c r="J739" s="349">
        <v>0</v>
      </c>
      <c r="L739" s="14"/>
    </row>
    <row r="740" spans="1:12" s="10" customFormat="1" ht="14.5">
      <c r="A740" s="348"/>
      <c r="B740" s="348" t="s">
        <v>2408</v>
      </c>
      <c r="C740" s="348" t="s">
        <v>3660</v>
      </c>
      <c r="D740" s="348" t="s">
        <v>3661</v>
      </c>
      <c r="E740" s="349">
        <v>35</v>
      </c>
      <c r="F740" s="349">
        <v>23</v>
      </c>
      <c r="G740" s="349">
        <v>12</v>
      </c>
      <c r="H740" s="349">
        <v>35</v>
      </c>
      <c r="I740" s="349">
        <v>0</v>
      </c>
      <c r="J740" s="349">
        <v>0</v>
      </c>
      <c r="L740" s="14"/>
    </row>
    <row r="741" spans="1:12" s="10" customFormat="1" ht="14.5">
      <c r="A741" s="348"/>
      <c r="B741" s="348" t="s">
        <v>2408</v>
      </c>
      <c r="C741" s="348" t="s">
        <v>3662</v>
      </c>
      <c r="D741" s="348" t="s">
        <v>3631</v>
      </c>
      <c r="E741" s="349">
        <v>20</v>
      </c>
      <c r="F741" s="349">
        <v>15</v>
      </c>
      <c r="G741" s="349">
        <v>5</v>
      </c>
      <c r="H741" s="349">
        <v>15</v>
      </c>
      <c r="I741" s="349">
        <v>5</v>
      </c>
      <c r="J741" s="349" t="s">
        <v>2402</v>
      </c>
      <c r="L741" s="14"/>
    </row>
    <row r="742" spans="1:12" s="10" customFormat="1" ht="14.5">
      <c r="A742" s="348"/>
      <c r="B742" s="348" t="s">
        <v>2408</v>
      </c>
      <c r="C742" s="348" t="s">
        <v>3662</v>
      </c>
      <c r="D742" s="348" t="s">
        <v>3663</v>
      </c>
      <c r="E742" s="349">
        <v>154</v>
      </c>
      <c r="F742" s="349">
        <v>113</v>
      </c>
      <c r="G742" s="349">
        <v>41</v>
      </c>
      <c r="H742" s="349">
        <v>141</v>
      </c>
      <c r="I742" s="349">
        <v>13</v>
      </c>
      <c r="J742" s="349" t="s">
        <v>2402</v>
      </c>
      <c r="L742" s="14"/>
    </row>
    <row r="743" spans="1:12" s="10" customFormat="1" ht="14.5">
      <c r="A743" s="348"/>
      <c r="B743" s="348" t="s">
        <v>2408</v>
      </c>
      <c r="C743" s="348" t="s">
        <v>4160</v>
      </c>
      <c r="D743" s="348" t="s">
        <v>4161</v>
      </c>
      <c r="E743" s="349">
        <v>13</v>
      </c>
      <c r="F743" s="349">
        <v>13</v>
      </c>
      <c r="G743" s="349">
        <v>0</v>
      </c>
      <c r="H743" s="349" t="s">
        <v>2402</v>
      </c>
      <c r="I743" s="349" t="s">
        <v>2402</v>
      </c>
      <c r="J743" s="349">
        <v>0</v>
      </c>
      <c r="L743" s="14"/>
    </row>
    <row r="744" spans="1:12" s="10" customFormat="1" ht="14.5">
      <c r="A744" s="348"/>
      <c r="B744" s="348" t="s">
        <v>2408</v>
      </c>
      <c r="C744" s="348" t="s">
        <v>4162</v>
      </c>
      <c r="D744" s="348" t="s">
        <v>4163</v>
      </c>
      <c r="E744" s="349">
        <v>11</v>
      </c>
      <c r="F744" s="349" t="s">
        <v>2402</v>
      </c>
      <c r="G744" s="349" t="s">
        <v>2402</v>
      </c>
      <c r="H744" s="349">
        <v>11</v>
      </c>
      <c r="I744" s="349">
        <v>0</v>
      </c>
      <c r="J744" s="349">
        <v>0</v>
      </c>
      <c r="L744" s="14"/>
    </row>
    <row r="745" spans="1:12" s="10" customFormat="1" ht="14.5">
      <c r="A745" s="348"/>
      <c r="B745" s="348" t="s">
        <v>2408</v>
      </c>
      <c r="C745" s="348" t="s">
        <v>3666</v>
      </c>
      <c r="D745" s="348" t="s">
        <v>3575</v>
      </c>
      <c r="E745" s="349">
        <v>16</v>
      </c>
      <c r="F745" s="349" t="s">
        <v>2402</v>
      </c>
      <c r="G745" s="349" t="s">
        <v>2402</v>
      </c>
      <c r="H745" s="349">
        <v>16</v>
      </c>
      <c r="I745" s="349">
        <v>0</v>
      </c>
      <c r="J745" s="349">
        <v>0</v>
      </c>
      <c r="L745" s="14"/>
    </row>
    <row r="746" spans="1:12" s="10" customFormat="1" ht="14.5">
      <c r="A746" s="348"/>
      <c r="B746" s="348" t="s">
        <v>2408</v>
      </c>
      <c r="C746" s="348" t="s">
        <v>3666</v>
      </c>
      <c r="D746" s="348" t="s">
        <v>3667</v>
      </c>
      <c r="E746" s="349">
        <v>40</v>
      </c>
      <c r="F746" s="349">
        <v>37</v>
      </c>
      <c r="G746" s="349">
        <v>3</v>
      </c>
      <c r="H746" s="349" t="s">
        <v>2402</v>
      </c>
      <c r="I746" s="349" t="s">
        <v>2402</v>
      </c>
      <c r="J746" s="349">
        <v>0</v>
      </c>
      <c r="L746" s="14"/>
    </row>
    <row r="747" spans="1:12" s="10" customFormat="1" ht="14.5">
      <c r="A747" s="348"/>
      <c r="B747" s="348" t="s">
        <v>2408</v>
      </c>
      <c r="C747" s="348" t="s">
        <v>3668</v>
      </c>
      <c r="D747" s="348" t="s">
        <v>3667</v>
      </c>
      <c r="E747" s="349">
        <v>40</v>
      </c>
      <c r="F747" s="349">
        <v>37</v>
      </c>
      <c r="G747" s="349">
        <v>3</v>
      </c>
      <c r="H747" s="349" t="s">
        <v>2402</v>
      </c>
      <c r="I747" s="349" t="s">
        <v>2402</v>
      </c>
      <c r="J747" s="349">
        <v>0</v>
      </c>
      <c r="L747" s="14"/>
    </row>
    <row r="748" spans="1:12" s="10" customFormat="1" ht="14.5">
      <c r="A748" s="348"/>
      <c r="B748" s="348" t="s">
        <v>2408</v>
      </c>
      <c r="C748" s="348" t="s">
        <v>3669</v>
      </c>
      <c r="D748" s="348" t="s">
        <v>3670</v>
      </c>
      <c r="E748" s="349">
        <v>725</v>
      </c>
      <c r="F748" s="349">
        <v>594</v>
      </c>
      <c r="G748" s="349">
        <v>131</v>
      </c>
      <c r="H748" s="349">
        <v>622</v>
      </c>
      <c r="I748" s="349">
        <v>103</v>
      </c>
      <c r="J748" s="349">
        <v>17</v>
      </c>
      <c r="L748" s="14"/>
    </row>
    <row r="749" spans="1:12" s="10" customFormat="1" ht="14.5">
      <c r="A749" s="348"/>
      <c r="B749" s="348" t="s">
        <v>2408</v>
      </c>
      <c r="C749" s="348" t="s">
        <v>3671</v>
      </c>
      <c r="D749" s="348" t="s">
        <v>3672</v>
      </c>
      <c r="E749" s="349">
        <v>725</v>
      </c>
      <c r="F749" s="349">
        <v>594</v>
      </c>
      <c r="G749" s="349">
        <v>131</v>
      </c>
      <c r="H749" s="349">
        <v>622</v>
      </c>
      <c r="I749" s="349">
        <v>103</v>
      </c>
      <c r="J749" s="349">
        <v>17</v>
      </c>
      <c r="L749" s="14"/>
    </row>
    <row r="750" spans="1:12" s="10" customFormat="1" ht="14.5">
      <c r="A750" s="348"/>
      <c r="B750" s="348" t="s">
        <v>2408</v>
      </c>
      <c r="C750" s="348" t="s">
        <v>3673</v>
      </c>
      <c r="D750" s="348" t="s">
        <v>3672</v>
      </c>
      <c r="E750" s="349">
        <v>725</v>
      </c>
      <c r="F750" s="349">
        <v>594</v>
      </c>
      <c r="G750" s="349">
        <v>131</v>
      </c>
      <c r="H750" s="349">
        <v>622</v>
      </c>
      <c r="I750" s="349">
        <v>103</v>
      </c>
      <c r="J750" s="349">
        <v>17</v>
      </c>
      <c r="L750" s="14"/>
    </row>
    <row r="751" spans="1:12" s="10" customFormat="1" ht="14.5">
      <c r="A751" s="348"/>
      <c r="B751" s="348" t="s">
        <v>2408</v>
      </c>
      <c r="C751" s="348" t="s">
        <v>3825</v>
      </c>
      <c r="D751" s="348" t="s">
        <v>3826</v>
      </c>
      <c r="E751" s="349">
        <v>39</v>
      </c>
      <c r="F751" s="349">
        <v>31</v>
      </c>
      <c r="G751" s="349">
        <v>8</v>
      </c>
      <c r="H751" s="349" t="s">
        <v>2402</v>
      </c>
      <c r="I751" s="349" t="s">
        <v>2402</v>
      </c>
      <c r="J751" s="349">
        <v>0</v>
      </c>
      <c r="L751" s="14"/>
    </row>
    <row r="752" spans="1:12" s="10" customFormat="1" ht="14.5">
      <c r="A752" s="348"/>
      <c r="B752" s="348" t="s">
        <v>2408</v>
      </c>
      <c r="C752" s="348" t="s">
        <v>4105</v>
      </c>
      <c r="D752" s="348" t="s">
        <v>4106</v>
      </c>
      <c r="E752" s="349">
        <v>19</v>
      </c>
      <c r="F752" s="349" t="s">
        <v>2402</v>
      </c>
      <c r="G752" s="349" t="s">
        <v>2402</v>
      </c>
      <c r="H752" s="349" t="s">
        <v>2402</v>
      </c>
      <c r="I752" s="349" t="s">
        <v>2402</v>
      </c>
      <c r="J752" s="349">
        <v>0</v>
      </c>
      <c r="L752" s="14"/>
    </row>
    <row r="753" spans="1:12" s="10" customFormat="1" ht="14.5">
      <c r="A753" s="348"/>
      <c r="B753" s="348" t="s">
        <v>2408</v>
      </c>
      <c r="C753" s="348" t="s">
        <v>3942</v>
      </c>
      <c r="D753" s="348" t="s">
        <v>3943</v>
      </c>
      <c r="E753" s="349">
        <v>26</v>
      </c>
      <c r="F753" s="349" t="s">
        <v>2402</v>
      </c>
      <c r="G753" s="349" t="s">
        <v>2402</v>
      </c>
      <c r="H753" s="349">
        <v>26</v>
      </c>
      <c r="I753" s="349">
        <v>0</v>
      </c>
      <c r="J753" s="349" t="s">
        <v>2402</v>
      </c>
      <c r="L753" s="14"/>
    </row>
    <row r="754" spans="1:12" s="10" customFormat="1" ht="14.5">
      <c r="A754" s="348"/>
      <c r="B754" s="348" t="s">
        <v>2408</v>
      </c>
      <c r="C754" s="348" t="s">
        <v>4001</v>
      </c>
      <c r="D754" s="348" t="s">
        <v>4002</v>
      </c>
      <c r="E754" s="349">
        <v>17</v>
      </c>
      <c r="F754" s="349" t="s">
        <v>2402</v>
      </c>
      <c r="G754" s="349" t="s">
        <v>2402</v>
      </c>
      <c r="H754" s="349" t="s">
        <v>2402</v>
      </c>
      <c r="I754" s="349" t="s">
        <v>2402</v>
      </c>
      <c r="J754" s="349">
        <v>0</v>
      </c>
      <c r="L754" s="14"/>
    </row>
    <row r="755" spans="1:12" s="10" customFormat="1" ht="14.5">
      <c r="A755" s="348"/>
      <c r="B755" s="348" t="s">
        <v>2408</v>
      </c>
      <c r="C755" s="348" t="s">
        <v>3905</v>
      </c>
      <c r="D755" s="348" t="s">
        <v>3906</v>
      </c>
      <c r="E755" s="349">
        <v>40</v>
      </c>
      <c r="F755" s="349">
        <v>33</v>
      </c>
      <c r="G755" s="349">
        <v>7</v>
      </c>
      <c r="H755" s="349">
        <v>36</v>
      </c>
      <c r="I755" s="349">
        <v>4</v>
      </c>
      <c r="J755" s="349">
        <v>0</v>
      </c>
      <c r="L755" s="14"/>
    </row>
    <row r="756" spans="1:12" s="10" customFormat="1" ht="14.5">
      <c r="A756" s="348"/>
      <c r="B756" s="348" t="s">
        <v>2408</v>
      </c>
      <c r="C756" s="348" t="s">
        <v>3955</v>
      </c>
      <c r="D756" s="348" t="s">
        <v>3956</v>
      </c>
      <c r="E756" s="349">
        <v>39</v>
      </c>
      <c r="F756" s="349">
        <v>35</v>
      </c>
      <c r="G756" s="349">
        <v>4</v>
      </c>
      <c r="H756" s="349">
        <v>36</v>
      </c>
      <c r="I756" s="349">
        <v>3</v>
      </c>
      <c r="J756" s="349" t="s">
        <v>2402</v>
      </c>
      <c r="L756" s="14"/>
    </row>
    <row r="757" spans="1:12" s="10" customFormat="1" ht="14.5">
      <c r="A757" s="348"/>
      <c r="B757" s="348" t="s">
        <v>2408</v>
      </c>
      <c r="C757" s="348" t="s">
        <v>4003</v>
      </c>
      <c r="D757" s="348" t="s">
        <v>4004</v>
      </c>
      <c r="E757" s="349">
        <v>36</v>
      </c>
      <c r="F757" s="349">
        <v>36</v>
      </c>
      <c r="G757" s="349">
        <v>0</v>
      </c>
      <c r="H757" s="349">
        <v>36</v>
      </c>
      <c r="I757" s="349">
        <v>0</v>
      </c>
      <c r="J757" s="349">
        <v>0</v>
      </c>
      <c r="L757" s="14"/>
    </row>
    <row r="758" spans="1:12" s="10" customFormat="1" ht="14.5">
      <c r="A758" s="348"/>
      <c r="B758" s="348" t="s">
        <v>2408</v>
      </c>
      <c r="C758" s="348" t="s">
        <v>3827</v>
      </c>
      <c r="D758" s="348" t="s">
        <v>3828</v>
      </c>
      <c r="E758" s="349">
        <v>22</v>
      </c>
      <c r="F758" s="349">
        <v>22</v>
      </c>
      <c r="G758" s="349">
        <v>0</v>
      </c>
      <c r="H758" s="349" t="s">
        <v>2402</v>
      </c>
      <c r="I758" s="349" t="s">
        <v>2402</v>
      </c>
      <c r="J758" s="349">
        <v>0</v>
      </c>
      <c r="L758" s="14"/>
    </row>
    <row r="759" spans="1:12" s="10" customFormat="1" ht="14.5">
      <c r="A759" s="348"/>
      <c r="B759" s="348" t="s">
        <v>2408</v>
      </c>
      <c r="C759" s="348" t="s">
        <v>3887</v>
      </c>
      <c r="D759" s="348" t="s">
        <v>3888</v>
      </c>
      <c r="E759" s="349">
        <v>41</v>
      </c>
      <c r="F759" s="349">
        <v>34</v>
      </c>
      <c r="G759" s="349">
        <v>7</v>
      </c>
      <c r="H759" s="349">
        <v>34</v>
      </c>
      <c r="I759" s="349">
        <v>7</v>
      </c>
      <c r="J759" s="349">
        <v>0</v>
      </c>
      <c r="L759" s="14"/>
    </row>
    <row r="760" spans="1:12" s="10" customFormat="1" ht="14.5">
      <c r="A760" s="348"/>
      <c r="B760" s="348" t="s">
        <v>2408</v>
      </c>
      <c r="C760" s="348" t="s">
        <v>4164</v>
      </c>
      <c r="D760" s="348" t="s">
        <v>4165</v>
      </c>
      <c r="E760" s="349">
        <v>11</v>
      </c>
      <c r="F760" s="349" t="s">
        <v>2402</v>
      </c>
      <c r="G760" s="349" t="s">
        <v>2402</v>
      </c>
      <c r="H760" s="349">
        <v>11</v>
      </c>
      <c r="I760" s="349">
        <v>0</v>
      </c>
      <c r="J760" s="349">
        <v>0</v>
      </c>
      <c r="L760" s="14"/>
    </row>
    <row r="761" spans="1:12" s="10" customFormat="1" ht="14.5">
      <c r="A761" s="348"/>
      <c r="B761" s="348" t="s">
        <v>2408</v>
      </c>
      <c r="C761" s="348" t="s">
        <v>3674</v>
      </c>
      <c r="D761" s="348" t="s">
        <v>3575</v>
      </c>
      <c r="E761" s="349">
        <v>37</v>
      </c>
      <c r="F761" s="349">
        <v>32</v>
      </c>
      <c r="G761" s="349">
        <v>5</v>
      </c>
      <c r="H761" s="349">
        <v>33</v>
      </c>
      <c r="I761" s="349">
        <v>4</v>
      </c>
      <c r="J761" s="349" t="s">
        <v>2402</v>
      </c>
      <c r="L761" s="14"/>
    </row>
    <row r="762" spans="1:12" s="10" customFormat="1" ht="14.5">
      <c r="A762" s="348"/>
      <c r="B762" s="348" t="s">
        <v>2408</v>
      </c>
      <c r="C762" s="348" t="s">
        <v>3674</v>
      </c>
      <c r="D762" s="348" t="s">
        <v>3675</v>
      </c>
      <c r="E762" s="349">
        <v>327</v>
      </c>
      <c r="F762" s="349">
        <v>289</v>
      </c>
      <c r="G762" s="349">
        <v>38</v>
      </c>
      <c r="H762" s="349">
        <v>305</v>
      </c>
      <c r="I762" s="349">
        <v>22</v>
      </c>
      <c r="J762" s="349">
        <v>3</v>
      </c>
      <c r="L762" s="14"/>
    </row>
    <row r="763" spans="1:12" s="10" customFormat="1" ht="14.5">
      <c r="A763" s="348"/>
      <c r="B763" s="348" t="s">
        <v>2408</v>
      </c>
      <c r="C763" s="348" t="s">
        <v>3676</v>
      </c>
      <c r="D763" s="348" t="s">
        <v>3675</v>
      </c>
      <c r="E763" s="349">
        <v>327</v>
      </c>
      <c r="F763" s="349">
        <v>289</v>
      </c>
      <c r="G763" s="349">
        <v>38</v>
      </c>
      <c r="H763" s="349">
        <v>305</v>
      </c>
      <c r="I763" s="349">
        <v>22</v>
      </c>
      <c r="J763" s="349">
        <v>3</v>
      </c>
      <c r="L763" s="14"/>
    </row>
    <row r="764" spans="1:12" s="10" customFormat="1" ht="14.5">
      <c r="A764" s="348"/>
      <c r="B764" s="348" t="s">
        <v>2408</v>
      </c>
      <c r="C764" s="348" t="s">
        <v>3829</v>
      </c>
      <c r="D764" s="348" t="s">
        <v>3830</v>
      </c>
      <c r="E764" s="349">
        <v>21</v>
      </c>
      <c r="F764" s="349">
        <v>16</v>
      </c>
      <c r="G764" s="349">
        <v>5</v>
      </c>
      <c r="H764" s="349" t="s">
        <v>2402</v>
      </c>
      <c r="I764" s="349" t="s">
        <v>2402</v>
      </c>
      <c r="J764" s="349">
        <v>0</v>
      </c>
      <c r="L764" s="14"/>
    </row>
    <row r="765" spans="1:12" s="10" customFormat="1" ht="14.5">
      <c r="A765" s="348"/>
      <c r="B765" s="348" t="s">
        <v>2408</v>
      </c>
      <c r="C765" s="348" t="s">
        <v>3831</v>
      </c>
      <c r="D765" s="348" t="s">
        <v>3832</v>
      </c>
      <c r="E765" s="349">
        <v>60</v>
      </c>
      <c r="F765" s="349">
        <v>56</v>
      </c>
      <c r="G765" s="349">
        <v>4</v>
      </c>
      <c r="H765" s="349" t="s">
        <v>2402</v>
      </c>
      <c r="I765" s="349" t="s">
        <v>2402</v>
      </c>
      <c r="J765" s="349">
        <v>0</v>
      </c>
      <c r="L765" s="14"/>
    </row>
    <row r="766" spans="1:12" s="10" customFormat="1" ht="14.5">
      <c r="A766" s="348"/>
      <c r="B766" s="348" t="s">
        <v>2408</v>
      </c>
      <c r="C766" s="348" t="s">
        <v>3833</v>
      </c>
      <c r="D766" s="348" t="s">
        <v>3834</v>
      </c>
      <c r="E766" s="349">
        <v>43</v>
      </c>
      <c r="F766" s="349" t="s">
        <v>2402</v>
      </c>
      <c r="G766" s="349" t="s">
        <v>2402</v>
      </c>
      <c r="H766" s="349" t="s">
        <v>2402</v>
      </c>
      <c r="I766" s="349" t="s">
        <v>2402</v>
      </c>
      <c r="J766" s="349">
        <v>0</v>
      </c>
      <c r="L766" s="14"/>
    </row>
    <row r="767" spans="1:12" s="10" customFormat="1" ht="14.5">
      <c r="A767" s="348"/>
      <c r="B767" s="348" t="s">
        <v>2408</v>
      </c>
      <c r="C767" s="348" t="s">
        <v>3835</v>
      </c>
      <c r="D767" s="348" t="s">
        <v>3836</v>
      </c>
      <c r="E767" s="349">
        <v>30</v>
      </c>
      <c r="F767" s="349">
        <v>25</v>
      </c>
      <c r="G767" s="349">
        <v>5</v>
      </c>
      <c r="H767" s="349" t="s">
        <v>2402</v>
      </c>
      <c r="I767" s="349" t="s">
        <v>2402</v>
      </c>
      <c r="J767" s="349">
        <v>0</v>
      </c>
      <c r="L767" s="14"/>
    </row>
    <row r="768" spans="1:12" s="10" customFormat="1" ht="14.5">
      <c r="A768" s="348"/>
      <c r="B768" s="348" t="s">
        <v>2408</v>
      </c>
      <c r="C768" s="348" t="s">
        <v>3837</v>
      </c>
      <c r="D768" s="348" t="s">
        <v>3838</v>
      </c>
      <c r="E768" s="349">
        <v>27</v>
      </c>
      <c r="F768" s="349">
        <v>21</v>
      </c>
      <c r="G768" s="349">
        <v>6</v>
      </c>
      <c r="H768" s="349">
        <v>27</v>
      </c>
      <c r="I768" s="349">
        <v>0</v>
      </c>
      <c r="J768" s="349">
        <v>0</v>
      </c>
      <c r="L768" s="14"/>
    </row>
    <row r="769" spans="1:12" s="10" customFormat="1" ht="14.5">
      <c r="A769" s="348"/>
      <c r="B769" s="348" t="s">
        <v>2408</v>
      </c>
      <c r="C769" s="348" t="s">
        <v>3839</v>
      </c>
      <c r="D769" s="348" t="s">
        <v>3840</v>
      </c>
      <c r="E769" s="349">
        <v>72</v>
      </c>
      <c r="F769" s="349">
        <v>63</v>
      </c>
      <c r="G769" s="349">
        <v>9</v>
      </c>
      <c r="H769" s="349" t="s">
        <v>2402</v>
      </c>
      <c r="I769" s="349" t="s">
        <v>2402</v>
      </c>
      <c r="J769" s="349" t="s">
        <v>2402</v>
      </c>
      <c r="L769" s="14"/>
    </row>
    <row r="770" spans="1:12" s="10" customFormat="1" ht="14.5">
      <c r="A770" s="348"/>
      <c r="B770" s="348" t="s">
        <v>2408</v>
      </c>
      <c r="C770" s="348" t="s">
        <v>3841</v>
      </c>
      <c r="D770" s="348" t="s">
        <v>3842</v>
      </c>
      <c r="E770" s="349">
        <v>18</v>
      </c>
      <c r="F770" s="349">
        <v>12</v>
      </c>
      <c r="G770" s="349">
        <v>6</v>
      </c>
      <c r="H770" s="349" t="s">
        <v>2402</v>
      </c>
      <c r="I770" s="349" t="s">
        <v>2402</v>
      </c>
      <c r="J770" s="349" t="s">
        <v>2402</v>
      </c>
      <c r="L770" s="14"/>
    </row>
    <row r="771" spans="1:12" s="10" customFormat="1" ht="14.5">
      <c r="A771" s="348"/>
      <c r="B771" s="348" t="s">
        <v>2408</v>
      </c>
      <c r="C771" s="348" t="s">
        <v>3677</v>
      </c>
      <c r="D771" s="348" t="s">
        <v>3678</v>
      </c>
      <c r="E771" s="349">
        <v>627</v>
      </c>
      <c r="F771" s="349">
        <v>545</v>
      </c>
      <c r="G771" s="349">
        <v>82</v>
      </c>
      <c r="H771" s="349">
        <v>484</v>
      </c>
      <c r="I771" s="349">
        <v>143</v>
      </c>
      <c r="J771" s="349">
        <v>16</v>
      </c>
      <c r="L771" s="14"/>
    </row>
    <row r="772" spans="1:12" s="10" customFormat="1" ht="14.5">
      <c r="A772" s="348"/>
      <c r="B772" s="348" t="s">
        <v>2408</v>
      </c>
      <c r="C772" s="348" t="s">
        <v>3679</v>
      </c>
      <c r="D772" s="348" t="s">
        <v>3680</v>
      </c>
      <c r="E772" s="349">
        <v>898</v>
      </c>
      <c r="F772" s="349">
        <v>779</v>
      </c>
      <c r="G772" s="349">
        <v>119</v>
      </c>
      <c r="H772" s="349">
        <v>749</v>
      </c>
      <c r="I772" s="349">
        <v>149</v>
      </c>
      <c r="J772" s="349">
        <v>18</v>
      </c>
      <c r="L772" s="14"/>
    </row>
    <row r="773" spans="1:12" s="10" customFormat="1" ht="14.5">
      <c r="A773" s="348"/>
      <c r="B773" s="348" t="s">
        <v>2408</v>
      </c>
      <c r="C773" s="348" t="s">
        <v>2621</v>
      </c>
      <c r="D773" s="348" t="s">
        <v>3680</v>
      </c>
      <c r="E773" s="349">
        <v>898</v>
      </c>
      <c r="F773" s="349">
        <v>779</v>
      </c>
      <c r="G773" s="349">
        <v>119</v>
      </c>
      <c r="H773" s="349">
        <v>749</v>
      </c>
      <c r="I773" s="349">
        <v>149</v>
      </c>
      <c r="J773" s="349">
        <v>18</v>
      </c>
      <c r="L773" s="14"/>
    </row>
    <row r="774" spans="1:12" s="10" customFormat="1" ht="14.5">
      <c r="A774" s="348"/>
      <c r="B774" s="348" t="s">
        <v>2408</v>
      </c>
      <c r="C774" s="348" t="s">
        <v>3843</v>
      </c>
      <c r="D774" s="348" t="s">
        <v>3844</v>
      </c>
      <c r="E774" s="349">
        <v>37</v>
      </c>
      <c r="F774" s="349">
        <v>33</v>
      </c>
      <c r="G774" s="349">
        <v>4</v>
      </c>
      <c r="H774" s="349" t="s">
        <v>2402</v>
      </c>
      <c r="I774" s="349" t="s">
        <v>2402</v>
      </c>
      <c r="J774" s="349">
        <v>0</v>
      </c>
      <c r="L774" s="14"/>
    </row>
    <row r="775" spans="1:12" s="10" customFormat="1" ht="14.5">
      <c r="A775" s="348"/>
      <c r="B775" s="348" t="s">
        <v>2408</v>
      </c>
      <c r="C775" s="348" t="s">
        <v>4166</v>
      </c>
      <c r="D775" s="348" t="s">
        <v>4167</v>
      </c>
      <c r="E775" s="349">
        <v>21</v>
      </c>
      <c r="F775" s="349">
        <v>16</v>
      </c>
      <c r="G775" s="349">
        <v>5</v>
      </c>
      <c r="H775" s="349" t="s">
        <v>2402</v>
      </c>
      <c r="I775" s="349" t="s">
        <v>2402</v>
      </c>
      <c r="J775" s="349">
        <v>0</v>
      </c>
      <c r="L775" s="14"/>
    </row>
    <row r="776" spans="1:12" s="10" customFormat="1" ht="14.5">
      <c r="A776" s="348"/>
      <c r="B776" s="348" t="s">
        <v>2408</v>
      </c>
      <c r="C776" s="348" t="s">
        <v>4168</v>
      </c>
      <c r="D776" s="348" t="s">
        <v>4169</v>
      </c>
      <c r="E776" s="349">
        <v>10</v>
      </c>
      <c r="F776" s="349" t="s">
        <v>2402</v>
      </c>
      <c r="G776" s="349" t="s">
        <v>2402</v>
      </c>
      <c r="H776" s="349">
        <v>10</v>
      </c>
      <c r="I776" s="349">
        <v>0</v>
      </c>
      <c r="J776" s="349">
        <v>0</v>
      </c>
      <c r="L776" s="14"/>
    </row>
    <row r="777" spans="1:12" s="10" customFormat="1" ht="14.5">
      <c r="A777" s="348"/>
      <c r="B777" s="348" t="s">
        <v>2408</v>
      </c>
      <c r="C777" s="348" t="s">
        <v>3845</v>
      </c>
      <c r="D777" s="348" t="s">
        <v>3846</v>
      </c>
      <c r="E777" s="349">
        <v>22</v>
      </c>
      <c r="F777" s="349">
        <v>17</v>
      </c>
      <c r="G777" s="349">
        <v>5</v>
      </c>
      <c r="H777" s="349">
        <v>16</v>
      </c>
      <c r="I777" s="349">
        <v>6</v>
      </c>
      <c r="J777" s="349">
        <v>0</v>
      </c>
      <c r="L777" s="14"/>
    </row>
    <row r="778" spans="1:12" s="10" customFormat="1" ht="14.5">
      <c r="A778" s="348"/>
      <c r="B778" s="348" t="s">
        <v>2408</v>
      </c>
      <c r="C778" s="348" t="s">
        <v>3889</v>
      </c>
      <c r="D778" s="348" t="s">
        <v>3890</v>
      </c>
      <c r="E778" s="349">
        <v>14</v>
      </c>
      <c r="F778" s="349" t="s">
        <v>2402</v>
      </c>
      <c r="G778" s="349" t="s">
        <v>2402</v>
      </c>
      <c r="H778" s="349">
        <v>11</v>
      </c>
      <c r="I778" s="349">
        <v>3</v>
      </c>
      <c r="J778" s="349">
        <v>0</v>
      </c>
      <c r="L778" s="14"/>
    </row>
    <row r="779" spans="1:12" s="10" customFormat="1" ht="14.5">
      <c r="A779" s="348"/>
      <c r="B779" s="348" t="s">
        <v>2408</v>
      </c>
      <c r="C779" s="348" t="s">
        <v>3681</v>
      </c>
      <c r="D779" s="348" t="s">
        <v>3575</v>
      </c>
      <c r="E779" s="349">
        <v>32</v>
      </c>
      <c r="F779" s="349">
        <v>28</v>
      </c>
      <c r="G779" s="349">
        <v>4</v>
      </c>
      <c r="H779" s="349">
        <v>32</v>
      </c>
      <c r="I779" s="349">
        <v>0</v>
      </c>
      <c r="J779" s="349">
        <v>0</v>
      </c>
      <c r="L779" s="14"/>
    </row>
    <row r="780" spans="1:12" s="10" customFormat="1" ht="14.5">
      <c r="A780" s="348"/>
      <c r="B780" s="348" t="s">
        <v>2408</v>
      </c>
      <c r="C780" s="348" t="s">
        <v>3681</v>
      </c>
      <c r="D780" s="348" t="s">
        <v>3682</v>
      </c>
      <c r="E780" s="349">
        <v>136</v>
      </c>
      <c r="F780" s="349">
        <v>115</v>
      </c>
      <c r="G780" s="349">
        <v>21</v>
      </c>
      <c r="H780" s="349">
        <v>124</v>
      </c>
      <c r="I780" s="349">
        <v>12</v>
      </c>
      <c r="J780" s="349">
        <v>0</v>
      </c>
      <c r="L780" s="14"/>
    </row>
    <row r="781" spans="1:12" s="10" customFormat="1" ht="14.5">
      <c r="A781" s="348"/>
      <c r="B781" s="348" t="s">
        <v>2408</v>
      </c>
      <c r="C781" s="348" t="s">
        <v>2623</v>
      </c>
      <c r="D781" s="348" t="s">
        <v>3682</v>
      </c>
      <c r="E781" s="349">
        <v>136</v>
      </c>
      <c r="F781" s="349">
        <v>115</v>
      </c>
      <c r="G781" s="349">
        <v>21</v>
      </c>
      <c r="H781" s="349">
        <v>124</v>
      </c>
      <c r="I781" s="349">
        <v>12</v>
      </c>
      <c r="J781" s="349">
        <v>0</v>
      </c>
      <c r="L781" s="14"/>
    </row>
    <row r="782" spans="1:12" s="10" customFormat="1" ht="14.5">
      <c r="A782" s="348"/>
      <c r="B782" s="348" t="s">
        <v>2408</v>
      </c>
      <c r="C782" s="348" t="s">
        <v>3683</v>
      </c>
      <c r="D782" s="348" t="s">
        <v>3684</v>
      </c>
      <c r="E782" s="349">
        <v>52</v>
      </c>
      <c r="F782" s="349">
        <v>40</v>
      </c>
      <c r="G782" s="349">
        <v>12</v>
      </c>
      <c r="H782" s="349">
        <v>46</v>
      </c>
      <c r="I782" s="349">
        <v>6</v>
      </c>
      <c r="J782" s="349" t="s">
        <v>2402</v>
      </c>
      <c r="L782" s="14"/>
    </row>
    <row r="783" spans="1:12" s="10" customFormat="1" ht="14.5">
      <c r="A783" s="348"/>
      <c r="B783" s="348" t="s">
        <v>2408</v>
      </c>
      <c r="C783" s="348" t="s">
        <v>2625</v>
      </c>
      <c r="D783" s="348" t="s">
        <v>3684</v>
      </c>
      <c r="E783" s="349">
        <v>52</v>
      </c>
      <c r="F783" s="349">
        <v>40</v>
      </c>
      <c r="G783" s="349">
        <v>12</v>
      </c>
      <c r="H783" s="349">
        <v>46</v>
      </c>
      <c r="I783" s="349">
        <v>6</v>
      </c>
      <c r="J783" s="349" t="s">
        <v>2402</v>
      </c>
      <c r="L783" s="14"/>
    </row>
    <row r="784" spans="1:12" s="10" customFormat="1" ht="14.5">
      <c r="A784" s="348"/>
      <c r="B784" s="348" t="s">
        <v>2408</v>
      </c>
      <c r="C784" s="348" t="s">
        <v>4170</v>
      </c>
      <c r="D784" s="348" t="s">
        <v>4171</v>
      </c>
      <c r="E784" s="349">
        <v>14</v>
      </c>
      <c r="F784" s="349" t="s">
        <v>2402</v>
      </c>
      <c r="G784" s="349" t="s">
        <v>2402</v>
      </c>
      <c r="H784" s="349">
        <v>14</v>
      </c>
      <c r="I784" s="349">
        <v>0</v>
      </c>
      <c r="J784" s="349">
        <v>0</v>
      </c>
      <c r="L784" s="14"/>
    </row>
    <row r="785" spans="1:12" s="10" customFormat="1" ht="14.5">
      <c r="A785" s="348"/>
      <c r="B785" s="348" t="s">
        <v>2408</v>
      </c>
      <c r="C785" s="348" t="s">
        <v>4172</v>
      </c>
      <c r="D785" s="348" t="s">
        <v>4173</v>
      </c>
      <c r="E785" s="349">
        <v>10</v>
      </c>
      <c r="F785" s="349">
        <v>10</v>
      </c>
      <c r="G785" s="349">
        <v>0</v>
      </c>
      <c r="H785" s="349">
        <v>10</v>
      </c>
      <c r="I785" s="349">
        <v>0</v>
      </c>
      <c r="J785" s="349">
        <v>0</v>
      </c>
      <c r="L785" s="14"/>
    </row>
    <row r="786" spans="1:12" s="10" customFormat="1" ht="14.5">
      <c r="A786" s="348"/>
      <c r="B786" s="348" t="s">
        <v>2408</v>
      </c>
      <c r="C786" s="348" t="s">
        <v>3685</v>
      </c>
      <c r="D786" s="348" t="s">
        <v>3575</v>
      </c>
      <c r="E786" s="349">
        <v>35</v>
      </c>
      <c r="F786" s="349">
        <v>29</v>
      </c>
      <c r="G786" s="349">
        <v>6</v>
      </c>
      <c r="H786" s="349" t="s">
        <v>2402</v>
      </c>
      <c r="I786" s="349" t="s">
        <v>2402</v>
      </c>
      <c r="J786" s="349">
        <v>0</v>
      </c>
      <c r="L786" s="14"/>
    </row>
    <row r="787" spans="1:12" s="10" customFormat="1" ht="14.5">
      <c r="A787" s="348"/>
      <c r="B787" s="348" t="s">
        <v>2408</v>
      </c>
      <c r="C787" s="348" t="s">
        <v>3685</v>
      </c>
      <c r="D787" s="348" t="s">
        <v>3686</v>
      </c>
      <c r="E787" s="349">
        <v>59</v>
      </c>
      <c r="F787" s="349">
        <v>52</v>
      </c>
      <c r="G787" s="349">
        <v>7</v>
      </c>
      <c r="H787" s="349" t="s">
        <v>2402</v>
      </c>
      <c r="I787" s="349" t="s">
        <v>2402</v>
      </c>
      <c r="J787" s="349">
        <v>0</v>
      </c>
      <c r="L787" s="14"/>
    </row>
    <row r="788" spans="1:12" s="10" customFormat="1" ht="14.5">
      <c r="A788" s="348"/>
      <c r="B788" s="348" t="s">
        <v>2408</v>
      </c>
      <c r="C788" s="348" t="s">
        <v>2627</v>
      </c>
      <c r="D788" s="348" t="s">
        <v>3686</v>
      </c>
      <c r="E788" s="349">
        <v>59</v>
      </c>
      <c r="F788" s="349">
        <v>52</v>
      </c>
      <c r="G788" s="349">
        <v>7</v>
      </c>
      <c r="H788" s="349" t="s">
        <v>2402</v>
      </c>
      <c r="I788" s="349" t="s">
        <v>2402</v>
      </c>
      <c r="J788" s="349">
        <v>0</v>
      </c>
      <c r="L788" s="14"/>
    </row>
    <row r="789" spans="1:12" s="10" customFormat="1" ht="14.5">
      <c r="A789" s="348"/>
      <c r="B789" s="348" t="s">
        <v>2408</v>
      </c>
      <c r="C789" s="348" t="s">
        <v>4072</v>
      </c>
      <c r="D789" s="348" t="s">
        <v>4073</v>
      </c>
      <c r="E789" s="349">
        <v>49</v>
      </c>
      <c r="F789" s="349">
        <v>49</v>
      </c>
      <c r="G789" s="349">
        <v>0</v>
      </c>
      <c r="H789" s="349" t="s">
        <v>2402</v>
      </c>
      <c r="I789" s="349" t="s">
        <v>2402</v>
      </c>
      <c r="J789" s="349">
        <v>0</v>
      </c>
      <c r="L789" s="14"/>
    </row>
    <row r="790" spans="1:12" s="10" customFormat="1" ht="14.5">
      <c r="A790" s="348"/>
      <c r="B790" s="348" t="s">
        <v>2408</v>
      </c>
      <c r="C790" s="348" t="s">
        <v>4072</v>
      </c>
      <c r="D790" s="348" t="s">
        <v>4073</v>
      </c>
      <c r="E790" s="349">
        <v>49</v>
      </c>
      <c r="F790" s="349">
        <v>49</v>
      </c>
      <c r="G790" s="349">
        <v>0</v>
      </c>
      <c r="H790" s="349" t="s">
        <v>2402</v>
      </c>
      <c r="I790" s="349" t="s">
        <v>2402</v>
      </c>
      <c r="J790" s="349">
        <v>0</v>
      </c>
      <c r="L790" s="14"/>
    </row>
    <row r="791" spans="1:12" s="10" customFormat="1" ht="14.5">
      <c r="A791" s="348"/>
      <c r="B791" s="348" t="s">
        <v>2408</v>
      </c>
      <c r="C791" s="348" t="s">
        <v>4072</v>
      </c>
      <c r="D791" s="348" t="s">
        <v>4073</v>
      </c>
      <c r="E791" s="349">
        <v>49</v>
      </c>
      <c r="F791" s="349">
        <v>49</v>
      </c>
      <c r="G791" s="349">
        <v>0</v>
      </c>
      <c r="H791" s="349" t="s">
        <v>2402</v>
      </c>
      <c r="I791" s="349" t="s">
        <v>2402</v>
      </c>
      <c r="J791" s="349">
        <v>0</v>
      </c>
      <c r="L791" s="14"/>
    </row>
    <row r="792" spans="1:12" s="10" customFormat="1" ht="14.5">
      <c r="A792" s="348"/>
      <c r="B792" s="348" t="s">
        <v>2408</v>
      </c>
      <c r="C792" s="348" t="s">
        <v>3687</v>
      </c>
      <c r="D792" s="348" t="s">
        <v>4076</v>
      </c>
      <c r="E792" s="349">
        <v>9</v>
      </c>
      <c r="F792" s="349" t="s">
        <v>2402</v>
      </c>
      <c r="G792" s="349" t="s">
        <v>2402</v>
      </c>
      <c r="H792" s="349" t="s">
        <v>2402</v>
      </c>
      <c r="I792" s="349" t="s">
        <v>2402</v>
      </c>
      <c r="J792" s="349">
        <v>0</v>
      </c>
      <c r="L792" s="14"/>
    </row>
    <row r="793" spans="1:12" s="10" customFormat="1" ht="14.5">
      <c r="A793" s="348"/>
      <c r="B793" s="348" t="s">
        <v>2408</v>
      </c>
      <c r="C793" s="348" t="s">
        <v>3687</v>
      </c>
      <c r="D793" s="348" t="s">
        <v>4077</v>
      </c>
      <c r="E793" s="349">
        <v>22256</v>
      </c>
      <c r="F793" s="349">
        <v>13766</v>
      </c>
      <c r="G793" s="349">
        <v>8490</v>
      </c>
      <c r="H793" s="349">
        <v>21125</v>
      </c>
      <c r="I793" s="349">
        <v>1131</v>
      </c>
      <c r="J793" s="349">
        <v>878</v>
      </c>
      <c r="L793" s="14"/>
    </row>
    <row r="794" spans="1:12" s="10" customFormat="1" ht="14.5">
      <c r="A794" s="348"/>
      <c r="B794" s="348" t="s">
        <v>2408</v>
      </c>
      <c r="C794" s="348" t="s">
        <v>3689</v>
      </c>
      <c r="D794" s="348" t="s">
        <v>4078</v>
      </c>
      <c r="E794" s="349">
        <v>22314</v>
      </c>
      <c r="F794" s="349">
        <v>13822</v>
      </c>
      <c r="G794" s="349">
        <v>8492</v>
      </c>
      <c r="H794" s="349">
        <v>21128</v>
      </c>
      <c r="I794" s="349">
        <v>1186</v>
      </c>
      <c r="J794" s="349">
        <v>878</v>
      </c>
      <c r="L794" s="14"/>
    </row>
    <row r="795" spans="1:12" s="10" customFormat="1" ht="14.5">
      <c r="A795" s="348" t="s">
        <v>53</v>
      </c>
      <c r="B795" s="348" t="s">
        <v>54</v>
      </c>
      <c r="C795" s="348"/>
      <c r="D795" s="348"/>
      <c r="E795" s="349"/>
      <c r="F795" s="349"/>
      <c r="G795" s="349"/>
      <c r="H795" s="349"/>
      <c r="I795" s="349"/>
      <c r="J795" s="349"/>
      <c r="L795" s="14"/>
    </row>
    <row r="796" spans="1:12" s="10" customFormat="1" ht="14.5">
      <c r="A796" s="348"/>
      <c r="B796" s="348" t="s">
        <v>54</v>
      </c>
      <c r="C796" s="348" t="s">
        <v>2874</v>
      </c>
      <c r="D796" s="348" t="s">
        <v>2401</v>
      </c>
      <c r="E796" s="349">
        <v>51</v>
      </c>
      <c r="F796" s="349">
        <v>37</v>
      </c>
      <c r="G796" s="349">
        <v>14</v>
      </c>
      <c r="H796" s="349">
        <v>48</v>
      </c>
      <c r="I796" s="349">
        <v>3</v>
      </c>
      <c r="J796" s="349">
        <v>0</v>
      </c>
      <c r="L796" s="14"/>
    </row>
    <row r="797" spans="1:12" s="10" customFormat="1" ht="14.5">
      <c r="A797" s="348"/>
      <c r="B797" s="348" t="s">
        <v>54</v>
      </c>
      <c r="C797" s="348" t="s">
        <v>2892</v>
      </c>
      <c r="D797" s="348" t="s">
        <v>2404</v>
      </c>
      <c r="E797" s="349">
        <v>93</v>
      </c>
      <c r="F797" s="349">
        <v>58</v>
      </c>
      <c r="G797" s="349">
        <v>35</v>
      </c>
      <c r="H797" s="349">
        <v>87</v>
      </c>
      <c r="I797" s="349">
        <v>6</v>
      </c>
      <c r="J797" s="349">
        <v>3</v>
      </c>
      <c r="L797" s="14"/>
    </row>
    <row r="798" spans="1:12" s="10" customFormat="1" ht="14.5">
      <c r="A798" s="348"/>
      <c r="B798" s="348" t="s">
        <v>54</v>
      </c>
      <c r="C798" s="348" t="s">
        <v>2893</v>
      </c>
      <c r="D798" s="348" t="s">
        <v>2406</v>
      </c>
      <c r="E798" s="349">
        <v>44</v>
      </c>
      <c r="F798" s="349">
        <v>31</v>
      </c>
      <c r="G798" s="349">
        <v>13</v>
      </c>
      <c r="H798" s="349">
        <v>30</v>
      </c>
      <c r="I798" s="349">
        <v>14</v>
      </c>
      <c r="J798" s="349">
        <v>0</v>
      </c>
      <c r="L798" s="14"/>
    </row>
    <row r="799" spans="1:12" s="10" customFormat="1" ht="14.5">
      <c r="A799" s="348"/>
      <c r="B799" s="348" t="s">
        <v>54</v>
      </c>
      <c r="C799" s="348" t="s">
        <v>2894</v>
      </c>
      <c r="D799" s="348" t="s">
        <v>2408</v>
      </c>
      <c r="E799" s="349">
        <v>41</v>
      </c>
      <c r="F799" s="349">
        <v>33</v>
      </c>
      <c r="G799" s="349">
        <v>8</v>
      </c>
      <c r="H799" s="349">
        <v>36</v>
      </c>
      <c r="I799" s="349">
        <v>5</v>
      </c>
      <c r="J799" s="349">
        <v>0</v>
      </c>
      <c r="L799" s="14"/>
    </row>
    <row r="800" spans="1:12" s="10" customFormat="1" ht="14.5">
      <c r="A800" s="348"/>
      <c r="B800" s="348" t="s">
        <v>54</v>
      </c>
      <c r="C800" s="348" t="s">
        <v>288</v>
      </c>
      <c r="D800" s="348" t="s">
        <v>289</v>
      </c>
      <c r="E800" s="349">
        <v>27</v>
      </c>
      <c r="F800" s="349">
        <v>24</v>
      </c>
      <c r="G800" s="349">
        <v>3</v>
      </c>
      <c r="H800" s="349">
        <v>27</v>
      </c>
      <c r="I800" s="349">
        <v>0</v>
      </c>
      <c r="J800" s="349">
        <v>0</v>
      </c>
      <c r="L800" s="14"/>
    </row>
    <row r="801" spans="1:12" s="10" customFormat="1" ht="14.5">
      <c r="A801" s="348"/>
      <c r="B801" s="348" t="s">
        <v>54</v>
      </c>
      <c r="C801" s="348" t="s">
        <v>554</v>
      </c>
      <c r="D801" s="348" t="s">
        <v>555</v>
      </c>
      <c r="E801" s="349">
        <v>1127</v>
      </c>
      <c r="F801" s="349">
        <v>626</v>
      </c>
      <c r="G801" s="349">
        <v>501</v>
      </c>
      <c r="H801" s="349">
        <v>1090</v>
      </c>
      <c r="I801" s="349">
        <v>37</v>
      </c>
      <c r="J801" s="349">
        <v>66</v>
      </c>
      <c r="L801" s="14"/>
    </row>
    <row r="802" spans="1:12" s="10" customFormat="1" ht="14.5">
      <c r="A802" s="348"/>
      <c r="B802" s="348" t="s">
        <v>54</v>
      </c>
      <c r="C802" s="348" t="s">
        <v>822</v>
      </c>
      <c r="D802" s="348" t="s">
        <v>823</v>
      </c>
      <c r="E802" s="349">
        <v>69</v>
      </c>
      <c r="F802" s="349">
        <v>56</v>
      </c>
      <c r="G802" s="349">
        <v>13</v>
      </c>
      <c r="H802" s="349">
        <v>56</v>
      </c>
      <c r="I802" s="349">
        <v>13</v>
      </c>
      <c r="J802" s="349" t="s">
        <v>2402</v>
      </c>
      <c r="L802" s="14"/>
    </row>
    <row r="803" spans="1:12" s="10" customFormat="1" ht="14.5">
      <c r="A803" s="348"/>
      <c r="B803" s="348" t="s">
        <v>54</v>
      </c>
      <c r="C803" s="348" t="s">
        <v>895</v>
      </c>
      <c r="D803" s="348" t="s">
        <v>896</v>
      </c>
      <c r="E803" s="349">
        <v>259</v>
      </c>
      <c r="F803" s="349">
        <v>169</v>
      </c>
      <c r="G803" s="349">
        <v>90</v>
      </c>
      <c r="H803" s="349">
        <v>247</v>
      </c>
      <c r="I803" s="349">
        <v>12</v>
      </c>
      <c r="J803" s="349">
        <v>16</v>
      </c>
      <c r="L803" s="14"/>
    </row>
    <row r="804" spans="1:12" s="10" customFormat="1" ht="14.5">
      <c r="A804" s="348"/>
      <c r="B804" s="348" t="s">
        <v>54</v>
      </c>
      <c r="C804" s="348" t="s">
        <v>995</v>
      </c>
      <c r="D804" s="348" t="s">
        <v>996</v>
      </c>
      <c r="E804" s="349">
        <v>59</v>
      </c>
      <c r="F804" s="349">
        <v>50</v>
      </c>
      <c r="G804" s="349">
        <v>9</v>
      </c>
      <c r="H804" s="349">
        <v>56</v>
      </c>
      <c r="I804" s="349">
        <v>3</v>
      </c>
      <c r="J804" s="349">
        <v>7</v>
      </c>
      <c r="L804" s="14"/>
    </row>
    <row r="805" spans="1:12" s="10" customFormat="1" ht="14.5">
      <c r="A805" s="348"/>
      <c r="B805" s="348" t="s">
        <v>54</v>
      </c>
      <c r="C805" s="348" t="s">
        <v>1167</v>
      </c>
      <c r="D805" s="348" t="s">
        <v>1168</v>
      </c>
      <c r="E805" s="349">
        <v>835</v>
      </c>
      <c r="F805" s="349">
        <v>507</v>
      </c>
      <c r="G805" s="349">
        <v>328</v>
      </c>
      <c r="H805" s="349">
        <v>822</v>
      </c>
      <c r="I805" s="349">
        <v>13</v>
      </c>
      <c r="J805" s="349">
        <v>45</v>
      </c>
      <c r="L805" s="14"/>
    </row>
    <row r="806" spans="1:12" s="10" customFormat="1" ht="14.5">
      <c r="A806" s="348"/>
      <c r="B806" s="348" t="s">
        <v>54</v>
      </c>
      <c r="C806" s="348" t="s">
        <v>1498</v>
      </c>
      <c r="D806" s="348" t="s">
        <v>1499</v>
      </c>
      <c r="E806" s="349">
        <v>392</v>
      </c>
      <c r="F806" s="349">
        <v>221</v>
      </c>
      <c r="G806" s="349">
        <v>171</v>
      </c>
      <c r="H806" s="349">
        <v>387</v>
      </c>
      <c r="I806" s="349">
        <v>5</v>
      </c>
      <c r="J806" s="349">
        <v>25</v>
      </c>
      <c r="L806" s="14"/>
    </row>
    <row r="807" spans="1:12" s="10" customFormat="1" ht="14.5">
      <c r="A807" s="348"/>
      <c r="B807" s="348" t="s">
        <v>54</v>
      </c>
      <c r="C807" s="348" t="s">
        <v>1749</v>
      </c>
      <c r="D807" s="348" t="s">
        <v>1750</v>
      </c>
      <c r="E807" s="349">
        <v>94</v>
      </c>
      <c r="F807" s="349">
        <v>66</v>
      </c>
      <c r="G807" s="349">
        <v>28</v>
      </c>
      <c r="H807" s="349">
        <v>90</v>
      </c>
      <c r="I807" s="349">
        <v>4</v>
      </c>
      <c r="J807" s="349" t="s">
        <v>2402</v>
      </c>
      <c r="L807" s="14"/>
    </row>
    <row r="808" spans="1:12" s="10" customFormat="1" ht="14.5">
      <c r="A808" s="348"/>
      <c r="B808" s="348" t="s">
        <v>54</v>
      </c>
      <c r="C808" s="348" t="s">
        <v>1941</v>
      </c>
      <c r="D808" s="348" t="s">
        <v>1942</v>
      </c>
      <c r="E808" s="349">
        <v>1938</v>
      </c>
      <c r="F808" s="349">
        <v>1253</v>
      </c>
      <c r="G808" s="349">
        <v>685</v>
      </c>
      <c r="H808" s="349">
        <v>1886</v>
      </c>
      <c r="I808" s="349">
        <v>52</v>
      </c>
      <c r="J808" s="349">
        <v>88</v>
      </c>
      <c r="L808" s="14"/>
    </row>
    <row r="809" spans="1:12" s="10" customFormat="1" ht="14.5">
      <c r="A809" s="348"/>
      <c r="B809" s="348" t="s">
        <v>54</v>
      </c>
      <c r="C809" s="348" t="s">
        <v>2162</v>
      </c>
      <c r="D809" s="348" t="s">
        <v>2163</v>
      </c>
      <c r="E809" s="349">
        <v>50</v>
      </c>
      <c r="F809" s="349">
        <v>38</v>
      </c>
      <c r="G809" s="349">
        <v>12</v>
      </c>
      <c r="H809" s="349">
        <v>41</v>
      </c>
      <c r="I809" s="349">
        <v>9</v>
      </c>
      <c r="J809" s="349" t="s">
        <v>2402</v>
      </c>
      <c r="L809" s="14"/>
    </row>
    <row r="810" spans="1:12" s="10" customFormat="1" ht="14.5">
      <c r="A810" s="348"/>
      <c r="B810" s="348" t="s">
        <v>54</v>
      </c>
      <c r="C810" s="348" t="s">
        <v>3560</v>
      </c>
      <c r="D810" s="348" t="s">
        <v>2267</v>
      </c>
      <c r="E810" s="349">
        <v>5079</v>
      </c>
      <c r="F810" s="349">
        <v>3169</v>
      </c>
      <c r="G810" s="349">
        <v>1910</v>
      </c>
      <c r="H810" s="349">
        <v>4903</v>
      </c>
      <c r="I810" s="349">
        <v>176</v>
      </c>
      <c r="J810" s="349">
        <v>254</v>
      </c>
      <c r="L810" s="14"/>
    </row>
    <row r="811" spans="1:12" s="10" customFormat="1" ht="14.5">
      <c r="A811" s="348"/>
      <c r="B811" s="348" t="s">
        <v>54</v>
      </c>
      <c r="C811" s="348" t="s">
        <v>2315</v>
      </c>
      <c r="D811" s="348" t="s">
        <v>2267</v>
      </c>
      <c r="E811" s="349">
        <v>5079</v>
      </c>
      <c r="F811" s="349">
        <v>3169</v>
      </c>
      <c r="G811" s="349">
        <v>1910</v>
      </c>
      <c r="H811" s="349">
        <v>4903</v>
      </c>
      <c r="I811" s="349">
        <v>176</v>
      </c>
      <c r="J811" s="349">
        <v>254</v>
      </c>
      <c r="L811" s="14"/>
    </row>
    <row r="812" spans="1:12" s="10" customFormat="1" ht="14.5">
      <c r="A812" s="348"/>
      <c r="B812" s="348" t="s">
        <v>54</v>
      </c>
      <c r="C812" s="348" t="s">
        <v>3561</v>
      </c>
      <c r="D812" s="348" t="s">
        <v>3562</v>
      </c>
      <c r="E812" s="349">
        <v>465</v>
      </c>
      <c r="F812" s="349">
        <v>336</v>
      </c>
      <c r="G812" s="349">
        <v>129</v>
      </c>
      <c r="H812" s="349">
        <v>395</v>
      </c>
      <c r="I812" s="349">
        <v>70</v>
      </c>
      <c r="J812" s="349">
        <v>8</v>
      </c>
      <c r="L812" s="14"/>
    </row>
    <row r="813" spans="1:12" s="10" customFormat="1" ht="14.5">
      <c r="A813" s="348"/>
      <c r="B813" s="348" t="s">
        <v>54</v>
      </c>
      <c r="C813" s="348" t="s">
        <v>3563</v>
      </c>
      <c r="D813" s="348" t="s">
        <v>3564</v>
      </c>
      <c r="E813" s="349">
        <v>465</v>
      </c>
      <c r="F813" s="349">
        <v>336</v>
      </c>
      <c r="G813" s="349">
        <v>129</v>
      </c>
      <c r="H813" s="349">
        <v>395</v>
      </c>
      <c r="I813" s="349">
        <v>70</v>
      </c>
      <c r="J813" s="349">
        <v>8</v>
      </c>
      <c r="L813" s="14"/>
    </row>
    <row r="814" spans="1:12" s="10" customFormat="1" ht="14.5">
      <c r="A814" s="348"/>
      <c r="B814" s="348" t="s">
        <v>54</v>
      </c>
      <c r="C814" s="348" t="s">
        <v>3565</v>
      </c>
      <c r="D814" s="348" t="s">
        <v>3564</v>
      </c>
      <c r="E814" s="349">
        <v>465</v>
      </c>
      <c r="F814" s="349">
        <v>336</v>
      </c>
      <c r="G814" s="349">
        <v>129</v>
      </c>
      <c r="H814" s="349">
        <v>395</v>
      </c>
      <c r="I814" s="349">
        <v>70</v>
      </c>
      <c r="J814" s="349">
        <v>8</v>
      </c>
      <c r="L814" s="14"/>
    </row>
    <row r="815" spans="1:12" s="10" customFormat="1" ht="14.5">
      <c r="A815" s="348"/>
      <c r="B815" s="348" t="s">
        <v>54</v>
      </c>
      <c r="C815" s="348" t="s">
        <v>3566</v>
      </c>
      <c r="D815" s="348" t="s">
        <v>3567</v>
      </c>
      <c r="E815" s="349">
        <v>24</v>
      </c>
      <c r="F815" s="349">
        <v>15</v>
      </c>
      <c r="G815" s="349">
        <v>9</v>
      </c>
      <c r="H815" s="349" t="s">
        <v>2402</v>
      </c>
      <c r="I815" s="349" t="s">
        <v>2402</v>
      </c>
      <c r="J815" s="349" t="s">
        <v>2402</v>
      </c>
      <c r="L815" s="14"/>
    </row>
    <row r="816" spans="1:12" s="10" customFormat="1" ht="14.5">
      <c r="A816" s="348"/>
      <c r="B816" s="348" t="s">
        <v>54</v>
      </c>
      <c r="C816" s="348" t="s">
        <v>3568</v>
      </c>
      <c r="D816" s="348" t="s">
        <v>3569</v>
      </c>
      <c r="E816" s="349">
        <v>14</v>
      </c>
      <c r="F816" s="349" t="s">
        <v>2402</v>
      </c>
      <c r="G816" s="349" t="s">
        <v>2402</v>
      </c>
      <c r="H816" s="349" t="s">
        <v>2402</v>
      </c>
      <c r="I816" s="349" t="s">
        <v>2402</v>
      </c>
      <c r="J816" s="349">
        <v>0</v>
      </c>
      <c r="L816" s="14"/>
    </row>
    <row r="817" spans="1:12" s="10" customFormat="1" ht="14.5">
      <c r="A817" s="348"/>
      <c r="B817" s="348" t="s">
        <v>54</v>
      </c>
      <c r="C817" s="348" t="s">
        <v>3570</v>
      </c>
      <c r="D817" s="348" t="s">
        <v>3571</v>
      </c>
      <c r="E817" s="349">
        <v>15</v>
      </c>
      <c r="F817" s="349">
        <v>15</v>
      </c>
      <c r="G817" s="349">
        <v>0</v>
      </c>
      <c r="H817" s="349">
        <v>11</v>
      </c>
      <c r="I817" s="349">
        <v>4</v>
      </c>
      <c r="J817" s="349">
        <v>0</v>
      </c>
      <c r="L817" s="14"/>
    </row>
    <row r="818" spans="1:12" s="10" customFormat="1" ht="14.5">
      <c r="A818" s="348"/>
      <c r="B818" s="348" t="s">
        <v>54</v>
      </c>
      <c r="C818" s="348" t="s">
        <v>3574</v>
      </c>
      <c r="D818" s="348" t="s">
        <v>3575</v>
      </c>
      <c r="E818" s="349">
        <v>12</v>
      </c>
      <c r="F818" s="349">
        <v>6</v>
      </c>
      <c r="G818" s="349">
        <v>6</v>
      </c>
      <c r="H818" s="349" t="s">
        <v>2402</v>
      </c>
      <c r="I818" s="349" t="s">
        <v>2402</v>
      </c>
      <c r="J818" s="349" t="s">
        <v>2402</v>
      </c>
      <c r="L818" s="14"/>
    </row>
    <row r="819" spans="1:12" s="10" customFormat="1" ht="14.5">
      <c r="A819" s="348"/>
      <c r="B819" s="348" t="s">
        <v>54</v>
      </c>
      <c r="C819" s="348" t="s">
        <v>3574</v>
      </c>
      <c r="D819" s="348" t="s">
        <v>3576</v>
      </c>
      <c r="E819" s="349">
        <v>41</v>
      </c>
      <c r="F819" s="349">
        <v>33</v>
      </c>
      <c r="G819" s="349">
        <v>8</v>
      </c>
      <c r="H819" s="349">
        <v>35</v>
      </c>
      <c r="I819" s="349">
        <v>6</v>
      </c>
      <c r="J819" s="349" t="s">
        <v>2402</v>
      </c>
      <c r="L819" s="14"/>
    </row>
    <row r="820" spans="1:12" s="10" customFormat="1" ht="14.5">
      <c r="A820" s="348"/>
      <c r="B820" s="348" t="s">
        <v>54</v>
      </c>
      <c r="C820" s="348" t="s">
        <v>3703</v>
      </c>
      <c r="D820" s="348" t="s">
        <v>3704</v>
      </c>
      <c r="E820" s="349">
        <v>17</v>
      </c>
      <c r="F820" s="349" t="s">
        <v>2402</v>
      </c>
      <c r="G820" s="349" t="s">
        <v>2402</v>
      </c>
      <c r="H820" s="349" t="s">
        <v>2402</v>
      </c>
      <c r="I820" s="349" t="s">
        <v>2402</v>
      </c>
      <c r="J820" s="349" t="s">
        <v>2402</v>
      </c>
      <c r="L820" s="14"/>
    </row>
    <row r="821" spans="1:12" s="10" customFormat="1" ht="14.5">
      <c r="A821" s="348"/>
      <c r="B821" s="348" t="s">
        <v>54</v>
      </c>
      <c r="C821" s="348" t="s">
        <v>3577</v>
      </c>
      <c r="D821" s="348" t="s">
        <v>3578</v>
      </c>
      <c r="E821" s="349">
        <v>50</v>
      </c>
      <c r="F821" s="349">
        <v>38</v>
      </c>
      <c r="G821" s="349">
        <v>12</v>
      </c>
      <c r="H821" s="349">
        <v>47</v>
      </c>
      <c r="I821" s="349">
        <v>3</v>
      </c>
      <c r="J821" s="349" t="s">
        <v>2402</v>
      </c>
      <c r="L821" s="14"/>
    </row>
    <row r="822" spans="1:12" s="10" customFormat="1" ht="14.5">
      <c r="A822" s="348"/>
      <c r="B822" s="348" t="s">
        <v>54</v>
      </c>
      <c r="C822" s="348" t="s">
        <v>3705</v>
      </c>
      <c r="D822" s="348" t="s">
        <v>3706</v>
      </c>
      <c r="E822" s="349">
        <v>19</v>
      </c>
      <c r="F822" s="349">
        <v>16</v>
      </c>
      <c r="G822" s="349">
        <v>3</v>
      </c>
      <c r="H822" s="349" t="s">
        <v>2402</v>
      </c>
      <c r="I822" s="349" t="s">
        <v>2402</v>
      </c>
      <c r="J822" s="349">
        <v>0</v>
      </c>
      <c r="L822" s="14"/>
    </row>
    <row r="823" spans="1:12" s="10" customFormat="1" ht="14.5">
      <c r="A823" s="348"/>
      <c r="B823" s="348" t="s">
        <v>54</v>
      </c>
      <c r="C823" s="348" t="s">
        <v>3707</v>
      </c>
      <c r="D823" s="348" t="s">
        <v>3708</v>
      </c>
      <c r="E823" s="349">
        <v>13</v>
      </c>
      <c r="F823" s="349">
        <v>10</v>
      </c>
      <c r="G823" s="349">
        <v>3</v>
      </c>
      <c r="H823" s="349" t="s">
        <v>2402</v>
      </c>
      <c r="I823" s="349" t="s">
        <v>2402</v>
      </c>
      <c r="J823" s="349">
        <v>0</v>
      </c>
      <c r="L823" s="14"/>
    </row>
    <row r="824" spans="1:12" s="10" customFormat="1" ht="14.5">
      <c r="A824" s="348"/>
      <c r="B824" s="348" t="s">
        <v>54</v>
      </c>
      <c r="C824" s="348" t="s">
        <v>3579</v>
      </c>
      <c r="D824" s="348" t="s">
        <v>3580</v>
      </c>
      <c r="E824" s="349">
        <v>60</v>
      </c>
      <c r="F824" s="349">
        <v>48</v>
      </c>
      <c r="G824" s="349">
        <v>12</v>
      </c>
      <c r="H824" s="349">
        <v>51</v>
      </c>
      <c r="I824" s="349">
        <v>9</v>
      </c>
      <c r="J824" s="349" t="s">
        <v>2402</v>
      </c>
      <c r="L824" s="14"/>
    </row>
    <row r="825" spans="1:12" s="10" customFormat="1" ht="14.5">
      <c r="A825" s="348"/>
      <c r="B825" s="348" t="s">
        <v>54</v>
      </c>
      <c r="C825" s="348" t="s">
        <v>3581</v>
      </c>
      <c r="D825" s="348" t="s">
        <v>3575</v>
      </c>
      <c r="E825" s="349">
        <v>25</v>
      </c>
      <c r="F825" s="349">
        <v>20</v>
      </c>
      <c r="G825" s="349">
        <v>5</v>
      </c>
      <c r="H825" s="349">
        <v>21</v>
      </c>
      <c r="I825" s="349">
        <v>4</v>
      </c>
      <c r="J825" s="349">
        <v>0</v>
      </c>
      <c r="L825" s="14"/>
    </row>
    <row r="826" spans="1:12" s="10" customFormat="1" ht="14.5">
      <c r="A826" s="348"/>
      <c r="B826" s="348" t="s">
        <v>54</v>
      </c>
      <c r="C826" s="348" t="s">
        <v>3581</v>
      </c>
      <c r="D826" s="348" t="s">
        <v>3582</v>
      </c>
      <c r="E826" s="349">
        <v>184</v>
      </c>
      <c r="F826" s="349">
        <v>148</v>
      </c>
      <c r="G826" s="349">
        <v>36</v>
      </c>
      <c r="H826" s="349">
        <v>164</v>
      </c>
      <c r="I826" s="349">
        <v>20</v>
      </c>
      <c r="J826" s="349">
        <v>5</v>
      </c>
      <c r="L826" s="14"/>
    </row>
    <row r="827" spans="1:12" s="10" customFormat="1" ht="14.5">
      <c r="A827" s="348"/>
      <c r="B827" s="348" t="s">
        <v>54</v>
      </c>
      <c r="C827" s="348" t="s">
        <v>3585</v>
      </c>
      <c r="D827" s="348" t="s">
        <v>3586</v>
      </c>
      <c r="E827" s="349">
        <v>11</v>
      </c>
      <c r="F827" s="349">
        <v>7</v>
      </c>
      <c r="G827" s="349">
        <v>4</v>
      </c>
      <c r="H827" s="349">
        <v>11</v>
      </c>
      <c r="I827" s="349">
        <v>0</v>
      </c>
      <c r="J827" s="349">
        <v>0</v>
      </c>
      <c r="L827" s="14"/>
    </row>
    <row r="828" spans="1:12" s="10" customFormat="1" ht="14.5">
      <c r="A828" s="348"/>
      <c r="B828" s="348" t="s">
        <v>54</v>
      </c>
      <c r="C828" s="348" t="s">
        <v>3591</v>
      </c>
      <c r="D828" s="348" t="s">
        <v>3575</v>
      </c>
      <c r="E828" s="349">
        <v>55</v>
      </c>
      <c r="F828" s="349">
        <v>47</v>
      </c>
      <c r="G828" s="349">
        <v>8</v>
      </c>
      <c r="H828" s="349">
        <v>47</v>
      </c>
      <c r="I828" s="349">
        <v>8</v>
      </c>
      <c r="J828" s="349">
        <v>0</v>
      </c>
      <c r="L828" s="14"/>
    </row>
    <row r="829" spans="1:12" s="10" customFormat="1" ht="14.5">
      <c r="A829" s="348"/>
      <c r="B829" s="348" t="s">
        <v>54</v>
      </c>
      <c r="C829" s="348" t="s">
        <v>3591</v>
      </c>
      <c r="D829" s="348" t="s">
        <v>3592</v>
      </c>
      <c r="E829" s="349">
        <v>66</v>
      </c>
      <c r="F829" s="349">
        <v>54</v>
      </c>
      <c r="G829" s="349">
        <v>12</v>
      </c>
      <c r="H829" s="349">
        <v>58</v>
      </c>
      <c r="I829" s="349">
        <v>8</v>
      </c>
      <c r="J829" s="349">
        <v>0</v>
      </c>
      <c r="L829" s="14"/>
    </row>
    <row r="830" spans="1:12" s="10" customFormat="1" ht="14.5">
      <c r="A830" s="348"/>
      <c r="B830" s="348" t="s">
        <v>54</v>
      </c>
      <c r="C830" s="348" t="s">
        <v>3593</v>
      </c>
      <c r="D830" s="348" t="s">
        <v>3594</v>
      </c>
      <c r="E830" s="349">
        <v>315</v>
      </c>
      <c r="F830" s="349">
        <v>250</v>
      </c>
      <c r="G830" s="349">
        <v>65</v>
      </c>
      <c r="H830" s="349">
        <v>279</v>
      </c>
      <c r="I830" s="349">
        <v>36</v>
      </c>
      <c r="J830" s="349">
        <v>7</v>
      </c>
      <c r="L830" s="14"/>
    </row>
    <row r="831" spans="1:12" s="10" customFormat="1" ht="14.5">
      <c r="A831" s="348"/>
      <c r="B831" s="348" t="s">
        <v>54</v>
      </c>
      <c r="C831" s="348" t="s">
        <v>3595</v>
      </c>
      <c r="D831" s="348" t="s">
        <v>3596</v>
      </c>
      <c r="E831" s="349">
        <v>17</v>
      </c>
      <c r="F831" s="349">
        <v>14</v>
      </c>
      <c r="G831" s="349">
        <v>3</v>
      </c>
      <c r="H831" s="349" t="s">
        <v>2402</v>
      </c>
      <c r="I831" s="349" t="s">
        <v>2402</v>
      </c>
      <c r="J831" s="349">
        <v>0</v>
      </c>
      <c r="L831" s="14"/>
    </row>
    <row r="832" spans="1:12" s="10" customFormat="1" ht="14.5">
      <c r="A832" s="348"/>
      <c r="B832" s="348" t="s">
        <v>54</v>
      </c>
      <c r="C832" s="348" t="s">
        <v>3597</v>
      </c>
      <c r="D832" s="348" t="s">
        <v>3575</v>
      </c>
      <c r="E832" s="349">
        <v>7</v>
      </c>
      <c r="F832" s="349" t="s">
        <v>2402</v>
      </c>
      <c r="G832" s="349" t="s">
        <v>2402</v>
      </c>
      <c r="H832" s="349">
        <v>7</v>
      </c>
      <c r="I832" s="349">
        <v>0</v>
      </c>
      <c r="J832" s="349">
        <v>0</v>
      </c>
      <c r="L832" s="14"/>
    </row>
    <row r="833" spans="1:12" s="10" customFormat="1" ht="14.5">
      <c r="A833" s="348"/>
      <c r="B833" s="348" t="s">
        <v>54</v>
      </c>
      <c r="C833" s="348" t="s">
        <v>3597</v>
      </c>
      <c r="D833" s="348" t="s">
        <v>3598</v>
      </c>
      <c r="E833" s="349">
        <v>24</v>
      </c>
      <c r="F833" s="349">
        <v>20</v>
      </c>
      <c r="G833" s="349">
        <v>4</v>
      </c>
      <c r="H833" s="349" t="s">
        <v>2402</v>
      </c>
      <c r="I833" s="349" t="s">
        <v>2402</v>
      </c>
      <c r="J833" s="349">
        <v>0</v>
      </c>
      <c r="L833" s="14"/>
    </row>
    <row r="834" spans="1:12" s="10" customFormat="1" ht="14.5">
      <c r="A834" s="348"/>
      <c r="B834" s="348" t="s">
        <v>54</v>
      </c>
      <c r="C834" s="348" t="s">
        <v>3599</v>
      </c>
      <c r="D834" s="348" t="s">
        <v>3598</v>
      </c>
      <c r="E834" s="349">
        <v>24</v>
      </c>
      <c r="F834" s="349">
        <v>20</v>
      </c>
      <c r="G834" s="349">
        <v>4</v>
      </c>
      <c r="H834" s="349" t="s">
        <v>2402</v>
      </c>
      <c r="I834" s="349" t="s">
        <v>2402</v>
      </c>
      <c r="J834" s="349">
        <v>0</v>
      </c>
      <c r="L834" s="14"/>
    </row>
    <row r="835" spans="1:12" s="10" customFormat="1" ht="14.5">
      <c r="A835" s="348"/>
      <c r="B835" s="348" t="s">
        <v>54</v>
      </c>
      <c r="C835" s="348" t="s">
        <v>3731</v>
      </c>
      <c r="D835" s="348" t="s">
        <v>3732</v>
      </c>
      <c r="E835" s="349">
        <v>26</v>
      </c>
      <c r="F835" s="349" t="s">
        <v>2402</v>
      </c>
      <c r="G835" s="349" t="s">
        <v>2402</v>
      </c>
      <c r="H835" s="349">
        <v>21</v>
      </c>
      <c r="I835" s="349">
        <v>5</v>
      </c>
      <c r="J835" s="349">
        <v>0</v>
      </c>
      <c r="L835" s="14"/>
    </row>
    <row r="836" spans="1:12" s="10" customFormat="1" ht="14.5">
      <c r="A836" s="348"/>
      <c r="B836" s="348" t="s">
        <v>54</v>
      </c>
      <c r="C836" s="348" t="s">
        <v>3604</v>
      </c>
      <c r="D836" s="348" t="s">
        <v>3575</v>
      </c>
      <c r="E836" s="349">
        <v>48</v>
      </c>
      <c r="F836" s="349">
        <v>41</v>
      </c>
      <c r="G836" s="349">
        <v>7</v>
      </c>
      <c r="H836" s="349">
        <v>44</v>
      </c>
      <c r="I836" s="349">
        <v>4</v>
      </c>
      <c r="J836" s="349" t="s">
        <v>2402</v>
      </c>
      <c r="L836" s="14"/>
    </row>
    <row r="837" spans="1:12" s="10" customFormat="1" ht="14.5">
      <c r="A837" s="348"/>
      <c r="B837" s="348" t="s">
        <v>54</v>
      </c>
      <c r="C837" s="348" t="s">
        <v>3604</v>
      </c>
      <c r="D837" s="348" t="s">
        <v>3605</v>
      </c>
      <c r="E837" s="349">
        <v>74</v>
      </c>
      <c r="F837" s="349">
        <v>65</v>
      </c>
      <c r="G837" s="349">
        <v>9</v>
      </c>
      <c r="H837" s="349">
        <v>65</v>
      </c>
      <c r="I837" s="349">
        <v>9</v>
      </c>
      <c r="J837" s="349" t="s">
        <v>2402</v>
      </c>
      <c r="L837" s="14"/>
    </row>
    <row r="838" spans="1:12" s="10" customFormat="1" ht="14.5">
      <c r="A838" s="348"/>
      <c r="B838" s="348" t="s">
        <v>54</v>
      </c>
      <c r="C838" s="348" t="s">
        <v>3610</v>
      </c>
      <c r="D838" s="348" t="s">
        <v>3611</v>
      </c>
      <c r="E838" s="349">
        <v>23</v>
      </c>
      <c r="F838" s="349">
        <v>16</v>
      </c>
      <c r="G838" s="349">
        <v>7</v>
      </c>
      <c r="H838" s="349">
        <v>20</v>
      </c>
      <c r="I838" s="349">
        <v>3</v>
      </c>
      <c r="J838" s="349" t="s">
        <v>2402</v>
      </c>
      <c r="L838" s="14"/>
    </row>
    <row r="839" spans="1:12" s="10" customFormat="1" ht="14.5">
      <c r="A839" s="348"/>
      <c r="B839" s="348" t="s">
        <v>54</v>
      </c>
      <c r="C839" s="348" t="s">
        <v>3612</v>
      </c>
      <c r="D839" s="348" t="s">
        <v>3613</v>
      </c>
      <c r="E839" s="349">
        <v>34</v>
      </c>
      <c r="F839" s="349">
        <v>29</v>
      </c>
      <c r="G839" s="349">
        <v>5</v>
      </c>
      <c r="H839" s="349">
        <v>26</v>
      </c>
      <c r="I839" s="349">
        <v>8</v>
      </c>
      <c r="J839" s="349">
        <v>0</v>
      </c>
      <c r="L839" s="14"/>
    </row>
    <row r="840" spans="1:12" s="10" customFormat="1" ht="14.5">
      <c r="A840" s="348"/>
      <c r="B840" s="348" t="s">
        <v>54</v>
      </c>
      <c r="C840" s="348" t="s">
        <v>3755</v>
      </c>
      <c r="D840" s="348" t="s">
        <v>3756</v>
      </c>
      <c r="E840" s="349">
        <v>10</v>
      </c>
      <c r="F840" s="349">
        <v>7</v>
      </c>
      <c r="G840" s="349">
        <v>3</v>
      </c>
      <c r="H840" s="349">
        <v>10</v>
      </c>
      <c r="I840" s="349">
        <v>0</v>
      </c>
      <c r="J840" s="349">
        <v>0</v>
      </c>
      <c r="L840" s="14"/>
    </row>
    <row r="841" spans="1:12" s="10" customFormat="1" ht="14.5">
      <c r="A841" s="348"/>
      <c r="B841" s="348" t="s">
        <v>54</v>
      </c>
      <c r="C841" s="348" t="s">
        <v>3616</v>
      </c>
      <c r="D841" s="348" t="s">
        <v>3575</v>
      </c>
      <c r="E841" s="349">
        <v>14</v>
      </c>
      <c r="F841" s="349">
        <v>8</v>
      </c>
      <c r="G841" s="349">
        <v>6</v>
      </c>
      <c r="H841" s="349" t="s">
        <v>2402</v>
      </c>
      <c r="I841" s="349" t="s">
        <v>2402</v>
      </c>
      <c r="J841" s="349">
        <v>0</v>
      </c>
      <c r="L841" s="14"/>
    </row>
    <row r="842" spans="1:12" s="10" customFormat="1" ht="14.5">
      <c r="A842" s="348"/>
      <c r="B842" s="348" t="s">
        <v>54</v>
      </c>
      <c r="C842" s="348" t="s">
        <v>3616</v>
      </c>
      <c r="D842" s="348" t="s">
        <v>3617</v>
      </c>
      <c r="E842" s="349">
        <v>24</v>
      </c>
      <c r="F842" s="349">
        <v>15</v>
      </c>
      <c r="G842" s="349">
        <v>9</v>
      </c>
      <c r="H842" s="349" t="s">
        <v>2402</v>
      </c>
      <c r="I842" s="349" t="s">
        <v>2402</v>
      </c>
      <c r="J842" s="349">
        <v>0</v>
      </c>
      <c r="L842" s="14"/>
    </row>
    <row r="843" spans="1:12" s="10" customFormat="1" ht="14.5">
      <c r="A843" s="348"/>
      <c r="B843" s="348" t="s">
        <v>54</v>
      </c>
      <c r="C843" s="348" t="s">
        <v>3620</v>
      </c>
      <c r="D843" s="348" t="s">
        <v>3621</v>
      </c>
      <c r="E843" s="349">
        <v>21</v>
      </c>
      <c r="F843" s="349">
        <v>16</v>
      </c>
      <c r="G843" s="349">
        <v>5</v>
      </c>
      <c r="H843" s="349">
        <v>17</v>
      </c>
      <c r="I843" s="349">
        <v>4</v>
      </c>
      <c r="J843" s="349">
        <v>0</v>
      </c>
      <c r="L843" s="14"/>
    </row>
    <row r="844" spans="1:12" s="10" customFormat="1" ht="14.5">
      <c r="A844" s="348"/>
      <c r="B844" s="348" t="s">
        <v>54</v>
      </c>
      <c r="C844" s="348" t="s">
        <v>3622</v>
      </c>
      <c r="D844" s="348" t="s">
        <v>3623</v>
      </c>
      <c r="E844" s="349">
        <v>176</v>
      </c>
      <c r="F844" s="349">
        <v>141</v>
      </c>
      <c r="G844" s="349">
        <v>35</v>
      </c>
      <c r="H844" s="349">
        <v>151</v>
      </c>
      <c r="I844" s="349">
        <v>25</v>
      </c>
      <c r="J844" s="349">
        <v>3</v>
      </c>
      <c r="L844" s="14"/>
    </row>
    <row r="845" spans="1:12" s="10" customFormat="1" ht="14.5">
      <c r="A845" s="348"/>
      <c r="B845" s="348" t="s">
        <v>54</v>
      </c>
      <c r="C845" s="348" t="s">
        <v>3628</v>
      </c>
      <c r="D845" s="348" t="s">
        <v>3629</v>
      </c>
      <c r="E845" s="349">
        <v>19</v>
      </c>
      <c r="F845" s="349">
        <v>12</v>
      </c>
      <c r="G845" s="349">
        <v>7</v>
      </c>
      <c r="H845" s="349">
        <v>10</v>
      </c>
      <c r="I845" s="349">
        <v>9</v>
      </c>
      <c r="J845" s="349">
        <v>0</v>
      </c>
      <c r="L845" s="14"/>
    </row>
    <row r="846" spans="1:12" s="10" customFormat="1" ht="14.5">
      <c r="A846" s="348"/>
      <c r="B846" s="348" t="s">
        <v>54</v>
      </c>
      <c r="C846" s="348" t="s">
        <v>3630</v>
      </c>
      <c r="D846" s="348" t="s">
        <v>3631</v>
      </c>
      <c r="E846" s="349">
        <v>12</v>
      </c>
      <c r="F846" s="349">
        <v>9</v>
      </c>
      <c r="G846" s="349">
        <v>3</v>
      </c>
      <c r="H846" s="349">
        <v>12</v>
      </c>
      <c r="I846" s="349">
        <v>0</v>
      </c>
      <c r="J846" s="349">
        <v>0</v>
      </c>
      <c r="L846" s="14"/>
    </row>
    <row r="847" spans="1:12" s="10" customFormat="1" ht="14.5">
      <c r="A847" s="348"/>
      <c r="B847" s="348" t="s">
        <v>54</v>
      </c>
      <c r="C847" s="348" t="s">
        <v>3630</v>
      </c>
      <c r="D847" s="348" t="s">
        <v>3632</v>
      </c>
      <c r="E847" s="349">
        <v>31</v>
      </c>
      <c r="F847" s="349">
        <v>21</v>
      </c>
      <c r="G847" s="349">
        <v>10</v>
      </c>
      <c r="H847" s="349">
        <v>22</v>
      </c>
      <c r="I847" s="349">
        <v>9</v>
      </c>
      <c r="J847" s="349">
        <v>0</v>
      </c>
      <c r="L847" s="14"/>
    </row>
    <row r="848" spans="1:12" s="10" customFormat="1" ht="14.5">
      <c r="A848" s="348"/>
      <c r="B848" s="348" t="s">
        <v>54</v>
      </c>
      <c r="C848" s="348" t="s">
        <v>3633</v>
      </c>
      <c r="D848" s="348" t="s">
        <v>3634</v>
      </c>
      <c r="E848" s="349">
        <v>30</v>
      </c>
      <c r="F848" s="349">
        <v>21</v>
      </c>
      <c r="G848" s="349">
        <v>9</v>
      </c>
      <c r="H848" s="349">
        <v>22</v>
      </c>
      <c r="I848" s="349">
        <v>8</v>
      </c>
      <c r="J848" s="349" t="s">
        <v>2402</v>
      </c>
      <c r="L848" s="14"/>
    </row>
    <row r="849" spans="1:12" s="10" customFormat="1" ht="14.5">
      <c r="A849" s="348"/>
      <c r="B849" s="348" t="s">
        <v>54</v>
      </c>
      <c r="C849" s="348" t="s">
        <v>3635</v>
      </c>
      <c r="D849" s="348" t="s">
        <v>3634</v>
      </c>
      <c r="E849" s="349">
        <v>30</v>
      </c>
      <c r="F849" s="349">
        <v>21</v>
      </c>
      <c r="G849" s="349">
        <v>9</v>
      </c>
      <c r="H849" s="349">
        <v>22</v>
      </c>
      <c r="I849" s="349">
        <v>8</v>
      </c>
      <c r="J849" s="349" t="s">
        <v>2402</v>
      </c>
      <c r="L849" s="14"/>
    </row>
    <row r="850" spans="1:12" s="10" customFormat="1" ht="14.5">
      <c r="A850" s="348"/>
      <c r="B850" s="348" t="s">
        <v>54</v>
      </c>
      <c r="C850" s="348" t="s">
        <v>3638</v>
      </c>
      <c r="D850" s="348" t="s">
        <v>3639</v>
      </c>
      <c r="E850" s="349">
        <v>14</v>
      </c>
      <c r="F850" s="349">
        <v>8</v>
      </c>
      <c r="G850" s="349">
        <v>6</v>
      </c>
      <c r="H850" s="349">
        <v>9</v>
      </c>
      <c r="I850" s="349">
        <v>5</v>
      </c>
      <c r="J850" s="349">
        <v>0</v>
      </c>
      <c r="L850" s="14"/>
    </row>
    <row r="851" spans="1:12" s="10" customFormat="1" ht="14.5">
      <c r="A851" s="348"/>
      <c r="B851" s="348" t="s">
        <v>54</v>
      </c>
      <c r="C851" s="348" t="s">
        <v>3640</v>
      </c>
      <c r="D851" s="348" t="s">
        <v>3641</v>
      </c>
      <c r="E851" s="349">
        <v>14</v>
      </c>
      <c r="F851" s="349">
        <v>9</v>
      </c>
      <c r="G851" s="349">
        <v>5</v>
      </c>
      <c r="H851" s="349" t="s">
        <v>2402</v>
      </c>
      <c r="I851" s="349" t="s">
        <v>2402</v>
      </c>
      <c r="J851" s="349">
        <v>0</v>
      </c>
      <c r="L851" s="14"/>
    </row>
    <row r="852" spans="1:12" s="10" customFormat="1" ht="14.5">
      <c r="A852" s="348"/>
      <c r="B852" s="348" t="s">
        <v>54</v>
      </c>
      <c r="C852" s="348" t="s">
        <v>3642</v>
      </c>
      <c r="D852" s="348" t="s">
        <v>3643</v>
      </c>
      <c r="E852" s="349">
        <v>12</v>
      </c>
      <c r="F852" s="349">
        <v>8</v>
      </c>
      <c r="G852" s="349">
        <v>4</v>
      </c>
      <c r="H852" s="349">
        <v>7</v>
      </c>
      <c r="I852" s="349">
        <v>5</v>
      </c>
      <c r="J852" s="349">
        <v>0</v>
      </c>
      <c r="L852" s="14"/>
    </row>
    <row r="853" spans="1:12" s="10" customFormat="1" ht="14.5">
      <c r="A853" s="348"/>
      <c r="B853" s="348" t="s">
        <v>54</v>
      </c>
      <c r="C853" s="348" t="s">
        <v>3807</v>
      </c>
      <c r="D853" s="348" t="s">
        <v>3808</v>
      </c>
      <c r="E853" s="349">
        <v>13</v>
      </c>
      <c r="F853" s="349">
        <v>10</v>
      </c>
      <c r="G853" s="349">
        <v>3</v>
      </c>
      <c r="H853" s="349">
        <v>9</v>
      </c>
      <c r="I853" s="349">
        <v>4</v>
      </c>
      <c r="J853" s="349">
        <v>0</v>
      </c>
      <c r="L853" s="14"/>
    </row>
    <row r="854" spans="1:12" s="10" customFormat="1" ht="14.5">
      <c r="A854" s="348"/>
      <c r="B854" s="348" t="s">
        <v>54</v>
      </c>
      <c r="C854" s="348" t="s">
        <v>3644</v>
      </c>
      <c r="D854" s="348" t="s">
        <v>3645</v>
      </c>
      <c r="E854" s="349">
        <v>53</v>
      </c>
      <c r="F854" s="349">
        <v>35</v>
      </c>
      <c r="G854" s="349">
        <v>18</v>
      </c>
      <c r="H854" s="349">
        <v>37</v>
      </c>
      <c r="I854" s="349">
        <v>16</v>
      </c>
      <c r="J854" s="349">
        <v>0</v>
      </c>
      <c r="L854" s="14"/>
    </row>
    <row r="855" spans="1:12" s="10" customFormat="1" ht="14.5">
      <c r="A855" s="348"/>
      <c r="B855" s="348" t="s">
        <v>54</v>
      </c>
      <c r="C855" s="348" t="s">
        <v>3650</v>
      </c>
      <c r="D855" s="348" t="s">
        <v>3651</v>
      </c>
      <c r="E855" s="349">
        <v>23</v>
      </c>
      <c r="F855" s="349">
        <v>17</v>
      </c>
      <c r="G855" s="349">
        <v>6</v>
      </c>
      <c r="H855" s="349">
        <v>16</v>
      </c>
      <c r="I855" s="349">
        <v>7</v>
      </c>
      <c r="J855" s="349">
        <v>0</v>
      </c>
      <c r="L855" s="14"/>
    </row>
    <row r="856" spans="1:12" s="10" customFormat="1" ht="14.5">
      <c r="A856" s="348"/>
      <c r="B856" s="348" t="s">
        <v>54</v>
      </c>
      <c r="C856" s="348" t="s">
        <v>3662</v>
      </c>
      <c r="D856" s="348" t="s">
        <v>3631</v>
      </c>
      <c r="E856" s="349">
        <v>32</v>
      </c>
      <c r="F856" s="349">
        <v>16</v>
      </c>
      <c r="G856" s="349">
        <v>16</v>
      </c>
      <c r="H856" s="349">
        <v>23</v>
      </c>
      <c r="I856" s="349">
        <v>9</v>
      </c>
      <c r="J856" s="349">
        <v>0</v>
      </c>
      <c r="L856" s="14"/>
    </row>
    <row r="857" spans="1:12" s="10" customFormat="1" ht="14.5">
      <c r="A857" s="348"/>
      <c r="B857" s="348" t="s">
        <v>54</v>
      </c>
      <c r="C857" s="348" t="s">
        <v>3662</v>
      </c>
      <c r="D857" s="348" t="s">
        <v>3663</v>
      </c>
      <c r="E857" s="349">
        <v>55</v>
      </c>
      <c r="F857" s="349">
        <v>33</v>
      </c>
      <c r="G857" s="349">
        <v>22</v>
      </c>
      <c r="H857" s="349">
        <v>39</v>
      </c>
      <c r="I857" s="349">
        <v>16</v>
      </c>
      <c r="J857" s="349">
        <v>0</v>
      </c>
      <c r="L857" s="14"/>
    </row>
    <row r="858" spans="1:12" s="10" customFormat="1" ht="14.5">
      <c r="A858" s="348"/>
      <c r="B858" s="348" t="s">
        <v>54</v>
      </c>
      <c r="C858" s="348" t="s">
        <v>3669</v>
      </c>
      <c r="D858" s="348" t="s">
        <v>3670</v>
      </c>
      <c r="E858" s="349">
        <v>32</v>
      </c>
      <c r="F858" s="349">
        <v>26</v>
      </c>
      <c r="G858" s="349">
        <v>6</v>
      </c>
      <c r="H858" s="349">
        <v>27</v>
      </c>
      <c r="I858" s="349">
        <v>5</v>
      </c>
      <c r="J858" s="349">
        <v>0</v>
      </c>
      <c r="L858" s="14"/>
    </row>
    <row r="859" spans="1:12" s="10" customFormat="1" ht="14.5">
      <c r="A859" s="348"/>
      <c r="B859" s="348" t="s">
        <v>54</v>
      </c>
      <c r="C859" s="348" t="s">
        <v>3671</v>
      </c>
      <c r="D859" s="348" t="s">
        <v>3672</v>
      </c>
      <c r="E859" s="349">
        <v>32</v>
      </c>
      <c r="F859" s="349">
        <v>26</v>
      </c>
      <c r="G859" s="349">
        <v>6</v>
      </c>
      <c r="H859" s="349">
        <v>27</v>
      </c>
      <c r="I859" s="349">
        <v>5</v>
      </c>
      <c r="J859" s="349">
        <v>0</v>
      </c>
      <c r="L859" s="14"/>
    </row>
    <row r="860" spans="1:12" s="10" customFormat="1" ht="14.5">
      <c r="A860" s="348"/>
      <c r="B860" s="348" t="s">
        <v>54</v>
      </c>
      <c r="C860" s="348" t="s">
        <v>3673</v>
      </c>
      <c r="D860" s="348" t="s">
        <v>3672</v>
      </c>
      <c r="E860" s="349">
        <v>32</v>
      </c>
      <c r="F860" s="349">
        <v>26</v>
      </c>
      <c r="G860" s="349">
        <v>6</v>
      </c>
      <c r="H860" s="349">
        <v>27</v>
      </c>
      <c r="I860" s="349">
        <v>5</v>
      </c>
      <c r="J860" s="349">
        <v>0</v>
      </c>
      <c r="L860" s="14"/>
    </row>
    <row r="861" spans="1:12" s="10" customFormat="1" ht="14.5">
      <c r="A861" s="348"/>
      <c r="B861" s="348" t="s">
        <v>54</v>
      </c>
      <c r="C861" s="348" t="s">
        <v>3827</v>
      </c>
      <c r="D861" s="348" t="s">
        <v>3828</v>
      </c>
      <c r="E861" s="349">
        <v>11</v>
      </c>
      <c r="F861" s="349" t="s">
        <v>2402</v>
      </c>
      <c r="G861" s="349" t="s">
        <v>2402</v>
      </c>
      <c r="H861" s="349">
        <v>11</v>
      </c>
      <c r="I861" s="349">
        <v>0</v>
      </c>
      <c r="J861" s="349" t="s">
        <v>2402</v>
      </c>
      <c r="L861" s="14"/>
    </row>
    <row r="862" spans="1:12" s="10" customFormat="1" ht="14.5">
      <c r="A862" s="348"/>
      <c r="B862" s="348" t="s">
        <v>54</v>
      </c>
      <c r="C862" s="348" t="s">
        <v>4164</v>
      </c>
      <c r="D862" s="348" t="s">
        <v>4165</v>
      </c>
      <c r="E862" s="349">
        <v>13</v>
      </c>
      <c r="F862" s="349" t="s">
        <v>2402</v>
      </c>
      <c r="G862" s="349" t="s">
        <v>2402</v>
      </c>
      <c r="H862" s="349" t="s">
        <v>2402</v>
      </c>
      <c r="I862" s="349" t="s">
        <v>2402</v>
      </c>
      <c r="J862" s="349" t="s">
        <v>2402</v>
      </c>
      <c r="L862" s="14"/>
    </row>
    <row r="863" spans="1:12" s="10" customFormat="1" ht="14.5">
      <c r="A863" s="348"/>
      <c r="B863" s="348" t="s">
        <v>54</v>
      </c>
      <c r="C863" s="348" t="s">
        <v>3674</v>
      </c>
      <c r="D863" s="348" t="s">
        <v>3575</v>
      </c>
      <c r="E863" s="349">
        <v>55</v>
      </c>
      <c r="F863" s="349">
        <v>49</v>
      </c>
      <c r="G863" s="349">
        <v>6</v>
      </c>
      <c r="H863" s="349">
        <v>52</v>
      </c>
      <c r="I863" s="349">
        <v>3</v>
      </c>
      <c r="J863" s="349" t="s">
        <v>2402</v>
      </c>
      <c r="L863" s="14"/>
    </row>
    <row r="864" spans="1:12" s="10" customFormat="1" ht="14.5">
      <c r="A864" s="348"/>
      <c r="B864" s="348" t="s">
        <v>54</v>
      </c>
      <c r="C864" s="348" t="s">
        <v>3674</v>
      </c>
      <c r="D864" s="348" t="s">
        <v>3675</v>
      </c>
      <c r="E864" s="349">
        <v>79</v>
      </c>
      <c r="F864" s="349">
        <v>71</v>
      </c>
      <c r="G864" s="349">
        <v>8</v>
      </c>
      <c r="H864" s="349">
        <v>75</v>
      </c>
      <c r="I864" s="349">
        <v>4</v>
      </c>
      <c r="J864" s="349">
        <v>3</v>
      </c>
      <c r="L864" s="14"/>
    </row>
    <row r="865" spans="1:12" s="10" customFormat="1" ht="14.5">
      <c r="A865" s="348"/>
      <c r="B865" s="348" t="s">
        <v>54</v>
      </c>
      <c r="C865" s="348" t="s">
        <v>3676</v>
      </c>
      <c r="D865" s="348" t="s">
        <v>3675</v>
      </c>
      <c r="E865" s="349">
        <v>79</v>
      </c>
      <c r="F865" s="349">
        <v>71</v>
      </c>
      <c r="G865" s="349">
        <v>8</v>
      </c>
      <c r="H865" s="349">
        <v>75</v>
      </c>
      <c r="I865" s="349">
        <v>4</v>
      </c>
      <c r="J865" s="349">
        <v>3</v>
      </c>
      <c r="L865" s="14"/>
    </row>
    <row r="866" spans="1:12" s="10" customFormat="1" ht="14.5">
      <c r="A866" s="348"/>
      <c r="B866" s="348" t="s">
        <v>54</v>
      </c>
      <c r="C866" s="348" t="s">
        <v>3829</v>
      </c>
      <c r="D866" s="348" t="s">
        <v>3830</v>
      </c>
      <c r="E866" s="349">
        <v>18</v>
      </c>
      <c r="F866" s="349" t="s">
        <v>2402</v>
      </c>
      <c r="G866" s="349" t="s">
        <v>2402</v>
      </c>
      <c r="H866" s="349">
        <v>18</v>
      </c>
      <c r="I866" s="349">
        <v>0</v>
      </c>
      <c r="J866" s="349">
        <v>0</v>
      </c>
      <c r="L866" s="14"/>
    </row>
    <row r="867" spans="1:12" s="10" customFormat="1" ht="14.5">
      <c r="A867" s="348"/>
      <c r="B867" s="348" t="s">
        <v>54</v>
      </c>
      <c r="C867" s="348" t="s">
        <v>3833</v>
      </c>
      <c r="D867" s="348" t="s">
        <v>3834</v>
      </c>
      <c r="E867" s="349">
        <v>21</v>
      </c>
      <c r="F867" s="349" t="s">
        <v>2402</v>
      </c>
      <c r="G867" s="349" t="s">
        <v>2402</v>
      </c>
      <c r="H867" s="349" t="s">
        <v>2402</v>
      </c>
      <c r="I867" s="349" t="s">
        <v>2402</v>
      </c>
      <c r="J867" s="349">
        <v>0</v>
      </c>
      <c r="L867" s="14"/>
    </row>
    <row r="868" spans="1:12" s="10" customFormat="1" ht="14.5">
      <c r="A868" s="348"/>
      <c r="B868" s="348" t="s">
        <v>54</v>
      </c>
      <c r="C868" s="348" t="s">
        <v>3835</v>
      </c>
      <c r="D868" s="348" t="s">
        <v>3836</v>
      </c>
      <c r="E868" s="349">
        <v>56</v>
      </c>
      <c r="F868" s="349">
        <v>53</v>
      </c>
      <c r="G868" s="349">
        <v>3</v>
      </c>
      <c r="H868" s="349" t="s">
        <v>2402</v>
      </c>
      <c r="I868" s="349" t="s">
        <v>2402</v>
      </c>
      <c r="J868" s="349">
        <v>0</v>
      </c>
      <c r="L868" s="14"/>
    </row>
    <row r="869" spans="1:12" s="10" customFormat="1" ht="14.5">
      <c r="A869" s="348"/>
      <c r="B869" s="348" t="s">
        <v>54</v>
      </c>
      <c r="C869" s="348" t="s">
        <v>3837</v>
      </c>
      <c r="D869" s="348" t="s">
        <v>3838</v>
      </c>
      <c r="E869" s="349">
        <v>23</v>
      </c>
      <c r="F869" s="349" t="s">
        <v>2402</v>
      </c>
      <c r="G869" s="349" t="s">
        <v>2402</v>
      </c>
      <c r="H869" s="349">
        <v>23</v>
      </c>
      <c r="I869" s="349">
        <v>0</v>
      </c>
      <c r="J869" s="349">
        <v>0</v>
      </c>
      <c r="L869" s="14"/>
    </row>
    <row r="870" spans="1:12" s="10" customFormat="1" ht="14.5">
      <c r="A870" s="348"/>
      <c r="B870" s="348" t="s">
        <v>54</v>
      </c>
      <c r="C870" s="348" t="s">
        <v>3839</v>
      </c>
      <c r="D870" s="348" t="s">
        <v>3840</v>
      </c>
      <c r="E870" s="349">
        <v>27</v>
      </c>
      <c r="F870" s="349">
        <v>18</v>
      </c>
      <c r="G870" s="349">
        <v>9</v>
      </c>
      <c r="H870" s="349" t="s">
        <v>2402</v>
      </c>
      <c r="I870" s="349" t="s">
        <v>2402</v>
      </c>
      <c r="J870" s="349">
        <v>0</v>
      </c>
      <c r="L870" s="14"/>
    </row>
    <row r="871" spans="1:12" s="10" customFormat="1" ht="14.5">
      <c r="A871" s="348"/>
      <c r="B871" s="348" t="s">
        <v>54</v>
      </c>
      <c r="C871" s="348" t="s">
        <v>3841</v>
      </c>
      <c r="D871" s="348" t="s">
        <v>3842</v>
      </c>
      <c r="E871" s="349">
        <v>14</v>
      </c>
      <c r="F871" s="349" t="s">
        <v>2402</v>
      </c>
      <c r="G871" s="349" t="s">
        <v>2402</v>
      </c>
      <c r="H871" s="349">
        <v>14</v>
      </c>
      <c r="I871" s="349">
        <v>0</v>
      </c>
      <c r="J871" s="349">
        <v>0</v>
      </c>
      <c r="L871" s="14"/>
    </row>
    <row r="872" spans="1:12" s="10" customFormat="1" ht="14.5">
      <c r="A872" s="348"/>
      <c r="B872" s="348" t="s">
        <v>54</v>
      </c>
      <c r="C872" s="348" t="s">
        <v>3677</v>
      </c>
      <c r="D872" s="348" t="s">
        <v>3678</v>
      </c>
      <c r="E872" s="349">
        <v>23</v>
      </c>
      <c r="F872" s="349" t="s">
        <v>2402</v>
      </c>
      <c r="G872" s="349" t="s">
        <v>2402</v>
      </c>
      <c r="H872" s="349">
        <v>23</v>
      </c>
      <c r="I872" s="349">
        <v>0</v>
      </c>
      <c r="J872" s="349">
        <v>0</v>
      </c>
      <c r="L872" s="14"/>
    </row>
    <row r="873" spans="1:12" s="10" customFormat="1" ht="14.5">
      <c r="A873" s="348"/>
      <c r="B873" s="348" t="s">
        <v>54</v>
      </c>
      <c r="C873" s="348" t="s">
        <v>3679</v>
      </c>
      <c r="D873" s="348" t="s">
        <v>3575</v>
      </c>
      <c r="E873" s="349" t="s">
        <v>2402</v>
      </c>
      <c r="F873" s="349" t="s">
        <v>2402</v>
      </c>
      <c r="G873" s="349" t="s">
        <v>2402</v>
      </c>
      <c r="H873" s="349" t="s">
        <v>2402</v>
      </c>
      <c r="I873" s="349" t="s">
        <v>2402</v>
      </c>
      <c r="J873" s="349">
        <v>0</v>
      </c>
      <c r="L873" s="14"/>
    </row>
    <row r="874" spans="1:12" s="10" customFormat="1" ht="14.5">
      <c r="A874" s="348"/>
      <c r="B874" s="348" t="s">
        <v>54</v>
      </c>
      <c r="C874" s="348" t="s">
        <v>3679</v>
      </c>
      <c r="D874" s="348" t="s">
        <v>3680</v>
      </c>
      <c r="E874" s="349">
        <v>184</v>
      </c>
      <c r="F874" s="349">
        <v>165</v>
      </c>
      <c r="G874" s="349">
        <v>19</v>
      </c>
      <c r="H874" s="349">
        <v>179</v>
      </c>
      <c r="I874" s="349">
        <v>5</v>
      </c>
      <c r="J874" s="349">
        <v>0</v>
      </c>
      <c r="L874" s="14"/>
    </row>
    <row r="875" spans="1:12" s="10" customFormat="1" ht="14.5">
      <c r="A875" s="348"/>
      <c r="B875" s="348" t="s">
        <v>54</v>
      </c>
      <c r="C875" s="348" t="s">
        <v>2621</v>
      </c>
      <c r="D875" s="348" t="s">
        <v>3680</v>
      </c>
      <c r="E875" s="349">
        <v>184</v>
      </c>
      <c r="F875" s="349">
        <v>165</v>
      </c>
      <c r="G875" s="349">
        <v>19</v>
      </c>
      <c r="H875" s="349">
        <v>179</v>
      </c>
      <c r="I875" s="349">
        <v>5</v>
      </c>
      <c r="J875" s="349">
        <v>0</v>
      </c>
      <c r="L875" s="14"/>
    </row>
    <row r="876" spans="1:12" s="10" customFormat="1" ht="14.5">
      <c r="A876" s="348"/>
      <c r="B876" s="348" t="s">
        <v>54</v>
      </c>
      <c r="C876" s="348" t="s">
        <v>3681</v>
      </c>
      <c r="D876" s="348" t="s">
        <v>3682</v>
      </c>
      <c r="E876" s="349">
        <v>25</v>
      </c>
      <c r="F876" s="349">
        <v>18</v>
      </c>
      <c r="G876" s="349">
        <v>7</v>
      </c>
      <c r="H876" s="349" t="s">
        <v>2402</v>
      </c>
      <c r="I876" s="349" t="s">
        <v>2402</v>
      </c>
      <c r="J876" s="349">
        <v>0</v>
      </c>
      <c r="L876" s="14"/>
    </row>
    <row r="877" spans="1:12" s="10" customFormat="1" ht="14.5">
      <c r="A877" s="348"/>
      <c r="B877" s="348" t="s">
        <v>54</v>
      </c>
      <c r="C877" s="348" t="s">
        <v>2623</v>
      </c>
      <c r="D877" s="348" t="s">
        <v>3682</v>
      </c>
      <c r="E877" s="349">
        <v>25</v>
      </c>
      <c r="F877" s="349">
        <v>18</v>
      </c>
      <c r="G877" s="349">
        <v>7</v>
      </c>
      <c r="H877" s="349" t="s">
        <v>2402</v>
      </c>
      <c r="I877" s="349" t="s">
        <v>2402</v>
      </c>
      <c r="J877" s="349">
        <v>0</v>
      </c>
      <c r="L877" s="14"/>
    </row>
    <row r="878" spans="1:12" s="10" customFormat="1" ht="14.5">
      <c r="A878" s="348"/>
      <c r="B878" s="348" t="s">
        <v>54</v>
      </c>
      <c r="C878" s="348" t="s">
        <v>4174</v>
      </c>
      <c r="D878" s="348" t="s">
        <v>4175</v>
      </c>
      <c r="E878" s="349">
        <v>11</v>
      </c>
      <c r="F878" s="349" t="s">
        <v>2402</v>
      </c>
      <c r="G878" s="349" t="s">
        <v>2402</v>
      </c>
      <c r="H878" s="349" t="s">
        <v>2402</v>
      </c>
      <c r="I878" s="349" t="s">
        <v>2402</v>
      </c>
      <c r="J878" s="349">
        <v>0</v>
      </c>
      <c r="L878" s="14"/>
    </row>
    <row r="879" spans="1:12" s="10" customFormat="1" ht="14.5">
      <c r="A879" s="348"/>
      <c r="B879" s="348" t="s">
        <v>54</v>
      </c>
      <c r="C879" s="348" t="s">
        <v>3683</v>
      </c>
      <c r="D879" s="348" t="s">
        <v>3575</v>
      </c>
      <c r="E879" s="349">
        <v>39</v>
      </c>
      <c r="F879" s="349">
        <v>32</v>
      </c>
      <c r="G879" s="349">
        <v>7</v>
      </c>
      <c r="H879" s="349">
        <v>36</v>
      </c>
      <c r="I879" s="349">
        <v>3</v>
      </c>
      <c r="J879" s="349">
        <v>0</v>
      </c>
      <c r="L879" s="14"/>
    </row>
    <row r="880" spans="1:12" s="10" customFormat="1" ht="14.5">
      <c r="A880" s="348"/>
      <c r="B880" s="348" t="s">
        <v>54</v>
      </c>
      <c r="C880" s="348" t="s">
        <v>3683</v>
      </c>
      <c r="D880" s="348" t="s">
        <v>3684</v>
      </c>
      <c r="E880" s="349">
        <v>50</v>
      </c>
      <c r="F880" s="349">
        <v>41</v>
      </c>
      <c r="G880" s="349">
        <v>9</v>
      </c>
      <c r="H880" s="349">
        <v>46</v>
      </c>
      <c r="I880" s="349">
        <v>4</v>
      </c>
      <c r="J880" s="349">
        <v>0</v>
      </c>
      <c r="L880" s="14"/>
    </row>
    <row r="881" spans="1:12" s="10" customFormat="1" ht="14.5">
      <c r="A881" s="348"/>
      <c r="B881" s="348" t="s">
        <v>54</v>
      </c>
      <c r="C881" s="348" t="s">
        <v>2625</v>
      </c>
      <c r="D881" s="348" t="s">
        <v>3684</v>
      </c>
      <c r="E881" s="349">
        <v>50</v>
      </c>
      <c r="F881" s="349">
        <v>41</v>
      </c>
      <c r="G881" s="349">
        <v>9</v>
      </c>
      <c r="H881" s="349">
        <v>46</v>
      </c>
      <c r="I881" s="349">
        <v>4</v>
      </c>
      <c r="J881" s="349">
        <v>0</v>
      </c>
      <c r="L881" s="14"/>
    </row>
    <row r="882" spans="1:12" s="10" customFormat="1" ht="14.5">
      <c r="A882" s="348"/>
      <c r="B882" s="348" t="s">
        <v>54</v>
      </c>
      <c r="C882" s="348" t="s">
        <v>3685</v>
      </c>
      <c r="D882" s="348" t="s">
        <v>3686</v>
      </c>
      <c r="E882" s="349">
        <v>14</v>
      </c>
      <c r="F882" s="349" t="s">
        <v>2402</v>
      </c>
      <c r="G882" s="349" t="s">
        <v>2402</v>
      </c>
      <c r="H882" s="349" t="s">
        <v>2402</v>
      </c>
      <c r="I882" s="349" t="s">
        <v>2402</v>
      </c>
      <c r="J882" s="349">
        <v>0</v>
      </c>
      <c r="L882" s="14"/>
    </row>
    <row r="883" spans="1:12" s="10" customFormat="1" ht="14.5">
      <c r="A883" s="348"/>
      <c r="B883" s="348" t="s">
        <v>54</v>
      </c>
      <c r="C883" s="348" t="s">
        <v>2627</v>
      </c>
      <c r="D883" s="348" t="s">
        <v>3686</v>
      </c>
      <c r="E883" s="349">
        <v>14</v>
      </c>
      <c r="F883" s="349" t="s">
        <v>2402</v>
      </c>
      <c r="G883" s="349" t="s">
        <v>2402</v>
      </c>
      <c r="H883" s="349" t="s">
        <v>2402</v>
      </c>
      <c r="I883" s="349" t="s">
        <v>2402</v>
      </c>
      <c r="J883" s="349">
        <v>0</v>
      </c>
      <c r="L883" s="14"/>
    </row>
    <row r="884" spans="1:12" s="10" customFormat="1" ht="14.5">
      <c r="A884" s="348"/>
      <c r="B884" s="348" t="s">
        <v>54</v>
      </c>
      <c r="C884" s="348" t="s">
        <v>4072</v>
      </c>
      <c r="D884" s="348" t="s">
        <v>4073</v>
      </c>
      <c r="E884" s="349">
        <v>168</v>
      </c>
      <c r="F884" s="349">
        <v>165</v>
      </c>
      <c r="G884" s="349">
        <v>3</v>
      </c>
      <c r="H884" s="349">
        <v>7</v>
      </c>
      <c r="I884" s="349">
        <v>161</v>
      </c>
      <c r="J884" s="349">
        <v>0</v>
      </c>
      <c r="L884" s="14"/>
    </row>
    <row r="885" spans="1:12" s="10" customFormat="1" ht="14.5">
      <c r="A885" s="348"/>
      <c r="B885" s="348" t="s">
        <v>54</v>
      </c>
      <c r="C885" s="348" t="s">
        <v>4072</v>
      </c>
      <c r="D885" s="348" t="s">
        <v>4073</v>
      </c>
      <c r="E885" s="349">
        <v>168</v>
      </c>
      <c r="F885" s="349">
        <v>165</v>
      </c>
      <c r="G885" s="349">
        <v>3</v>
      </c>
      <c r="H885" s="349">
        <v>7</v>
      </c>
      <c r="I885" s="349">
        <v>161</v>
      </c>
      <c r="J885" s="349">
        <v>0</v>
      </c>
      <c r="L885" s="14"/>
    </row>
    <row r="886" spans="1:12" s="10" customFormat="1" ht="14.5">
      <c r="A886" s="348"/>
      <c r="B886" s="348" t="s">
        <v>54</v>
      </c>
      <c r="C886" s="348" t="s">
        <v>4072</v>
      </c>
      <c r="D886" s="348" t="s">
        <v>4073</v>
      </c>
      <c r="E886" s="349">
        <v>168</v>
      </c>
      <c r="F886" s="349">
        <v>165</v>
      </c>
      <c r="G886" s="349">
        <v>3</v>
      </c>
      <c r="H886" s="349">
        <v>7</v>
      </c>
      <c r="I886" s="349">
        <v>161</v>
      </c>
      <c r="J886" s="349">
        <v>0</v>
      </c>
      <c r="L886" s="14"/>
    </row>
    <row r="887" spans="1:12" s="10" customFormat="1" ht="14.5">
      <c r="A887" s="348"/>
      <c r="B887" s="348" t="s">
        <v>54</v>
      </c>
      <c r="C887" s="348" t="s">
        <v>4074</v>
      </c>
      <c r="D887" s="348" t="s">
        <v>4075</v>
      </c>
      <c r="E887" s="349">
        <v>22</v>
      </c>
      <c r="F887" s="349" t="s">
        <v>2402</v>
      </c>
      <c r="G887" s="349" t="s">
        <v>2402</v>
      </c>
      <c r="H887" s="349" t="s">
        <v>2402</v>
      </c>
      <c r="I887" s="349" t="s">
        <v>2402</v>
      </c>
      <c r="J887" s="349">
        <v>0</v>
      </c>
      <c r="L887" s="14"/>
    </row>
    <row r="888" spans="1:12" s="10" customFormat="1" ht="14.5">
      <c r="A888" s="348"/>
      <c r="B888" s="348" t="s">
        <v>54</v>
      </c>
      <c r="C888" s="348" t="s">
        <v>4074</v>
      </c>
      <c r="D888" s="348" t="s">
        <v>4075</v>
      </c>
      <c r="E888" s="349">
        <v>22</v>
      </c>
      <c r="F888" s="349" t="s">
        <v>2402</v>
      </c>
      <c r="G888" s="349" t="s">
        <v>2402</v>
      </c>
      <c r="H888" s="349" t="s">
        <v>2402</v>
      </c>
      <c r="I888" s="349" t="s">
        <v>2402</v>
      </c>
      <c r="J888" s="349">
        <v>0</v>
      </c>
      <c r="L888" s="14"/>
    </row>
    <row r="889" spans="1:12" s="10" customFormat="1" ht="14.5">
      <c r="A889" s="348"/>
      <c r="B889" s="348" t="s">
        <v>54</v>
      </c>
      <c r="C889" s="348" t="s">
        <v>4074</v>
      </c>
      <c r="D889" s="348" t="s">
        <v>4075</v>
      </c>
      <c r="E889" s="349">
        <v>22</v>
      </c>
      <c r="F889" s="349" t="s">
        <v>2402</v>
      </c>
      <c r="G889" s="349" t="s">
        <v>2402</v>
      </c>
      <c r="H889" s="349" t="s">
        <v>2402</v>
      </c>
      <c r="I889" s="349" t="s">
        <v>2402</v>
      </c>
      <c r="J889" s="349">
        <v>0</v>
      </c>
      <c r="L889" s="14"/>
    </row>
    <row r="890" spans="1:12" s="10" customFormat="1" ht="14.5">
      <c r="A890" s="348"/>
      <c r="B890" s="348" t="s">
        <v>54</v>
      </c>
      <c r="C890" s="348" t="s">
        <v>4176</v>
      </c>
      <c r="D890" s="348" t="s">
        <v>4177</v>
      </c>
      <c r="E890" s="349">
        <v>12</v>
      </c>
      <c r="F890" s="349">
        <v>0</v>
      </c>
      <c r="G890" s="349">
        <v>12</v>
      </c>
      <c r="H890" s="349">
        <v>0</v>
      </c>
      <c r="I890" s="349">
        <v>12</v>
      </c>
      <c r="J890" s="349">
        <v>0</v>
      </c>
      <c r="L890" s="14"/>
    </row>
    <row r="891" spans="1:12" s="10" customFormat="1" ht="14.5">
      <c r="A891" s="348"/>
      <c r="B891" s="348" t="s">
        <v>54</v>
      </c>
      <c r="C891" s="348" t="s">
        <v>4176</v>
      </c>
      <c r="D891" s="348" t="s">
        <v>4177</v>
      </c>
      <c r="E891" s="349">
        <v>12</v>
      </c>
      <c r="F891" s="349">
        <v>0</v>
      </c>
      <c r="G891" s="349">
        <v>12</v>
      </c>
      <c r="H891" s="349">
        <v>0</v>
      </c>
      <c r="I891" s="349">
        <v>12</v>
      </c>
      <c r="J891" s="349">
        <v>0</v>
      </c>
      <c r="L891" s="14"/>
    </row>
    <row r="892" spans="1:12" s="10" customFormat="1" ht="14.5">
      <c r="A892" s="348"/>
      <c r="B892" s="348" t="s">
        <v>54</v>
      </c>
      <c r="C892" s="348" t="s">
        <v>4176</v>
      </c>
      <c r="D892" s="348" t="s">
        <v>4177</v>
      </c>
      <c r="E892" s="349">
        <v>12</v>
      </c>
      <c r="F892" s="349">
        <v>0</v>
      </c>
      <c r="G892" s="349">
        <v>12</v>
      </c>
      <c r="H892" s="349">
        <v>0</v>
      </c>
      <c r="I892" s="349">
        <v>12</v>
      </c>
      <c r="J892" s="349">
        <v>0</v>
      </c>
      <c r="L892" s="14"/>
    </row>
    <row r="893" spans="1:12" s="10" customFormat="1" ht="14.5">
      <c r="A893" s="348"/>
      <c r="B893" s="348" t="s">
        <v>54</v>
      </c>
      <c r="C893" s="348" t="s">
        <v>3687</v>
      </c>
      <c r="D893" s="348" t="s">
        <v>4076</v>
      </c>
      <c r="E893" s="349">
        <v>11</v>
      </c>
      <c r="F893" s="349">
        <v>11</v>
      </c>
      <c r="G893" s="349">
        <v>0</v>
      </c>
      <c r="H893" s="349">
        <v>5</v>
      </c>
      <c r="I893" s="349">
        <v>6</v>
      </c>
      <c r="J893" s="349">
        <v>0</v>
      </c>
      <c r="L893" s="14"/>
    </row>
    <row r="894" spans="1:12" s="10" customFormat="1" ht="14.5">
      <c r="A894" s="348"/>
      <c r="B894" s="348" t="s">
        <v>54</v>
      </c>
      <c r="C894" s="348" t="s">
        <v>3687</v>
      </c>
      <c r="D894" s="348" t="s">
        <v>4077</v>
      </c>
      <c r="E894" s="349">
        <v>6618</v>
      </c>
      <c r="F894" s="349">
        <v>4365</v>
      </c>
      <c r="G894" s="349">
        <v>2253</v>
      </c>
      <c r="H894" s="349">
        <v>6239</v>
      </c>
      <c r="I894" s="349">
        <v>379</v>
      </c>
      <c r="J894" s="349">
        <v>277</v>
      </c>
      <c r="L894" s="14"/>
    </row>
    <row r="895" spans="1:12" s="10" customFormat="1" ht="14.5">
      <c r="A895" s="348"/>
      <c r="B895" s="348" t="s">
        <v>54</v>
      </c>
      <c r="C895" s="348" t="s">
        <v>3689</v>
      </c>
      <c r="D895" s="348" t="s">
        <v>4078</v>
      </c>
      <c r="E895" s="349">
        <v>6825</v>
      </c>
      <c r="F895" s="349">
        <v>4556</v>
      </c>
      <c r="G895" s="349">
        <v>2269</v>
      </c>
      <c r="H895" s="349">
        <v>6247</v>
      </c>
      <c r="I895" s="349">
        <v>578</v>
      </c>
      <c r="J895" s="349">
        <v>277</v>
      </c>
      <c r="L895" s="14"/>
    </row>
    <row r="896" spans="1:12" s="10" customFormat="1" ht="14.5">
      <c r="A896" s="348" t="s">
        <v>288</v>
      </c>
      <c r="B896" s="348" t="s">
        <v>289</v>
      </c>
      <c r="C896" s="348"/>
      <c r="D896" s="348"/>
      <c r="E896" s="349"/>
      <c r="F896" s="349"/>
      <c r="G896" s="349"/>
      <c r="H896" s="349"/>
      <c r="I896" s="349"/>
      <c r="J896" s="349"/>
      <c r="L896" s="14"/>
    </row>
    <row r="897" spans="1:12" s="10" customFormat="1" ht="14.5">
      <c r="A897" s="348"/>
      <c r="B897" s="348" t="s">
        <v>289</v>
      </c>
      <c r="C897" s="348" t="s">
        <v>2874</v>
      </c>
      <c r="D897" s="348" t="s">
        <v>2401</v>
      </c>
      <c r="E897" s="349">
        <v>17</v>
      </c>
      <c r="F897" s="349" t="s">
        <v>2402</v>
      </c>
      <c r="G897" s="349" t="s">
        <v>2402</v>
      </c>
      <c r="H897" s="349">
        <v>13</v>
      </c>
      <c r="I897" s="349">
        <v>4</v>
      </c>
      <c r="J897" s="349" t="s">
        <v>2402</v>
      </c>
      <c r="L897" s="14"/>
    </row>
    <row r="898" spans="1:12" s="10" customFormat="1" ht="14.5">
      <c r="A898" s="348"/>
      <c r="B898" s="348" t="s">
        <v>289</v>
      </c>
      <c r="C898" s="348" t="s">
        <v>2892</v>
      </c>
      <c r="D898" s="348" t="s">
        <v>2404</v>
      </c>
      <c r="E898" s="349">
        <v>73</v>
      </c>
      <c r="F898" s="349">
        <v>40</v>
      </c>
      <c r="G898" s="349">
        <v>33</v>
      </c>
      <c r="H898" s="349">
        <v>69</v>
      </c>
      <c r="I898" s="349">
        <v>4</v>
      </c>
      <c r="J898" s="349">
        <v>4</v>
      </c>
      <c r="L898" s="14"/>
    </row>
    <row r="899" spans="1:12" s="10" customFormat="1" ht="14.5">
      <c r="A899" s="348"/>
      <c r="B899" s="348" t="s">
        <v>289</v>
      </c>
      <c r="C899" s="348" t="s">
        <v>2893</v>
      </c>
      <c r="D899" s="348" t="s">
        <v>2406</v>
      </c>
      <c r="E899" s="349">
        <v>1450</v>
      </c>
      <c r="F899" s="349">
        <v>807</v>
      </c>
      <c r="G899" s="349">
        <v>643</v>
      </c>
      <c r="H899" s="349">
        <v>1391</v>
      </c>
      <c r="I899" s="349">
        <v>59</v>
      </c>
      <c r="J899" s="349">
        <v>68</v>
      </c>
      <c r="L899" s="14"/>
    </row>
    <row r="900" spans="1:12" s="10" customFormat="1" ht="14.5">
      <c r="A900" s="348"/>
      <c r="B900" s="348" t="s">
        <v>289</v>
      </c>
      <c r="C900" s="348" t="s">
        <v>2894</v>
      </c>
      <c r="D900" s="348" t="s">
        <v>2408</v>
      </c>
      <c r="E900" s="349">
        <v>35</v>
      </c>
      <c r="F900" s="349">
        <v>21</v>
      </c>
      <c r="G900" s="349">
        <v>14</v>
      </c>
      <c r="H900" s="349" t="s">
        <v>2402</v>
      </c>
      <c r="I900" s="349" t="s">
        <v>2402</v>
      </c>
      <c r="J900" s="349" t="s">
        <v>2402</v>
      </c>
      <c r="L900" s="14"/>
    </row>
    <row r="901" spans="1:12" s="10" customFormat="1" ht="14.5">
      <c r="A901" s="348"/>
      <c r="B901" s="348" t="s">
        <v>289</v>
      </c>
      <c r="C901" s="348" t="s">
        <v>53</v>
      </c>
      <c r="D901" s="348" t="s">
        <v>54</v>
      </c>
      <c r="E901" s="349">
        <v>28</v>
      </c>
      <c r="F901" s="349">
        <v>15</v>
      </c>
      <c r="G901" s="349">
        <v>13</v>
      </c>
      <c r="H901" s="349" t="s">
        <v>2402</v>
      </c>
      <c r="I901" s="349" t="s">
        <v>2402</v>
      </c>
      <c r="J901" s="349">
        <v>4</v>
      </c>
      <c r="L901" s="14"/>
    </row>
    <row r="902" spans="1:12" s="10" customFormat="1" ht="14.5">
      <c r="A902" s="348"/>
      <c r="B902" s="348" t="s">
        <v>289</v>
      </c>
      <c r="C902" s="348" t="s">
        <v>554</v>
      </c>
      <c r="D902" s="348" t="s">
        <v>555</v>
      </c>
      <c r="E902" s="349">
        <v>26</v>
      </c>
      <c r="F902" s="349">
        <v>18</v>
      </c>
      <c r="G902" s="349">
        <v>8</v>
      </c>
      <c r="H902" s="349" t="s">
        <v>2402</v>
      </c>
      <c r="I902" s="349" t="s">
        <v>2402</v>
      </c>
      <c r="J902" s="349">
        <v>0</v>
      </c>
      <c r="L902" s="14"/>
    </row>
    <row r="903" spans="1:12" s="10" customFormat="1" ht="14.5">
      <c r="A903" s="348"/>
      <c r="B903" s="348" t="s">
        <v>289</v>
      </c>
      <c r="C903" s="348" t="s">
        <v>822</v>
      </c>
      <c r="D903" s="348" t="s">
        <v>823</v>
      </c>
      <c r="E903" s="349">
        <v>343</v>
      </c>
      <c r="F903" s="349">
        <v>215</v>
      </c>
      <c r="G903" s="349">
        <v>128</v>
      </c>
      <c r="H903" s="349">
        <v>333</v>
      </c>
      <c r="I903" s="349">
        <v>10</v>
      </c>
      <c r="J903" s="349">
        <v>14</v>
      </c>
      <c r="L903" s="14"/>
    </row>
    <row r="904" spans="1:12" s="10" customFormat="1" ht="14.5">
      <c r="A904" s="348"/>
      <c r="B904" s="348" t="s">
        <v>289</v>
      </c>
      <c r="C904" s="348" t="s">
        <v>895</v>
      </c>
      <c r="D904" s="348" t="s">
        <v>896</v>
      </c>
      <c r="E904" s="349">
        <v>157</v>
      </c>
      <c r="F904" s="349">
        <v>111</v>
      </c>
      <c r="G904" s="349">
        <v>46</v>
      </c>
      <c r="H904" s="349">
        <v>130</v>
      </c>
      <c r="I904" s="349">
        <v>27</v>
      </c>
      <c r="J904" s="349">
        <v>7</v>
      </c>
      <c r="L904" s="14"/>
    </row>
    <row r="905" spans="1:12" s="10" customFormat="1" ht="14.5">
      <c r="A905" s="348"/>
      <c r="B905" s="348" t="s">
        <v>289</v>
      </c>
      <c r="C905" s="348" t="s">
        <v>995</v>
      </c>
      <c r="D905" s="348" t="s">
        <v>996</v>
      </c>
      <c r="E905" s="349">
        <v>51</v>
      </c>
      <c r="F905" s="349">
        <v>29</v>
      </c>
      <c r="G905" s="349">
        <v>22</v>
      </c>
      <c r="H905" s="349" t="s">
        <v>2402</v>
      </c>
      <c r="I905" s="349" t="s">
        <v>2402</v>
      </c>
      <c r="J905" s="349" t="s">
        <v>2402</v>
      </c>
      <c r="L905" s="14"/>
    </row>
    <row r="906" spans="1:12" s="10" customFormat="1" ht="14.5">
      <c r="A906" s="348"/>
      <c r="B906" s="348" t="s">
        <v>289</v>
      </c>
      <c r="C906" s="348" t="s">
        <v>1167</v>
      </c>
      <c r="D906" s="348" t="s">
        <v>1168</v>
      </c>
      <c r="E906" s="349">
        <v>76</v>
      </c>
      <c r="F906" s="349">
        <v>50</v>
      </c>
      <c r="G906" s="349">
        <v>26</v>
      </c>
      <c r="H906" s="349" t="s">
        <v>2402</v>
      </c>
      <c r="I906" s="349" t="s">
        <v>2402</v>
      </c>
      <c r="J906" s="349" t="s">
        <v>2402</v>
      </c>
      <c r="L906" s="14"/>
    </row>
    <row r="907" spans="1:12" s="10" customFormat="1" ht="14.5">
      <c r="A907" s="348"/>
      <c r="B907" s="348" t="s">
        <v>289</v>
      </c>
      <c r="C907" s="348" t="s">
        <v>1498</v>
      </c>
      <c r="D907" s="348" t="s">
        <v>1499</v>
      </c>
      <c r="E907" s="349">
        <v>34</v>
      </c>
      <c r="F907" s="349">
        <v>22</v>
      </c>
      <c r="G907" s="349">
        <v>12</v>
      </c>
      <c r="H907" s="349">
        <v>31</v>
      </c>
      <c r="I907" s="349">
        <v>3</v>
      </c>
      <c r="J907" s="349" t="s">
        <v>2402</v>
      </c>
      <c r="L907" s="14"/>
    </row>
    <row r="908" spans="1:12" s="10" customFormat="1" ht="14.5">
      <c r="A908" s="348"/>
      <c r="B908" s="348" t="s">
        <v>289</v>
      </c>
      <c r="C908" s="348" t="s">
        <v>1749</v>
      </c>
      <c r="D908" s="348" t="s">
        <v>1750</v>
      </c>
      <c r="E908" s="349">
        <v>267</v>
      </c>
      <c r="F908" s="349">
        <v>195</v>
      </c>
      <c r="G908" s="349">
        <v>72</v>
      </c>
      <c r="H908" s="349">
        <v>251</v>
      </c>
      <c r="I908" s="349">
        <v>16</v>
      </c>
      <c r="J908" s="349">
        <v>8</v>
      </c>
      <c r="L908" s="14"/>
    </row>
    <row r="909" spans="1:12" s="10" customFormat="1" ht="14.5">
      <c r="A909" s="348"/>
      <c r="B909" s="348" t="s">
        <v>289</v>
      </c>
      <c r="C909" s="348" t="s">
        <v>1941</v>
      </c>
      <c r="D909" s="348" t="s">
        <v>1942</v>
      </c>
      <c r="E909" s="349">
        <v>44</v>
      </c>
      <c r="F909" s="349">
        <v>28</v>
      </c>
      <c r="G909" s="349">
        <v>16</v>
      </c>
      <c r="H909" s="349">
        <v>37</v>
      </c>
      <c r="I909" s="349">
        <v>7</v>
      </c>
      <c r="J909" s="349" t="s">
        <v>2402</v>
      </c>
      <c r="L909" s="14"/>
    </row>
    <row r="910" spans="1:12" s="10" customFormat="1" ht="14.5">
      <c r="A910" s="348"/>
      <c r="B910" s="348" t="s">
        <v>289</v>
      </c>
      <c r="C910" s="348" t="s">
        <v>2162</v>
      </c>
      <c r="D910" s="348" t="s">
        <v>2163</v>
      </c>
      <c r="E910" s="349">
        <v>1957</v>
      </c>
      <c r="F910" s="349">
        <v>1082</v>
      </c>
      <c r="G910" s="349">
        <v>875</v>
      </c>
      <c r="H910" s="349">
        <v>1823</v>
      </c>
      <c r="I910" s="349">
        <v>134</v>
      </c>
      <c r="J910" s="349">
        <v>65</v>
      </c>
      <c r="L910" s="14"/>
    </row>
    <row r="911" spans="1:12" s="10" customFormat="1" ht="14.5">
      <c r="A911" s="348"/>
      <c r="B911" s="348" t="s">
        <v>289</v>
      </c>
      <c r="C911" s="348" t="s">
        <v>3560</v>
      </c>
      <c r="D911" s="348" t="s">
        <v>2267</v>
      </c>
      <c r="E911" s="349">
        <v>4558</v>
      </c>
      <c r="F911" s="349">
        <v>2648</v>
      </c>
      <c r="G911" s="349">
        <v>1910</v>
      </c>
      <c r="H911" s="349">
        <v>4284</v>
      </c>
      <c r="I911" s="349">
        <v>274</v>
      </c>
      <c r="J911" s="349">
        <v>178</v>
      </c>
      <c r="L911" s="14"/>
    </row>
    <row r="912" spans="1:12" s="10" customFormat="1" ht="14.5">
      <c r="A912" s="348"/>
      <c r="B912" s="348" t="s">
        <v>289</v>
      </c>
      <c r="C912" s="348" t="s">
        <v>2315</v>
      </c>
      <c r="D912" s="348" t="s">
        <v>2267</v>
      </c>
      <c r="E912" s="349">
        <v>4558</v>
      </c>
      <c r="F912" s="349">
        <v>2648</v>
      </c>
      <c r="G912" s="349">
        <v>1910</v>
      </c>
      <c r="H912" s="349">
        <v>4284</v>
      </c>
      <c r="I912" s="349">
        <v>274</v>
      </c>
      <c r="J912" s="349">
        <v>178</v>
      </c>
      <c r="L912" s="14"/>
    </row>
    <row r="913" spans="1:12" s="10" customFormat="1" ht="14.5">
      <c r="A913" s="348"/>
      <c r="B913" s="348" t="s">
        <v>289</v>
      </c>
      <c r="C913" s="348" t="s">
        <v>3561</v>
      </c>
      <c r="D913" s="348" t="s">
        <v>3562</v>
      </c>
      <c r="E913" s="349">
        <v>4825</v>
      </c>
      <c r="F913" s="349">
        <v>2823</v>
      </c>
      <c r="G913" s="349">
        <v>2002</v>
      </c>
      <c r="H913" s="349">
        <v>4131</v>
      </c>
      <c r="I913" s="349">
        <v>694</v>
      </c>
      <c r="J913" s="349">
        <v>142</v>
      </c>
      <c r="L913" s="14"/>
    </row>
    <row r="914" spans="1:12" s="10" customFormat="1" ht="14.5">
      <c r="A914" s="348"/>
      <c r="B914" s="348" t="s">
        <v>289</v>
      </c>
      <c r="C914" s="348" t="s">
        <v>3563</v>
      </c>
      <c r="D914" s="348" t="s">
        <v>3564</v>
      </c>
      <c r="E914" s="349">
        <v>4825</v>
      </c>
      <c r="F914" s="349">
        <v>2823</v>
      </c>
      <c r="G914" s="349">
        <v>2002</v>
      </c>
      <c r="H914" s="349">
        <v>4131</v>
      </c>
      <c r="I914" s="349">
        <v>694</v>
      </c>
      <c r="J914" s="349">
        <v>142</v>
      </c>
      <c r="L914" s="14"/>
    </row>
    <row r="915" spans="1:12" s="10" customFormat="1" ht="14.5">
      <c r="A915" s="348"/>
      <c r="B915" s="348" t="s">
        <v>289</v>
      </c>
      <c r="C915" s="348" t="s">
        <v>3565</v>
      </c>
      <c r="D915" s="348" t="s">
        <v>3564</v>
      </c>
      <c r="E915" s="349">
        <v>4825</v>
      </c>
      <c r="F915" s="349">
        <v>2823</v>
      </c>
      <c r="G915" s="349">
        <v>2002</v>
      </c>
      <c r="H915" s="349">
        <v>4131</v>
      </c>
      <c r="I915" s="349">
        <v>694</v>
      </c>
      <c r="J915" s="349">
        <v>142</v>
      </c>
      <c r="L915" s="14"/>
    </row>
    <row r="916" spans="1:12" s="10" customFormat="1" ht="14.5">
      <c r="A916" s="348"/>
      <c r="B916" s="348" t="s">
        <v>289</v>
      </c>
      <c r="C916" s="348" t="s">
        <v>3699</v>
      </c>
      <c r="D916" s="348" t="s">
        <v>3700</v>
      </c>
      <c r="E916" s="349">
        <v>13</v>
      </c>
      <c r="F916" s="349">
        <v>8</v>
      </c>
      <c r="G916" s="349">
        <v>5</v>
      </c>
      <c r="H916" s="349">
        <v>13</v>
      </c>
      <c r="I916" s="349">
        <v>0</v>
      </c>
      <c r="J916" s="349">
        <v>0</v>
      </c>
      <c r="L916" s="14"/>
    </row>
    <row r="917" spans="1:12" s="10" customFormat="1" ht="14.5">
      <c r="A917" s="348"/>
      <c r="B917" s="348" t="s">
        <v>289</v>
      </c>
      <c r="C917" s="348" t="s">
        <v>3566</v>
      </c>
      <c r="D917" s="348" t="s">
        <v>3575</v>
      </c>
      <c r="E917" s="349">
        <v>24</v>
      </c>
      <c r="F917" s="349">
        <v>16</v>
      </c>
      <c r="G917" s="349">
        <v>8</v>
      </c>
      <c r="H917" s="349" t="s">
        <v>2402</v>
      </c>
      <c r="I917" s="349" t="s">
        <v>2402</v>
      </c>
      <c r="J917" s="349" t="s">
        <v>2402</v>
      </c>
      <c r="L917" s="14"/>
    </row>
    <row r="918" spans="1:12" s="10" customFormat="1" ht="14.5">
      <c r="A918" s="348"/>
      <c r="B918" s="348" t="s">
        <v>289</v>
      </c>
      <c r="C918" s="348" t="s">
        <v>3566</v>
      </c>
      <c r="D918" s="348" t="s">
        <v>3567</v>
      </c>
      <c r="E918" s="349">
        <v>37</v>
      </c>
      <c r="F918" s="349">
        <v>24</v>
      </c>
      <c r="G918" s="349">
        <v>13</v>
      </c>
      <c r="H918" s="349" t="s">
        <v>2402</v>
      </c>
      <c r="I918" s="349" t="s">
        <v>2402</v>
      </c>
      <c r="J918" s="349" t="s">
        <v>2402</v>
      </c>
      <c r="L918" s="14"/>
    </row>
    <row r="919" spans="1:12" s="10" customFormat="1" ht="14.5">
      <c r="A919" s="348"/>
      <c r="B919" s="348" t="s">
        <v>289</v>
      </c>
      <c r="C919" s="348" t="s">
        <v>3568</v>
      </c>
      <c r="D919" s="348" t="s">
        <v>3569</v>
      </c>
      <c r="E919" s="349">
        <v>33</v>
      </c>
      <c r="F919" s="349">
        <v>26</v>
      </c>
      <c r="G919" s="349">
        <v>7</v>
      </c>
      <c r="H919" s="349" t="s">
        <v>2402</v>
      </c>
      <c r="I919" s="349" t="s">
        <v>2402</v>
      </c>
      <c r="J919" s="349" t="s">
        <v>2402</v>
      </c>
      <c r="L919" s="14"/>
    </row>
    <row r="920" spans="1:12" s="10" customFormat="1" ht="14.5">
      <c r="A920" s="348"/>
      <c r="B920" s="348" t="s">
        <v>289</v>
      </c>
      <c r="C920" s="348" t="s">
        <v>3574</v>
      </c>
      <c r="D920" s="348" t="s">
        <v>3575</v>
      </c>
      <c r="E920" s="349">
        <v>34</v>
      </c>
      <c r="F920" s="349">
        <v>20</v>
      </c>
      <c r="G920" s="349">
        <v>14</v>
      </c>
      <c r="H920" s="349">
        <v>31</v>
      </c>
      <c r="I920" s="349">
        <v>3</v>
      </c>
      <c r="J920" s="349">
        <v>0</v>
      </c>
      <c r="L920" s="14"/>
    </row>
    <row r="921" spans="1:12" s="10" customFormat="1" ht="14.5">
      <c r="A921" s="348"/>
      <c r="B921" s="348" t="s">
        <v>289</v>
      </c>
      <c r="C921" s="348" t="s">
        <v>3574</v>
      </c>
      <c r="D921" s="348" t="s">
        <v>3576</v>
      </c>
      <c r="E921" s="349">
        <v>67</v>
      </c>
      <c r="F921" s="349">
        <v>46</v>
      </c>
      <c r="G921" s="349">
        <v>21</v>
      </c>
      <c r="H921" s="349">
        <v>63</v>
      </c>
      <c r="I921" s="349">
        <v>4</v>
      </c>
      <c r="J921" s="349" t="s">
        <v>2402</v>
      </c>
      <c r="L921" s="14"/>
    </row>
    <row r="922" spans="1:12" s="10" customFormat="1" ht="14.5">
      <c r="A922" s="348"/>
      <c r="B922" s="348" t="s">
        <v>289</v>
      </c>
      <c r="C922" s="348" t="s">
        <v>3701</v>
      </c>
      <c r="D922" s="348" t="s">
        <v>3702</v>
      </c>
      <c r="E922" s="349">
        <v>15</v>
      </c>
      <c r="F922" s="349">
        <v>8</v>
      </c>
      <c r="G922" s="349">
        <v>7</v>
      </c>
      <c r="H922" s="349" t="s">
        <v>2402</v>
      </c>
      <c r="I922" s="349" t="s">
        <v>2402</v>
      </c>
      <c r="J922" s="349">
        <v>0</v>
      </c>
      <c r="L922" s="14"/>
    </row>
    <row r="923" spans="1:12" s="10" customFormat="1" ht="14.5">
      <c r="A923" s="348"/>
      <c r="B923" s="348" t="s">
        <v>289</v>
      </c>
      <c r="C923" s="348" t="s">
        <v>3703</v>
      </c>
      <c r="D923" s="348" t="s">
        <v>3704</v>
      </c>
      <c r="E923" s="349">
        <v>29</v>
      </c>
      <c r="F923" s="349">
        <v>17</v>
      </c>
      <c r="G923" s="349">
        <v>12</v>
      </c>
      <c r="H923" s="349">
        <v>17</v>
      </c>
      <c r="I923" s="349">
        <v>12</v>
      </c>
      <c r="J923" s="349" t="s">
        <v>2402</v>
      </c>
      <c r="L923" s="14"/>
    </row>
    <row r="924" spans="1:12" s="10" customFormat="1" ht="14.5">
      <c r="A924" s="348"/>
      <c r="B924" s="348" t="s">
        <v>289</v>
      </c>
      <c r="C924" s="348" t="s">
        <v>3577</v>
      </c>
      <c r="D924" s="348" t="s">
        <v>3578</v>
      </c>
      <c r="E924" s="349">
        <v>1143</v>
      </c>
      <c r="F924" s="349">
        <v>597</v>
      </c>
      <c r="G924" s="349">
        <v>546</v>
      </c>
      <c r="H924" s="349">
        <v>1069</v>
      </c>
      <c r="I924" s="349">
        <v>74</v>
      </c>
      <c r="J924" s="349">
        <v>42</v>
      </c>
      <c r="L924" s="14"/>
    </row>
    <row r="925" spans="1:12" s="10" customFormat="1" ht="14.5">
      <c r="A925" s="348"/>
      <c r="B925" s="348" t="s">
        <v>289</v>
      </c>
      <c r="C925" s="348" t="s">
        <v>4081</v>
      </c>
      <c r="D925" s="348" t="s">
        <v>4082</v>
      </c>
      <c r="E925" s="349">
        <v>49</v>
      </c>
      <c r="F925" s="349">
        <v>33</v>
      </c>
      <c r="G925" s="349">
        <v>16</v>
      </c>
      <c r="H925" s="349">
        <v>40</v>
      </c>
      <c r="I925" s="349">
        <v>9</v>
      </c>
      <c r="J925" s="349" t="s">
        <v>2402</v>
      </c>
      <c r="L925" s="14"/>
    </row>
    <row r="926" spans="1:12" s="10" customFormat="1" ht="14.5">
      <c r="A926" s="348"/>
      <c r="B926" s="348" t="s">
        <v>289</v>
      </c>
      <c r="C926" s="348" t="s">
        <v>3705</v>
      </c>
      <c r="D926" s="348" t="s">
        <v>3706</v>
      </c>
      <c r="E926" s="349">
        <v>1783</v>
      </c>
      <c r="F926" s="349">
        <v>987</v>
      </c>
      <c r="G926" s="349">
        <v>796</v>
      </c>
      <c r="H926" s="349">
        <v>1735</v>
      </c>
      <c r="I926" s="349">
        <v>48</v>
      </c>
      <c r="J926" s="349">
        <v>60</v>
      </c>
      <c r="L926" s="14"/>
    </row>
    <row r="927" spans="1:12" s="10" customFormat="1" ht="14.5">
      <c r="A927" s="348"/>
      <c r="B927" s="348" t="s">
        <v>289</v>
      </c>
      <c r="C927" s="348" t="s">
        <v>3707</v>
      </c>
      <c r="D927" s="348" t="s">
        <v>3708</v>
      </c>
      <c r="E927" s="349">
        <v>37</v>
      </c>
      <c r="F927" s="349">
        <v>14</v>
      </c>
      <c r="G927" s="349">
        <v>23</v>
      </c>
      <c r="H927" s="349" t="s">
        <v>2402</v>
      </c>
      <c r="I927" s="349" t="s">
        <v>2402</v>
      </c>
      <c r="J927" s="349">
        <v>3</v>
      </c>
      <c r="L927" s="14"/>
    </row>
    <row r="928" spans="1:12" s="10" customFormat="1" ht="14.5">
      <c r="A928" s="348"/>
      <c r="B928" s="348" t="s">
        <v>289</v>
      </c>
      <c r="C928" s="348" t="s">
        <v>3709</v>
      </c>
      <c r="D928" s="348" t="s">
        <v>3710</v>
      </c>
      <c r="E928" s="349">
        <v>32</v>
      </c>
      <c r="F928" s="349">
        <v>14</v>
      </c>
      <c r="G928" s="349">
        <v>18</v>
      </c>
      <c r="H928" s="349" t="s">
        <v>2402</v>
      </c>
      <c r="I928" s="349" t="s">
        <v>2402</v>
      </c>
      <c r="J928" s="349">
        <v>0</v>
      </c>
      <c r="L928" s="14"/>
    </row>
    <row r="929" spans="1:12" s="10" customFormat="1" ht="14.5">
      <c r="A929" s="348"/>
      <c r="B929" s="348" t="s">
        <v>289</v>
      </c>
      <c r="C929" s="348" t="s">
        <v>3579</v>
      </c>
      <c r="D929" s="348" t="s">
        <v>3580</v>
      </c>
      <c r="E929" s="349">
        <v>62</v>
      </c>
      <c r="F929" s="349">
        <v>48</v>
      </c>
      <c r="G929" s="349">
        <v>14</v>
      </c>
      <c r="H929" s="349">
        <v>54</v>
      </c>
      <c r="I929" s="349">
        <v>8</v>
      </c>
      <c r="J929" s="349" t="s">
        <v>2402</v>
      </c>
      <c r="L929" s="14"/>
    </row>
    <row r="930" spans="1:12" s="10" customFormat="1" ht="14.5">
      <c r="A930" s="348"/>
      <c r="B930" s="348" t="s">
        <v>289</v>
      </c>
      <c r="C930" s="348" t="s">
        <v>3908</v>
      </c>
      <c r="D930" s="348" t="s">
        <v>3909</v>
      </c>
      <c r="E930" s="349">
        <v>141</v>
      </c>
      <c r="F930" s="349">
        <v>111</v>
      </c>
      <c r="G930" s="349">
        <v>30</v>
      </c>
      <c r="H930" s="349">
        <v>134</v>
      </c>
      <c r="I930" s="349">
        <v>7</v>
      </c>
      <c r="J930" s="349">
        <v>5</v>
      </c>
      <c r="L930" s="14"/>
    </row>
    <row r="931" spans="1:12" s="10" customFormat="1" ht="14.5">
      <c r="A931" s="348"/>
      <c r="B931" s="348" t="s">
        <v>289</v>
      </c>
      <c r="C931" s="348" t="s">
        <v>3581</v>
      </c>
      <c r="D931" s="348" t="s">
        <v>3575</v>
      </c>
      <c r="E931" s="349">
        <v>14</v>
      </c>
      <c r="F931" s="349">
        <v>4</v>
      </c>
      <c r="G931" s="349">
        <v>10</v>
      </c>
      <c r="H931" s="349" t="s">
        <v>2402</v>
      </c>
      <c r="I931" s="349" t="s">
        <v>2402</v>
      </c>
      <c r="J931" s="349">
        <v>0</v>
      </c>
      <c r="L931" s="14"/>
    </row>
    <row r="932" spans="1:12" s="10" customFormat="1" ht="14.5">
      <c r="A932" s="348"/>
      <c r="B932" s="348" t="s">
        <v>289</v>
      </c>
      <c r="C932" s="348" t="s">
        <v>3581</v>
      </c>
      <c r="D932" s="348" t="s">
        <v>3582</v>
      </c>
      <c r="E932" s="349">
        <v>3305</v>
      </c>
      <c r="F932" s="349">
        <v>1833</v>
      </c>
      <c r="G932" s="349">
        <v>1472</v>
      </c>
      <c r="H932" s="349">
        <v>3141</v>
      </c>
      <c r="I932" s="349">
        <v>164</v>
      </c>
      <c r="J932" s="349">
        <v>113</v>
      </c>
      <c r="L932" s="14"/>
    </row>
    <row r="933" spans="1:12" s="10" customFormat="1" ht="14.5">
      <c r="A933" s="348"/>
      <c r="B933" s="348" t="s">
        <v>289</v>
      </c>
      <c r="C933" s="348" t="s">
        <v>3719</v>
      </c>
      <c r="D933" s="348" t="s">
        <v>3720</v>
      </c>
      <c r="E933" s="349">
        <v>12</v>
      </c>
      <c r="F933" s="349">
        <v>9</v>
      </c>
      <c r="G933" s="349">
        <v>3</v>
      </c>
      <c r="H933" s="349">
        <v>12</v>
      </c>
      <c r="I933" s="349">
        <v>0</v>
      </c>
      <c r="J933" s="349" t="s">
        <v>2402</v>
      </c>
      <c r="L933" s="14"/>
    </row>
    <row r="934" spans="1:12" s="10" customFormat="1" ht="14.5">
      <c r="A934" s="348"/>
      <c r="B934" s="348" t="s">
        <v>289</v>
      </c>
      <c r="C934" s="348" t="s">
        <v>3721</v>
      </c>
      <c r="D934" s="348" t="s">
        <v>3722</v>
      </c>
      <c r="E934" s="349">
        <v>12</v>
      </c>
      <c r="F934" s="349">
        <v>8</v>
      </c>
      <c r="G934" s="349">
        <v>4</v>
      </c>
      <c r="H934" s="349">
        <v>7</v>
      </c>
      <c r="I934" s="349">
        <v>5</v>
      </c>
      <c r="J934" s="349">
        <v>0</v>
      </c>
      <c r="L934" s="14"/>
    </row>
    <row r="935" spans="1:12" s="10" customFormat="1" ht="14.5">
      <c r="A935" s="348"/>
      <c r="B935" s="348" t="s">
        <v>289</v>
      </c>
      <c r="C935" s="348" t="s">
        <v>3725</v>
      </c>
      <c r="D935" s="348" t="s">
        <v>3726</v>
      </c>
      <c r="E935" s="349">
        <v>11</v>
      </c>
      <c r="F935" s="349">
        <v>7</v>
      </c>
      <c r="G935" s="349">
        <v>4</v>
      </c>
      <c r="H935" s="349">
        <v>11</v>
      </c>
      <c r="I935" s="349">
        <v>0</v>
      </c>
      <c r="J935" s="349">
        <v>0</v>
      </c>
      <c r="L935" s="14"/>
    </row>
    <row r="936" spans="1:12" s="10" customFormat="1" ht="14.5">
      <c r="A936" s="348"/>
      <c r="B936" s="348" t="s">
        <v>289</v>
      </c>
      <c r="C936" s="348" t="s">
        <v>3587</v>
      </c>
      <c r="D936" s="348" t="s">
        <v>3588</v>
      </c>
      <c r="E936" s="349">
        <v>12</v>
      </c>
      <c r="F936" s="349" t="s">
        <v>2402</v>
      </c>
      <c r="G936" s="349" t="s">
        <v>2402</v>
      </c>
      <c r="H936" s="349">
        <v>8</v>
      </c>
      <c r="I936" s="349">
        <v>4</v>
      </c>
      <c r="J936" s="349" t="s">
        <v>2402</v>
      </c>
      <c r="L936" s="14"/>
    </row>
    <row r="937" spans="1:12" s="10" customFormat="1" ht="14.5">
      <c r="A937" s="348"/>
      <c r="B937" s="348" t="s">
        <v>289</v>
      </c>
      <c r="C937" s="348" t="s">
        <v>3591</v>
      </c>
      <c r="D937" s="348" t="s">
        <v>3575</v>
      </c>
      <c r="E937" s="349">
        <v>54</v>
      </c>
      <c r="F937" s="349">
        <v>37</v>
      </c>
      <c r="G937" s="349">
        <v>17</v>
      </c>
      <c r="H937" s="349">
        <v>48</v>
      </c>
      <c r="I937" s="349">
        <v>6</v>
      </c>
      <c r="J937" s="349" t="s">
        <v>2402</v>
      </c>
      <c r="L937" s="14"/>
    </row>
    <row r="938" spans="1:12" s="10" customFormat="1" ht="14.5">
      <c r="A938" s="348"/>
      <c r="B938" s="348" t="s">
        <v>289</v>
      </c>
      <c r="C938" s="348" t="s">
        <v>3591</v>
      </c>
      <c r="D938" s="348" t="s">
        <v>3592</v>
      </c>
      <c r="E938" s="349">
        <v>101</v>
      </c>
      <c r="F938" s="349">
        <v>72</v>
      </c>
      <c r="G938" s="349">
        <v>29</v>
      </c>
      <c r="H938" s="349">
        <v>86</v>
      </c>
      <c r="I938" s="349">
        <v>15</v>
      </c>
      <c r="J938" s="349">
        <v>5</v>
      </c>
      <c r="L938" s="14"/>
    </row>
    <row r="939" spans="1:12" s="10" customFormat="1" ht="14.5">
      <c r="A939" s="348"/>
      <c r="B939" s="348" t="s">
        <v>289</v>
      </c>
      <c r="C939" s="348" t="s">
        <v>3593</v>
      </c>
      <c r="D939" s="348" t="s">
        <v>3594</v>
      </c>
      <c r="E939" s="349">
        <v>3510</v>
      </c>
      <c r="F939" s="349">
        <v>1975</v>
      </c>
      <c r="G939" s="349">
        <v>1535</v>
      </c>
      <c r="H939" s="349">
        <v>3326</v>
      </c>
      <c r="I939" s="349">
        <v>184</v>
      </c>
      <c r="J939" s="349">
        <v>121</v>
      </c>
      <c r="L939" s="14"/>
    </row>
    <row r="940" spans="1:12" s="10" customFormat="1" ht="14.5">
      <c r="A940" s="348"/>
      <c r="B940" s="348" t="s">
        <v>289</v>
      </c>
      <c r="C940" s="348" t="s">
        <v>3595</v>
      </c>
      <c r="D940" s="348" t="s">
        <v>3596</v>
      </c>
      <c r="E940" s="349">
        <v>27</v>
      </c>
      <c r="F940" s="349">
        <v>17</v>
      </c>
      <c r="G940" s="349">
        <v>10</v>
      </c>
      <c r="H940" s="349">
        <v>20</v>
      </c>
      <c r="I940" s="349">
        <v>7</v>
      </c>
      <c r="J940" s="349" t="s">
        <v>2402</v>
      </c>
      <c r="L940" s="14"/>
    </row>
    <row r="941" spans="1:12" s="10" customFormat="1" ht="14.5">
      <c r="A941" s="348"/>
      <c r="B941" s="348" t="s">
        <v>289</v>
      </c>
      <c r="C941" s="348" t="s">
        <v>3597</v>
      </c>
      <c r="D941" s="348" t="s">
        <v>3575</v>
      </c>
      <c r="E941" s="349" t="s">
        <v>2402</v>
      </c>
      <c r="F941" s="349" t="s">
        <v>2402</v>
      </c>
      <c r="G941" s="349" t="s">
        <v>2402</v>
      </c>
      <c r="H941" s="349" t="s">
        <v>2402</v>
      </c>
      <c r="I941" s="349" t="s">
        <v>2402</v>
      </c>
      <c r="J941" s="349">
        <v>0</v>
      </c>
      <c r="L941" s="14"/>
    </row>
    <row r="942" spans="1:12" s="10" customFormat="1" ht="14.5">
      <c r="A942" s="348"/>
      <c r="B942" s="348" t="s">
        <v>289</v>
      </c>
      <c r="C942" s="348" t="s">
        <v>3597</v>
      </c>
      <c r="D942" s="348" t="s">
        <v>3598</v>
      </c>
      <c r="E942" s="349">
        <v>29</v>
      </c>
      <c r="F942" s="349">
        <v>18</v>
      </c>
      <c r="G942" s="349">
        <v>11</v>
      </c>
      <c r="H942" s="349">
        <v>22</v>
      </c>
      <c r="I942" s="349">
        <v>7</v>
      </c>
      <c r="J942" s="349" t="s">
        <v>2402</v>
      </c>
      <c r="L942" s="14"/>
    </row>
    <row r="943" spans="1:12" s="10" customFormat="1" ht="14.5">
      <c r="A943" s="348"/>
      <c r="B943" s="348" t="s">
        <v>289</v>
      </c>
      <c r="C943" s="348" t="s">
        <v>3599</v>
      </c>
      <c r="D943" s="348" t="s">
        <v>3598</v>
      </c>
      <c r="E943" s="349">
        <v>29</v>
      </c>
      <c r="F943" s="349">
        <v>18</v>
      </c>
      <c r="G943" s="349">
        <v>11</v>
      </c>
      <c r="H943" s="349">
        <v>22</v>
      </c>
      <c r="I943" s="349">
        <v>7</v>
      </c>
      <c r="J943" s="349" t="s">
        <v>2402</v>
      </c>
      <c r="L943" s="14"/>
    </row>
    <row r="944" spans="1:12" s="10" customFormat="1" ht="14.5">
      <c r="A944" s="348"/>
      <c r="B944" s="348" t="s">
        <v>289</v>
      </c>
      <c r="C944" s="348" t="s">
        <v>3600</v>
      </c>
      <c r="D944" s="348" t="s">
        <v>3601</v>
      </c>
      <c r="E944" s="349">
        <v>21</v>
      </c>
      <c r="F944" s="349">
        <v>12</v>
      </c>
      <c r="G944" s="349">
        <v>9</v>
      </c>
      <c r="H944" s="349" t="s">
        <v>2402</v>
      </c>
      <c r="I944" s="349" t="s">
        <v>2402</v>
      </c>
      <c r="J944" s="349" t="s">
        <v>2402</v>
      </c>
      <c r="L944" s="14"/>
    </row>
    <row r="945" spans="1:12" s="10" customFormat="1" ht="14.5">
      <c r="A945" s="348"/>
      <c r="B945" s="348" t="s">
        <v>289</v>
      </c>
      <c r="C945" s="348" t="s">
        <v>3604</v>
      </c>
      <c r="D945" s="348" t="s">
        <v>3575</v>
      </c>
      <c r="E945" s="349">
        <v>68</v>
      </c>
      <c r="F945" s="349">
        <v>44</v>
      </c>
      <c r="G945" s="349">
        <v>24</v>
      </c>
      <c r="H945" s="349">
        <v>54</v>
      </c>
      <c r="I945" s="349">
        <v>14</v>
      </c>
      <c r="J945" s="349" t="s">
        <v>2402</v>
      </c>
      <c r="L945" s="14"/>
    </row>
    <row r="946" spans="1:12" s="10" customFormat="1" ht="14.5">
      <c r="A946" s="348"/>
      <c r="B946" s="348" t="s">
        <v>289</v>
      </c>
      <c r="C946" s="348" t="s">
        <v>3604</v>
      </c>
      <c r="D946" s="348" t="s">
        <v>3605</v>
      </c>
      <c r="E946" s="349">
        <v>89</v>
      </c>
      <c r="F946" s="349">
        <v>56</v>
      </c>
      <c r="G946" s="349">
        <v>33</v>
      </c>
      <c r="H946" s="349">
        <v>74</v>
      </c>
      <c r="I946" s="349">
        <v>15</v>
      </c>
      <c r="J946" s="349">
        <v>3</v>
      </c>
      <c r="L946" s="14"/>
    </row>
    <row r="947" spans="1:12" s="10" customFormat="1" ht="14.5">
      <c r="A947" s="348"/>
      <c r="B947" s="348" t="s">
        <v>289</v>
      </c>
      <c r="C947" s="348" t="s">
        <v>3743</v>
      </c>
      <c r="D947" s="348" t="s">
        <v>3744</v>
      </c>
      <c r="E947" s="349">
        <v>12</v>
      </c>
      <c r="F947" s="349">
        <v>7</v>
      </c>
      <c r="G947" s="349">
        <v>5</v>
      </c>
      <c r="H947" s="349">
        <v>9</v>
      </c>
      <c r="I947" s="349">
        <v>3</v>
      </c>
      <c r="J947" s="349">
        <v>0</v>
      </c>
      <c r="L947" s="14"/>
    </row>
    <row r="948" spans="1:12" s="10" customFormat="1" ht="14.5">
      <c r="A948" s="348"/>
      <c r="B948" s="348" t="s">
        <v>289</v>
      </c>
      <c r="C948" s="348" t="s">
        <v>3606</v>
      </c>
      <c r="D948" s="348" t="s">
        <v>3607</v>
      </c>
      <c r="E948" s="349">
        <v>10</v>
      </c>
      <c r="F948" s="349">
        <v>4</v>
      </c>
      <c r="G948" s="349">
        <v>6</v>
      </c>
      <c r="H948" s="349" t="s">
        <v>2402</v>
      </c>
      <c r="I948" s="349" t="s">
        <v>2402</v>
      </c>
      <c r="J948" s="349">
        <v>0</v>
      </c>
      <c r="L948" s="14"/>
    </row>
    <row r="949" spans="1:12" s="10" customFormat="1" ht="14.5">
      <c r="A949" s="348"/>
      <c r="B949" s="348" t="s">
        <v>289</v>
      </c>
      <c r="C949" s="348" t="s">
        <v>3857</v>
      </c>
      <c r="D949" s="348" t="s">
        <v>3858</v>
      </c>
      <c r="E949" s="349">
        <v>11</v>
      </c>
      <c r="F949" s="349">
        <v>7</v>
      </c>
      <c r="G949" s="349">
        <v>4</v>
      </c>
      <c r="H949" s="349" t="s">
        <v>2402</v>
      </c>
      <c r="I949" s="349" t="s">
        <v>2402</v>
      </c>
      <c r="J949" s="349" t="s">
        <v>2402</v>
      </c>
      <c r="L949" s="14"/>
    </row>
    <row r="950" spans="1:12" s="10" customFormat="1" ht="14.5">
      <c r="A950" s="348"/>
      <c r="B950" s="348" t="s">
        <v>289</v>
      </c>
      <c r="C950" s="348" t="s">
        <v>3749</v>
      </c>
      <c r="D950" s="348" t="s">
        <v>3750</v>
      </c>
      <c r="E950" s="349">
        <v>19</v>
      </c>
      <c r="F950" s="349" t="s">
        <v>2402</v>
      </c>
      <c r="G950" s="349" t="s">
        <v>2402</v>
      </c>
      <c r="H950" s="349">
        <v>16</v>
      </c>
      <c r="I950" s="349">
        <v>3</v>
      </c>
      <c r="J950" s="349">
        <v>0</v>
      </c>
      <c r="L950" s="14"/>
    </row>
    <row r="951" spans="1:12" s="10" customFormat="1" ht="14.5">
      <c r="A951" s="348"/>
      <c r="B951" s="348" t="s">
        <v>289</v>
      </c>
      <c r="C951" s="348" t="s">
        <v>3610</v>
      </c>
      <c r="D951" s="348" t="s">
        <v>3575</v>
      </c>
      <c r="E951" s="349">
        <v>20</v>
      </c>
      <c r="F951" s="349">
        <v>13</v>
      </c>
      <c r="G951" s="349">
        <v>7</v>
      </c>
      <c r="H951" s="349">
        <v>13</v>
      </c>
      <c r="I951" s="349">
        <v>7</v>
      </c>
      <c r="J951" s="349">
        <v>0</v>
      </c>
      <c r="L951" s="14"/>
    </row>
    <row r="952" spans="1:12" s="10" customFormat="1" ht="14.5">
      <c r="A952" s="348"/>
      <c r="B952" s="348" t="s">
        <v>289</v>
      </c>
      <c r="C952" s="348" t="s">
        <v>3610</v>
      </c>
      <c r="D952" s="348" t="s">
        <v>3611</v>
      </c>
      <c r="E952" s="349">
        <v>72</v>
      </c>
      <c r="F952" s="349">
        <v>48</v>
      </c>
      <c r="G952" s="349">
        <v>24</v>
      </c>
      <c r="H952" s="349">
        <v>55</v>
      </c>
      <c r="I952" s="349">
        <v>17</v>
      </c>
      <c r="J952" s="349" t="s">
        <v>2402</v>
      </c>
      <c r="L952" s="14"/>
    </row>
    <row r="953" spans="1:12" s="10" customFormat="1" ht="14.5">
      <c r="A953" s="348"/>
      <c r="B953" s="348" t="s">
        <v>289</v>
      </c>
      <c r="C953" s="348" t="s">
        <v>3963</v>
      </c>
      <c r="D953" s="348" t="s">
        <v>3964</v>
      </c>
      <c r="E953" s="349">
        <v>16</v>
      </c>
      <c r="F953" s="349">
        <v>16</v>
      </c>
      <c r="G953" s="349">
        <v>0</v>
      </c>
      <c r="H953" s="349">
        <v>9</v>
      </c>
      <c r="I953" s="349">
        <v>7</v>
      </c>
      <c r="J953" s="349">
        <v>0</v>
      </c>
      <c r="L953" s="14"/>
    </row>
    <row r="954" spans="1:12" s="10" customFormat="1" ht="14.5">
      <c r="A954" s="348"/>
      <c r="B954" s="348" t="s">
        <v>289</v>
      </c>
      <c r="C954" s="348" t="s">
        <v>3751</v>
      </c>
      <c r="D954" s="348" t="s">
        <v>3752</v>
      </c>
      <c r="E954" s="349">
        <v>10</v>
      </c>
      <c r="F954" s="349">
        <v>3</v>
      </c>
      <c r="G954" s="349">
        <v>7</v>
      </c>
      <c r="H954" s="349">
        <v>10</v>
      </c>
      <c r="I954" s="349">
        <v>0</v>
      </c>
      <c r="J954" s="349">
        <v>0</v>
      </c>
      <c r="L954" s="14"/>
    </row>
    <row r="955" spans="1:12" s="10" customFormat="1" ht="14.5">
      <c r="A955" s="348"/>
      <c r="B955" s="348" t="s">
        <v>289</v>
      </c>
      <c r="C955" s="348" t="s">
        <v>3859</v>
      </c>
      <c r="D955" s="348" t="s">
        <v>3860</v>
      </c>
      <c r="E955" s="349">
        <v>17</v>
      </c>
      <c r="F955" s="349">
        <v>9</v>
      </c>
      <c r="G955" s="349">
        <v>8</v>
      </c>
      <c r="H955" s="349" t="s">
        <v>2402</v>
      </c>
      <c r="I955" s="349" t="s">
        <v>2402</v>
      </c>
      <c r="J955" s="349">
        <v>0</v>
      </c>
      <c r="L955" s="14"/>
    </row>
    <row r="956" spans="1:12" s="10" customFormat="1" ht="14.5">
      <c r="A956" s="348"/>
      <c r="B956" s="348" t="s">
        <v>289</v>
      </c>
      <c r="C956" s="348" t="s">
        <v>3901</v>
      </c>
      <c r="D956" s="348" t="s">
        <v>3902</v>
      </c>
      <c r="E956" s="349">
        <v>10</v>
      </c>
      <c r="F956" s="349" t="s">
        <v>2402</v>
      </c>
      <c r="G956" s="349" t="s">
        <v>2402</v>
      </c>
      <c r="H956" s="349" t="s">
        <v>2402</v>
      </c>
      <c r="I956" s="349" t="s">
        <v>2402</v>
      </c>
      <c r="J956" s="349">
        <v>0</v>
      </c>
      <c r="L956" s="14"/>
    </row>
    <row r="957" spans="1:12" s="10" customFormat="1" ht="14.5">
      <c r="A957" s="348"/>
      <c r="B957" s="348" t="s">
        <v>289</v>
      </c>
      <c r="C957" s="348" t="s">
        <v>3753</v>
      </c>
      <c r="D957" s="348" t="s">
        <v>3754</v>
      </c>
      <c r="E957" s="349">
        <v>12</v>
      </c>
      <c r="F957" s="349">
        <v>8</v>
      </c>
      <c r="G957" s="349">
        <v>4</v>
      </c>
      <c r="H957" s="349">
        <v>12</v>
      </c>
      <c r="I957" s="349">
        <v>0</v>
      </c>
      <c r="J957" s="349">
        <v>0</v>
      </c>
      <c r="L957" s="14"/>
    </row>
    <row r="958" spans="1:12" s="10" customFormat="1" ht="14.5">
      <c r="A958" s="348"/>
      <c r="B958" s="348" t="s">
        <v>289</v>
      </c>
      <c r="C958" s="348" t="s">
        <v>3612</v>
      </c>
      <c r="D958" s="348" t="s">
        <v>3575</v>
      </c>
      <c r="E958" s="349">
        <v>12</v>
      </c>
      <c r="F958" s="349">
        <v>8</v>
      </c>
      <c r="G958" s="349">
        <v>4</v>
      </c>
      <c r="H958" s="349" t="s">
        <v>2402</v>
      </c>
      <c r="I958" s="349" t="s">
        <v>2402</v>
      </c>
      <c r="J958" s="349">
        <v>0</v>
      </c>
      <c r="L958" s="14"/>
    </row>
    <row r="959" spans="1:12" s="10" customFormat="1" ht="14.5">
      <c r="A959" s="348"/>
      <c r="B959" s="348" t="s">
        <v>289</v>
      </c>
      <c r="C959" s="348" t="s">
        <v>3612</v>
      </c>
      <c r="D959" s="348" t="s">
        <v>3613</v>
      </c>
      <c r="E959" s="349">
        <v>77</v>
      </c>
      <c r="F959" s="349">
        <v>53</v>
      </c>
      <c r="G959" s="349">
        <v>24</v>
      </c>
      <c r="H959" s="349">
        <v>66</v>
      </c>
      <c r="I959" s="349">
        <v>11</v>
      </c>
      <c r="J959" s="349">
        <v>0</v>
      </c>
      <c r="L959" s="14"/>
    </row>
    <row r="960" spans="1:12" s="10" customFormat="1" ht="14.5">
      <c r="A960" s="348"/>
      <c r="B960" s="348" t="s">
        <v>289</v>
      </c>
      <c r="C960" s="348" t="s">
        <v>3614</v>
      </c>
      <c r="D960" s="348" t="s">
        <v>3615</v>
      </c>
      <c r="E960" s="349">
        <v>10</v>
      </c>
      <c r="F960" s="349" t="s">
        <v>2402</v>
      </c>
      <c r="G960" s="349" t="s">
        <v>2402</v>
      </c>
      <c r="H960" s="349">
        <v>6</v>
      </c>
      <c r="I960" s="349">
        <v>4</v>
      </c>
      <c r="J960" s="349">
        <v>0</v>
      </c>
      <c r="L960" s="14"/>
    </row>
    <row r="961" spans="1:12" s="10" customFormat="1" ht="14.5">
      <c r="A961" s="348"/>
      <c r="B961" s="348" t="s">
        <v>289</v>
      </c>
      <c r="C961" s="348" t="s">
        <v>3616</v>
      </c>
      <c r="D961" s="348" t="s">
        <v>3575</v>
      </c>
      <c r="E961" s="349">
        <v>35</v>
      </c>
      <c r="F961" s="349">
        <v>28</v>
      </c>
      <c r="G961" s="349">
        <v>7</v>
      </c>
      <c r="H961" s="349">
        <v>28</v>
      </c>
      <c r="I961" s="349">
        <v>7</v>
      </c>
      <c r="J961" s="349" t="s">
        <v>2402</v>
      </c>
      <c r="L961" s="14"/>
    </row>
    <row r="962" spans="1:12" s="10" customFormat="1" ht="14.5">
      <c r="A962" s="348"/>
      <c r="B962" s="348" t="s">
        <v>289</v>
      </c>
      <c r="C962" s="348" t="s">
        <v>3616</v>
      </c>
      <c r="D962" s="348" t="s">
        <v>3617</v>
      </c>
      <c r="E962" s="349">
        <v>45</v>
      </c>
      <c r="F962" s="349">
        <v>37</v>
      </c>
      <c r="G962" s="349">
        <v>8</v>
      </c>
      <c r="H962" s="349">
        <v>34</v>
      </c>
      <c r="I962" s="349">
        <v>11</v>
      </c>
      <c r="J962" s="349" t="s">
        <v>2402</v>
      </c>
      <c r="L962" s="14"/>
    </row>
    <row r="963" spans="1:12" s="10" customFormat="1" ht="14.5">
      <c r="A963" s="348"/>
      <c r="B963" s="348" t="s">
        <v>289</v>
      </c>
      <c r="C963" s="348" t="s">
        <v>3618</v>
      </c>
      <c r="D963" s="348" t="s">
        <v>3619</v>
      </c>
      <c r="E963" s="349">
        <v>10</v>
      </c>
      <c r="F963" s="349" t="s">
        <v>2402</v>
      </c>
      <c r="G963" s="349" t="s">
        <v>2402</v>
      </c>
      <c r="H963" s="349">
        <v>10</v>
      </c>
      <c r="I963" s="349">
        <v>0</v>
      </c>
      <c r="J963" s="349" t="s">
        <v>2402</v>
      </c>
      <c r="L963" s="14"/>
    </row>
    <row r="964" spans="1:12" s="10" customFormat="1" ht="14.5">
      <c r="A964" s="348"/>
      <c r="B964" s="348" t="s">
        <v>289</v>
      </c>
      <c r="C964" s="348" t="s">
        <v>3620</v>
      </c>
      <c r="D964" s="348" t="s">
        <v>3575</v>
      </c>
      <c r="E964" s="349">
        <v>35</v>
      </c>
      <c r="F964" s="349">
        <v>27</v>
      </c>
      <c r="G964" s="349">
        <v>8</v>
      </c>
      <c r="H964" s="349">
        <v>28</v>
      </c>
      <c r="I964" s="349">
        <v>7</v>
      </c>
      <c r="J964" s="349">
        <v>3</v>
      </c>
      <c r="L964" s="14"/>
    </row>
    <row r="965" spans="1:12" s="10" customFormat="1" ht="14.5">
      <c r="A965" s="348"/>
      <c r="B965" s="348" t="s">
        <v>289</v>
      </c>
      <c r="C965" s="348" t="s">
        <v>3620</v>
      </c>
      <c r="D965" s="348" t="s">
        <v>3621</v>
      </c>
      <c r="E965" s="349">
        <v>45</v>
      </c>
      <c r="F965" s="349">
        <v>35</v>
      </c>
      <c r="G965" s="349">
        <v>10</v>
      </c>
      <c r="H965" s="349">
        <v>38</v>
      </c>
      <c r="I965" s="349">
        <v>7</v>
      </c>
      <c r="J965" s="349">
        <v>4</v>
      </c>
      <c r="L965" s="14"/>
    </row>
    <row r="966" spans="1:12" s="10" customFormat="1" ht="14.5">
      <c r="A966" s="348"/>
      <c r="B966" s="348" t="s">
        <v>289</v>
      </c>
      <c r="C966" s="348" t="s">
        <v>3622</v>
      </c>
      <c r="D966" s="348" t="s">
        <v>3623</v>
      </c>
      <c r="E966" s="349">
        <v>328</v>
      </c>
      <c r="F966" s="349">
        <v>229</v>
      </c>
      <c r="G966" s="349">
        <v>99</v>
      </c>
      <c r="H966" s="349">
        <v>267</v>
      </c>
      <c r="I966" s="349">
        <v>61</v>
      </c>
      <c r="J966" s="349">
        <v>10</v>
      </c>
      <c r="L966" s="14"/>
    </row>
    <row r="967" spans="1:12" s="10" customFormat="1" ht="14.5">
      <c r="A967" s="348"/>
      <c r="B967" s="348" t="s">
        <v>289</v>
      </c>
      <c r="C967" s="348" t="s">
        <v>3624</v>
      </c>
      <c r="D967" s="348" t="s">
        <v>3625</v>
      </c>
      <c r="E967" s="349">
        <v>48</v>
      </c>
      <c r="F967" s="349">
        <v>34</v>
      </c>
      <c r="G967" s="349">
        <v>14</v>
      </c>
      <c r="H967" s="349">
        <v>16</v>
      </c>
      <c r="I967" s="349">
        <v>32</v>
      </c>
      <c r="J967" s="349">
        <v>0</v>
      </c>
      <c r="L967" s="14"/>
    </row>
    <row r="968" spans="1:12" s="10" customFormat="1" ht="14.5">
      <c r="A968" s="348"/>
      <c r="B968" s="348" t="s">
        <v>289</v>
      </c>
      <c r="C968" s="348" t="s">
        <v>4037</v>
      </c>
      <c r="D968" s="348" t="s">
        <v>4038</v>
      </c>
      <c r="E968" s="349">
        <v>14</v>
      </c>
      <c r="F968" s="349">
        <v>8</v>
      </c>
      <c r="G968" s="349">
        <v>6</v>
      </c>
      <c r="H968" s="349" t="s">
        <v>2402</v>
      </c>
      <c r="I968" s="349" t="s">
        <v>2402</v>
      </c>
      <c r="J968" s="349">
        <v>0</v>
      </c>
      <c r="L968" s="14"/>
    </row>
    <row r="969" spans="1:12" s="10" customFormat="1" ht="14.5">
      <c r="A969" s="348"/>
      <c r="B969" s="348" t="s">
        <v>289</v>
      </c>
      <c r="C969" s="348" t="s">
        <v>3769</v>
      </c>
      <c r="D969" s="348" t="s">
        <v>3770</v>
      </c>
      <c r="E969" s="349">
        <v>11</v>
      </c>
      <c r="F969" s="349">
        <v>6</v>
      </c>
      <c r="G969" s="349">
        <v>5</v>
      </c>
      <c r="H969" s="349">
        <v>8</v>
      </c>
      <c r="I969" s="349">
        <v>3</v>
      </c>
      <c r="J969" s="349">
        <v>0</v>
      </c>
      <c r="L969" s="14"/>
    </row>
    <row r="970" spans="1:12" s="10" customFormat="1" ht="14.5">
      <c r="A970" s="348"/>
      <c r="B970" s="348" t="s">
        <v>289</v>
      </c>
      <c r="C970" s="348" t="s">
        <v>3873</v>
      </c>
      <c r="D970" s="348" t="s">
        <v>3874</v>
      </c>
      <c r="E970" s="349">
        <v>14</v>
      </c>
      <c r="F970" s="349">
        <v>11</v>
      </c>
      <c r="G970" s="349">
        <v>3</v>
      </c>
      <c r="H970" s="349">
        <v>8</v>
      </c>
      <c r="I970" s="349">
        <v>6</v>
      </c>
      <c r="J970" s="349">
        <v>0</v>
      </c>
      <c r="L970" s="14"/>
    </row>
    <row r="971" spans="1:12" s="10" customFormat="1" ht="14.5">
      <c r="A971" s="348"/>
      <c r="B971" s="348" t="s">
        <v>289</v>
      </c>
      <c r="C971" s="348" t="s">
        <v>3773</v>
      </c>
      <c r="D971" s="348" t="s">
        <v>3774</v>
      </c>
      <c r="E971" s="349">
        <v>13</v>
      </c>
      <c r="F971" s="349" t="s">
        <v>2402</v>
      </c>
      <c r="G971" s="349" t="s">
        <v>2402</v>
      </c>
      <c r="H971" s="349">
        <v>7</v>
      </c>
      <c r="I971" s="349">
        <v>6</v>
      </c>
      <c r="J971" s="349">
        <v>0</v>
      </c>
      <c r="L971" s="14"/>
    </row>
    <row r="972" spans="1:12" s="10" customFormat="1" ht="14.5">
      <c r="A972" s="348"/>
      <c r="B972" s="348" t="s">
        <v>289</v>
      </c>
      <c r="C972" s="348" t="s">
        <v>3626</v>
      </c>
      <c r="D972" s="348" t="s">
        <v>3627</v>
      </c>
      <c r="E972" s="349">
        <v>10</v>
      </c>
      <c r="F972" s="349">
        <v>3</v>
      </c>
      <c r="G972" s="349">
        <v>7</v>
      </c>
      <c r="H972" s="349">
        <v>5</v>
      </c>
      <c r="I972" s="349">
        <v>5</v>
      </c>
      <c r="J972" s="349">
        <v>0</v>
      </c>
      <c r="L972" s="14"/>
    </row>
    <row r="973" spans="1:12" s="10" customFormat="1" ht="14.5">
      <c r="A973" s="348"/>
      <c r="B973" s="348" t="s">
        <v>289</v>
      </c>
      <c r="C973" s="348" t="s">
        <v>3969</v>
      </c>
      <c r="D973" s="348" t="s">
        <v>3970</v>
      </c>
      <c r="E973" s="349">
        <v>13</v>
      </c>
      <c r="F973" s="349" t="s">
        <v>2402</v>
      </c>
      <c r="G973" s="349" t="s">
        <v>2402</v>
      </c>
      <c r="H973" s="349">
        <v>7</v>
      </c>
      <c r="I973" s="349">
        <v>6</v>
      </c>
      <c r="J973" s="349">
        <v>0</v>
      </c>
      <c r="L973" s="14"/>
    </row>
    <row r="974" spans="1:12" s="10" customFormat="1" ht="14.5">
      <c r="A974" s="348"/>
      <c r="B974" s="348" t="s">
        <v>289</v>
      </c>
      <c r="C974" s="348" t="s">
        <v>3628</v>
      </c>
      <c r="D974" s="348" t="s">
        <v>3575</v>
      </c>
      <c r="E974" s="349">
        <v>29</v>
      </c>
      <c r="F974" s="349">
        <v>17</v>
      </c>
      <c r="G974" s="349">
        <v>12</v>
      </c>
      <c r="H974" s="349">
        <v>22</v>
      </c>
      <c r="I974" s="349">
        <v>7</v>
      </c>
      <c r="J974" s="349">
        <v>0</v>
      </c>
      <c r="L974" s="14"/>
    </row>
    <row r="975" spans="1:12" s="10" customFormat="1" ht="14.5">
      <c r="A975" s="348"/>
      <c r="B975" s="348" t="s">
        <v>289</v>
      </c>
      <c r="C975" s="348" t="s">
        <v>3628</v>
      </c>
      <c r="D975" s="348" t="s">
        <v>3629</v>
      </c>
      <c r="E975" s="349">
        <v>152</v>
      </c>
      <c r="F975" s="349">
        <v>102</v>
      </c>
      <c r="G975" s="349">
        <v>50</v>
      </c>
      <c r="H975" s="349">
        <v>74</v>
      </c>
      <c r="I975" s="349">
        <v>78</v>
      </c>
      <c r="J975" s="349">
        <v>0</v>
      </c>
      <c r="L975" s="14"/>
    </row>
    <row r="976" spans="1:12" s="10" customFormat="1" ht="14.5">
      <c r="A976" s="348"/>
      <c r="B976" s="348" t="s">
        <v>289</v>
      </c>
      <c r="C976" s="348" t="s">
        <v>3779</v>
      </c>
      <c r="D976" s="348" t="s">
        <v>3780</v>
      </c>
      <c r="E976" s="349">
        <v>15</v>
      </c>
      <c r="F976" s="349">
        <v>10</v>
      </c>
      <c r="G976" s="349">
        <v>5</v>
      </c>
      <c r="H976" s="349">
        <v>15</v>
      </c>
      <c r="I976" s="349">
        <v>0</v>
      </c>
      <c r="J976" s="349">
        <v>0</v>
      </c>
      <c r="L976" s="14"/>
    </row>
    <row r="977" spans="1:12" s="10" customFormat="1" ht="14.5">
      <c r="A977" s="348"/>
      <c r="B977" s="348" t="s">
        <v>289</v>
      </c>
      <c r="C977" s="348" t="s">
        <v>3630</v>
      </c>
      <c r="D977" s="348" t="s">
        <v>3631</v>
      </c>
      <c r="E977" s="349">
        <v>7</v>
      </c>
      <c r="F977" s="349">
        <v>4</v>
      </c>
      <c r="G977" s="349">
        <v>3</v>
      </c>
      <c r="H977" s="349">
        <v>7</v>
      </c>
      <c r="I977" s="349">
        <v>0</v>
      </c>
      <c r="J977" s="349">
        <v>0</v>
      </c>
      <c r="L977" s="14"/>
    </row>
    <row r="978" spans="1:12" s="10" customFormat="1" ht="14.5">
      <c r="A978" s="348"/>
      <c r="B978" s="348" t="s">
        <v>289</v>
      </c>
      <c r="C978" s="348" t="s">
        <v>3630</v>
      </c>
      <c r="D978" s="348" t="s">
        <v>3632</v>
      </c>
      <c r="E978" s="349">
        <v>174</v>
      </c>
      <c r="F978" s="349">
        <v>116</v>
      </c>
      <c r="G978" s="349">
        <v>58</v>
      </c>
      <c r="H978" s="349">
        <v>96</v>
      </c>
      <c r="I978" s="349">
        <v>78</v>
      </c>
      <c r="J978" s="349">
        <v>0</v>
      </c>
      <c r="L978" s="14"/>
    </row>
    <row r="979" spans="1:12" s="10" customFormat="1" ht="14.5">
      <c r="A979" s="348"/>
      <c r="B979" s="348" t="s">
        <v>289</v>
      </c>
      <c r="C979" s="348" t="s">
        <v>3633</v>
      </c>
      <c r="D979" s="348" t="s">
        <v>3634</v>
      </c>
      <c r="E979" s="349">
        <v>51</v>
      </c>
      <c r="F979" s="349">
        <v>37</v>
      </c>
      <c r="G979" s="349">
        <v>14</v>
      </c>
      <c r="H979" s="349">
        <v>43</v>
      </c>
      <c r="I979" s="349">
        <v>8</v>
      </c>
      <c r="J979" s="349" t="s">
        <v>2402</v>
      </c>
      <c r="L979" s="14"/>
    </row>
    <row r="980" spans="1:12" s="10" customFormat="1" ht="14.5">
      <c r="A980" s="348"/>
      <c r="B980" s="348" t="s">
        <v>289</v>
      </c>
      <c r="C980" s="348" t="s">
        <v>3635</v>
      </c>
      <c r="D980" s="348" t="s">
        <v>3634</v>
      </c>
      <c r="E980" s="349">
        <v>51</v>
      </c>
      <c r="F980" s="349">
        <v>37</v>
      </c>
      <c r="G980" s="349">
        <v>14</v>
      </c>
      <c r="H980" s="349">
        <v>43</v>
      </c>
      <c r="I980" s="349">
        <v>8</v>
      </c>
      <c r="J980" s="349" t="s">
        <v>2402</v>
      </c>
      <c r="L980" s="14"/>
    </row>
    <row r="981" spans="1:12" s="10" customFormat="1" ht="14.5">
      <c r="A981" s="348"/>
      <c r="B981" s="348" t="s">
        <v>289</v>
      </c>
      <c r="C981" s="348" t="s">
        <v>3638</v>
      </c>
      <c r="D981" s="348" t="s">
        <v>3639</v>
      </c>
      <c r="E981" s="349">
        <v>39</v>
      </c>
      <c r="F981" s="349">
        <v>25</v>
      </c>
      <c r="G981" s="349">
        <v>14</v>
      </c>
      <c r="H981" s="349">
        <v>29</v>
      </c>
      <c r="I981" s="349">
        <v>10</v>
      </c>
      <c r="J981" s="349" t="s">
        <v>2402</v>
      </c>
      <c r="L981" s="14"/>
    </row>
    <row r="982" spans="1:12" s="10" customFormat="1" ht="14.5">
      <c r="A982" s="348"/>
      <c r="B982" s="348" t="s">
        <v>289</v>
      </c>
      <c r="C982" s="348" t="s">
        <v>3640</v>
      </c>
      <c r="D982" s="348" t="s">
        <v>3641</v>
      </c>
      <c r="E982" s="349">
        <v>36</v>
      </c>
      <c r="F982" s="349">
        <v>21</v>
      </c>
      <c r="G982" s="349">
        <v>15</v>
      </c>
      <c r="H982" s="349">
        <v>26</v>
      </c>
      <c r="I982" s="349">
        <v>10</v>
      </c>
      <c r="J982" s="349" t="s">
        <v>2402</v>
      </c>
      <c r="L982" s="14"/>
    </row>
    <row r="983" spans="1:12" s="10" customFormat="1" ht="14.5">
      <c r="A983" s="348"/>
      <c r="B983" s="348" t="s">
        <v>289</v>
      </c>
      <c r="C983" s="348" t="s">
        <v>3642</v>
      </c>
      <c r="D983" s="348" t="s">
        <v>3643</v>
      </c>
      <c r="E983" s="349">
        <v>29</v>
      </c>
      <c r="F983" s="349">
        <v>17</v>
      </c>
      <c r="G983" s="349">
        <v>12</v>
      </c>
      <c r="H983" s="349">
        <v>24</v>
      </c>
      <c r="I983" s="349">
        <v>5</v>
      </c>
      <c r="J983" s="349">
        <v>0</v>
      </c>
      <c r="L983" s="14"/>
    </row>
    <row r="984" spans="1:12" s="10" customFormat="1" ht="14.5">
      <c r="A984" s="348"/>
      <c r="B984" s="348" t="s">
        <v>289</v>
      </c>
      <c r="C984" s="348" t="s">
        <v>3805</v>
      </c>
      <c r="D984" s="348" t="s">
        <v>3806</v>
      </c>
      <c r="E984" s="349">
        <v>11</v>
      </c>
      <c r="F984" s="349" t="s">
        <v>2402</v>
      </c>
      <c r="G984" s="349" t="s">
        <v>2402</v>
      </c>
      <c r="H984" s="349" t="s">
        <v>2402</v>
      </c>
      <c r="I984" s="349" t="s">
        <v>2402</v>
      </c>
      <c r="J984" s="349">
        <v>0</v>
      </c>
      <c r="L984" s="14"/>
    </row>
    <row r="985" spans="1:12" s="10" customFormat="1" ht="14.5">
      <c r="A985" s="348"/>
      <c r="B985" s="348" t="s">
        <v>289</v>
      </c>
      <c r="C985" s="348" t="s">
        <v>3807</v>
      </c>
      <c r="D985" s="348" t="s">
        <v>3575</v>
      </c>
      <c r="E985" s="349">
        <v>20</v>
      </c>
      <c r="F985" s="349">
        <v>11</v>
      </c>
      <c r="G985" s="349">
        <v>9</v>
      </c>
      <c r="H985" s="349">
        <v>15</v>
      </c>
      <c r="I985" s="349">
        <v>5</v>
      </c>
      <c r="J985" s="349" t="s">
        <v>2402</v>
      </c>
      <c r="L985" s="14"/>
    </row>
    <row r="986" spans="1:12" s="10" customFormat="1" ht="14.5">
      <c r="A986" s="348"/>
      <c r="B986" s="348" t="s">
        <v>289</v>
      </c>
      <c r="C986" s="348" t="s">
        <v>3807</v>
      </c>
      <c r="D986" s="348" t="s">
        <v>3808</v>
      </c>
      <c r="E986" s="349">
        <v>31</v>
      </c>
      <c r="F986" s="349">
        <v>21</v>
      </c>
      <c r="G986" s="349">
        <v>10</v>
      </c>
      <c r="H986" s="349">
        <v>25</v>
      </c>
      <c r="I986" s="349">
        <v>6</v>
      </c>
      <c r="J986" s="349" t="s">
        <v>2402</v>
      </c>
      <c r="L986" s="14"/>
    </row>
    <row r="987" spans="1:12" s="10" customFormat="1" ht="14.5">
      <c r="A987" s="348"/>
      <c r="B987" s="348" t="s">
        <v>289</v>
      </c>
      <c r="C987" s="348" t="s">
        <v>3644</v>
      </c>
      <c r="D987" s="348" t="s">
        <v>3645</v>
      </c>
      <c r="E987" s="349">
        <v>135</v>
      </c>
      <c r="F987" s="349">
        <v>84</v>
      </c>
      <c r="G987" s="349">
        <v>51</v>
      </c>
      <c r="H987" s="349">
        <v>104</v>
      </c>
      <c r="I987" s="349">
        <v>31</v>
      </c>
      <c r="J987" s="349">
        <v>3</v>
      </c>
      <c r="L987" s="14"/>
    </row>
    <row r="988" spans="1:12" s="10" customFormat="1" ht="14.5">
      <c r="A988" s="348"/>
      <c r="B988" s="348" t="s">
        <v>289</v>
      </c>
      <c r="C988" s="348" t="s">
        <v>3646</v>
      </c>
      <c r="D988" s="348" t="s">
        <v>3647</v>
      </c>
      <c r="E988" s="349">
        <v>64</v>
      </c>
      <c r="F988" s="349">
        <v>38</v>
      </c>
      <c r="G988" s="349">
        <v>26</v>
      </c>
      <c r="H988" s="349">
        <v>26</v>
      </c>
      <c r="I988" s="349">
        <v>38</v>
      </c>
      <c r="J988" s="349" t="s">
        <v>2402</v>
      </c>
      <c r="L988" s="14"/>
    </row>
    <row r="989" spans="1:12" s="10" customFormat="1" ht="14.5">
      <c r="A989" s="348"/>
      <c r="B989" s="348" t="s">
        <v>289</v>
      </c>
      <c r="C989" s="348" t="s">
        <v>3650</v>
      </c>
      <c r="D989" s="348" t="s">
        <v>3575</v>
      </c>
      <c r="E989" s="349">
        <v>47</v>
      </c>
      <c r="F989" s="349">
        <v>32</v>
      </c>
      <c r="G989" s="349">
        <v>15</v>
      </c>
      <c r="H989" s="349">
        <v>24</v>
      </c>
      <c r="I989" s="349">
        <v>23</v>
      </c>
      <c r="J989" s="349">
        <v>0</v>
      </c>
      <c r="L989" s="14"/>
    </row>
    <row r="990" spans="1:12" s="10" customFormat="1" ht="14.5">
      <c r="A990" s="348"/>
      <c r="B990" s="348" t="s">
        <v>289</v>
      </c>
      <c r="C990" s="348" t="s">
        <v>3650</v>
      </c>
      <c r="D990" s="348" t="s">
        <v>3651</v>
      </c>
      <c r="E990" s="349">
        <v>111</v>
      </c>
      <c r="F990" s="349">
        <v>70</v>
      </c>
      <c r="G990" s="349">
        <v>41</v>
      </c>
      <c r="H990" s="349">
        <v>50</v>
      </c>
      <c r="I990" s="349">
        <v>61</v>
      </c>
      <c r="J990" s="349" t="s">
        <v>2402</v>
      </c>
      <c r="L990" s="14"/>
    </row>
    <row r="991" spans="1:12" s="10" customFormat="1" ht="14.5">
      <c r="A991" s="348"/>
      <c r="B991" s="348" t="s">
        <v>289</v>
      </c>
      <c r="C991" s="348" t="s">
        <v>4178</v>
      </c>
      <c r="D991" s="348" t="s">
        <v>4179</v>
      </c>
      <c r="E991" s="349">
        <v>13</v>
      </c>
      <c r="F991" s="349">
        <v>0</v>
      </c>
      <c r="G991" s="349">
        <v>13</v>
      </c>
      <c r="H991" s="349">
        <v>4</v>
      </c>
      <c r="I991" s="349">
        <v>9</v>
      </c>
      <c r="J991" s="349">
        <v>0</v>
      </c>
      <c r="L991" s="14"/>
    </row>
    <row r="992" spans="1:12" s="10" customFormat="1" ht="14.5">
      <c r="A992" s="348"/>
      <c r="B992" s="348" t="s">
        <v>289</v>
      </c>
      <c r="C992" s="348" t="s">
        <v>3817</v>
      </c>
      <c r="D992" s="348" t="s">
        <v>3575</v>
      </c>
      <c r="E992" s="349">
        <v>9</v>
      </c>
      <c r="F992" s="349" t="s">
        <v>2402</v>
      </c>
      <c r="G992" s="349" t="s">
        <v>2402</v>
      </c>
      <c r="H992" s="349" t="s">
        <v>2402</v>
      </c>
      <c r="I992" s="349" t="s">
        <v>2402</v>
      </c>
      <c r="J992" s="349">
        <v>0</v>
      </c>
      <c r="L992" s="14"/>
    </row>
    <row r="993" spans="1:12" s="10" customFormat="1" ht="14.5">
      <c r="A993" s="348"/>
      <c r="B993" s="348" t="s">
        <v>289</v>
      </c>
      <c r="C993" s="348" t="s">
        <v>3817</v>
      </c>
      <c r="D993" s="348" t="s">
        <v>3818</v>
      </c>
      <c r="E993" s="349">
        <v>22</v>
      </c>
      <c r="F993" s="349">
        <v>8</v>
      </c>
      <c r="G993" s="349">
        <v>14</v>
      </c>
      <c r="H993" s="349">
        <v>11</v>
      </c>
      <c r="I993" s="349">
        <v>11</v>
      </c>
      <c r="J993" s="349">
        <v>0</v>
      </c>
      <c r="L993" s="14"/>
    </row>
    <row r="994" spans="1:12" s="10" customFormat="1" ht="14.5">
      <c r="A994" s="348"/>
      <c r="B994" s="348" t="s">
        <v>289</v>
      </c>
      <c r="C994" s="348" t="s">
        <v>3652</v>
      </c>
      <c r="D994" s="348" t="s">
        <v>3653</v>
      </c>
      <c r="E994" s="349">
        <v>13</v>
      </c>
      <c r="F994" s="349">
        <v>7</v>
      </c>
      <c r="G994" s="349">
        <v>6</v>
      </c>
      <c r="H994" s="349" t="s">
        <v>2402</v>
      </c>
      <c r="I994" s="349" t="s">
        <v>2402</v>
      </c>
      <c r="J994" s="349" t="s">
        <v>2402</v>
      </c>
      <c r="L994" s="14"/>
    </row>
    <row r="995" spans="1:12" s="10" customFormat="1" ht="14.5">
      <c r="A995" s="348"/>
      <c r="B995" s="348" t="s">
        <v>289</v>
      </c>
      <c r="C995" s="348" t="s">
        <v>3656</v>
      </c>
      <c r="D995" s="348" t="s">
        <v>3657</v>
      </c>
      <c r="E995" s="349">
        <v>15</v>
      </c>
      <c r="F995" s="349">
        <v>12</v>
      </c>
      <c r="G995" s="349">
        <v>3</v>
      </c>
      <c r="H995" s="349">
        <v>11</v>
      </c>
      <c r="I995" s="349">
        <v>4</v>
      </c>
      <c r="J995" s="349">
        <v>0</v>
      </c>
      <c r="L995" s="14"/>
    </row>
    <row r="996" spans="1:12" s="10" customFormat="1" ht="14.5">
      <c r="A996" s="348"/>
      <c r="B996" s="348" t="s">
        <v>289</v>
      </c>
      <c r="C996" s="348" t="s">
        <v>3658</v>
      </c>
      <c r="D996" s="348" t="s">
        <v>3659</v>
      </c>
      <c r="E996" s="349">
        <v>12</v>
      </c>
      <c r="F996" s="349" t="s">
        <v>2402</v>
      </c>
      <c r="G996" s="349" t="s">
        <v>2402</v>
      </c>
      <c r="H996" s="349" t="s">
        <v>2402</v>
      </c>
      <c r="I996" s="349" t="s">
        <v>2402</v>
      </c>
      <c r="J996" s="349">
        <v>0</v>
      </c>
      <c r="L996" s="14"/>
    </row>
    <row r="997" spans="1:12" s="10" customFormat="1" ht="14.5">
      <c r="A997" s="348"/>
      <c r="B997" s="348" t="s">
        <v>289</v>
      </c>
      <c r="C997" s="348" t="s">
        <v>3660</v>
      </c>
      <c r="D997" s="348" t="s">
        <v>3661</v>
      </c>
      <c r="E997" s="349">
        <v>14</v>
      </c>
      <c r="F997" s="349">
        <v>10</v>
      </c>
      <c r="G997" s="349">
        <v>4</v>
      </c>
      <c r="H997" s="349" t="s">
        <v>2402</v>
      </c>
      <c r="I997" s="349" t="s">
        <v>2402</v>
      </c>
      <c r="J997" s="349" t="s">
        <v>2402</v>
      </c>
      <c r="L997" s="14"/>
    </row>
    <row r="998" spans="1:12" s="10" customFormat="1" ht="14.5">
      <c r="A998" s="348"/>
      <c r="B998" s="348" t="s">
        <v>289</v>
      </c>
      <c r="C998" s="348" t="s">
        <v>3662</v>
      </c>
      <c r="D998" s="348" t="s">
        <v>3631</v>
      </c>
      <c r="E998" s="349">
        <v>4</v>
      </c>
      <c r="F998" s="349" t="s">
        <v>2402</v>
      </c>
      <c r="G998" s="349" t="s">
        <v>2402</v>
      </c>
      <c r="H998" s="349" t="s">
        <v>2402</v>
      </c>
      <c r="I998" s="349" t="s">
        <v>2402</v>
      </c>
      <c r="J998" s="349">
        <v>0</v>
      </c>
      <c r="L998" s="14"/>
    </row>
    <row r="999" spans="1:12" s="10" customFormat="1" ht="14.5">
      <c r="A999" s="348"/>
      <c r="B999" s="348" t="s">
        <v>289</v>
      </c>
      <c r="C999" s="348" t="s">
        <v>3662</v>
      </c>
      <c r="D999" s="348" t="s">
        <v>3663</v>
      </c>
      <c r="E999" s="349">
        <v>191</v>
      </c>
      <c r="F999" s="349">
        <v>118</v>
      </c>
      <c r="G999" s="349">
        <v>73</v>
      </c>
      <c r="H999" s="349">
        <v>110</v>
      </c>
      <c r="I999" s="349">
        <v>81</v>
      </c>
      <c r="J999" s="349">
        <v>4</v>
      </c>
      <c r="L999" s="14"/>
    </row>
    <row r="1000" spans="1:12" s="10" customFormat="1" ht="14.5">
      <c r="A1000" s="348"/>
      <c r="B1000" s="348" t="s">
        <v>289</v>
      </c>
      <c r="C1000" s="348" t="s">
        <v>3669</v>
      </c>
      <c r="D1000" s="348" t="s">
        <v>3670</v>
      </c>
      <c r="E1000" s="349">
        <v>281</v>
      </c>
      <c r="F1000" s="349">
        <v>196</v>
      </c>
      <c r="G1000" s="349">
        <v>85</v>
      </c>
      <c r="H1000" s="349">
        <v>144</v>
      </c>
      <c r="I1000" s="349">
        <v>137</v>
      </c>
      <c r="J1000" s="349" t="s">
        <v>2402</v>
      </c>
      <c r="L1000" s="14"/>
    </row>
    <row r="1001" spans="1:12" s="10" customFormat="1" ht="14.5">
      <c r="A1001" s="348"/>
      <c r="B1001" s="348" t="s">
        <v>289</v>
      </c>
      <c r="C1001" s="348" t="s">
        <v>3671</v>
      </c>
      <c r="D1001" s="348" t="s">
        <v>3672</v>
      </c>
      <c r="E1001" s="349">
        <v>281</v>
      </c>
      <c r="F1001" s="349">
        <v>196</v>
      </c>
      <c r="G1001" s="349">
        <v>85</v>
      </c>
      <c r="H1001" s="349">
        <v>144</v>
      </c>
      <c r="I1001" s="349">
        <v>137</v>
      </c>
      <c r="J1001" s="349" t="s">
        <v>2402</v>
      </c>
      <c r="L1001" s="14"/>
    </row>
    <row r="1002" spans="1:12" s="10" customFormat="1" ht="14.5">
      <c r="A1002" s="348"/>
      <c r="B1002" s="348" t="s">
        <v>289</v>
      </c>
      <c r="C1002" s="348" t="s">
        <v>3673</v>
      </c>
      <c r="D1002" s="348" t="s">
        <v>3672</v>
      </c>
      <c r="E1002" s="349">
        <v>281</v>
      </c>
      <c r="F1002" s="349">
        <v>196</v>
      </c>
      <c r="G1002" s="349">
        <v>85</v>
      </c>
      <c r="H1002" s="349">
        <v>144</v>
      </c>
      <c r="I1002" s="349">
        <v>137</v>
      </c>
      <c r="J1002" s="349" t="s">
        <v>2402</v>
      </c>
      <c r="L1002" s="14"/>
    </row>
    <row r="1003" spans="1:12" s="10" customFormat="1" ht="14.5">
      <c r="A1003" s="348"/>
      <c r="B1003" s="348" t="s">
        <v>289</v>
      </c>
      <c r="C1003" s="348" t="s">
        <v>4001</v>
      </c>
      <c r="D1003" s="348" t="s">
        <v>4002</v>
      </c>
      <c r="E1003" s="349">
        <v>16</v>
      </c>
      <c r="F1003" s="349">
        <v>13</v>
      </c>
      <c r="G1003" s="349">
        <v>3</v>
      </c>
      <c r="H1003" s="349" t="s">
        <v>2402</v>
      </c>
      <c r="I1003" s="349" t="s">
        <v>2402</v>
      </c>
      <c r="J1003" s="349">
        <v>0</v>
      </c>
      <c r="L1003" s="14"/>
    </row>
    <row r="1004" spans="1:12" s="10" customFormat="1" ht="14.5">
      <c r="A1004" s="348"/>
      <c r="B1004" s="348" t="s">
        <v>289</v>
      </c>
      <c r="C1004" s="348" t="s">
        <v>3905</v>
      </c>
      <c r="D1004" s="348" t="s">
        <v>3906</v>
      </c>
      <c r="E1004" s="349">
        <v>13</v>
      </c>
      <c r="F1004" s="349">
        <v>9</v>
      </c>
      <c r="G1004" s="349">
        <v>4</v>
      </c>
      <c r="H1004" s="349" t="s">
        <v>2402</v>
      </c>
      <c r="I1004" s="349" t="s">
        <v>2402</v>
      </c>
      <c r="J1004" s="349">
        <v>0</v>
      </c>
      <c r="L1004" s="14"/>
    </row>
    <row r="1005" spans="1:12" s="10" customFormat="1" ht="14.5">
      <c r="A1005" s="348"/>
      <c r="B1005" s="348" t="s">
        <v>289</v>
      </c>
      <c r="C1005" s="348" t="s">
        <v>3955</v>
      </c>
      <c r="D1005" s="348" t="s">
        <v>3956</v>
      </c>
      <c r="E1005" s="349">
        <v>10</v>
      </c>
      <c r="F1005" s="349" t="s">
        <v>2402</v>
      </c>
      <c r="G1005" s="349" t="s">
        <v>2402</v>
      </c>
      <c r="H1005" s="349">
        <v>10</v>
      </c>
      <c r="I1005" s="349">
        <v>0</v>
      </c>
      <c r="J1005" s="349">
        <v>0</v>
      </c>
      <c r="L1005" s="14"/>
    </row>
    <row r="1006" spans="1:12" s="10" customFormat="1" ht="14.5">
      <c r="A1006" s="348"/>
      <c r="B1006" s="348" t="s">
        <v>289</v>
      </c>
      <c r="C1006" s="348" t="s">
        <v>4145</v>
      </c>
      <c r="D1006" s="348" t="s">
        <v>4146</v>
      </c>
      <c r="E1006" s="349">
        <v>16</v>
      </c>
      <c r="F1006" s="349" t="s">
        <v>2402</v>
      </c>
      <c r="G1006" s="349" t="s">
        <v>2402</v>
      </c>
      <c r="H1006" s="349">
        <v>12</v>
      </c>
      <c r="I1006" s="349">
        <v>4</v>
      </c>
      <c r="J1006" s="349">
        <v>0</v>
      </c>
      <c r="L1006" s="14"/>
    </row>
    <row r="1007" spans="1:12" s="10" customFormat="1" ht="14.5">
      <c r="A1007" s="348"/>
      <c r="B1007" s="348" t="s">
        <v>289</v>
      </c>
      <c r="C1007" s="348" t="s">
        <v>3827</v>
      </c>
      <c r="D1007" s="348" t="s">
        <v>3828</v>
      </c>
      <c r="E1007" s="349">
        <v>19</v>
      </c>
      <c r="F1007" s="349">
        <v>19</v>
      </c>
      <c r="G1007" s="349">
        <v>0</v>
      </c>
      <c r="H1007" s="349" t="s">
        <v>2402</v>
      </c>
      <c r="I1007" s="349" t="s">
        <v>2402</v>
      </c>
      <c r="J1007" s="349" t="s">
        <v>2402</v>
      </c>
      <c r="L1007" s="14"/>
    </row>
    <row r="1008" spans="1:12" s="10" customFormat="1" ht="14.5">
      <c r="A1008" s="348"/>
      <c r="B1008" s="348" t="s">
        <v>289</v>
      </c>
      <c r="C1008" s="348" t="s">
        <v>3957</v>
      </c>
      <c r="D1008" s="348" t="s">
        <v>3958</v>
      </c>
      <c r="E1008" s="349">
        <v>29</v>
      </c>
      <c r="F1008" s="349">
        <v>20</v>
      </c>
      <c r="G1008" s="349">
        <v>9</v>
      </c>
      <c r="H1008" s="349">
        <v>29</v>
      </c>
      <c r="I1008" s="349">
        <v>0</v>
      </c>
      <c r="J1008" s="349" t="s">
        <v>2402</v>
      </c>
      <c r="L1008" s="14"/>
    </row>
    <row r="1009" spans="1:12" s="10" customFormat="1" ht="14.5">
      <c r="A1009" s="348"/>
      <c r="B1009" s="348" t="s">
        <v>289</v>
      </c>
      <c r="C1009" s="348" t="s">
        <v>3887</v>
      </c>
      <c r="D1009" s="348" t="s">
        <v>3888</v>
      </c>
      <c r="E1009" s="349">
        <v>12</v>
      </c>
      <c r="F1009" s="349">
        <v>5</v>
      </c>
      <c r="G1009" s="349">
        <v>7</v>
      </c>
      <c r="H1009" s="349">
        <v>9</v>
      </c>
      <c r="I1009" s="349">
        <v>3</v>
      </c>
      <c r="J1009" s="349">
        <v>0</v>
      </c>
      <c r="L1009" s="14"/>
    </row>
    <row r="1010" spans="1:12" s="10" customFormat="1" ht="14.5">
      <c r="A1010" s="348"/>
      <c r="B1010" s="348" t="s">
        <v>289</v>
      </c>
      <c r="C1010" s="348" t="s">
        <v>4164</v>
      </c>
      <c r="D1010" s="348" t="s">
        <v>4165</v>
      </c>
      <c r="E1010" s="349">
        <v>11</v>
      </c>
      <c r="F1010" s="349" t="s">
        <v>2402</v>
      </c>
      <c r="G1010" s="349" t="s">
        <v>2402</v>
      </c>
      <c r="H1010" s="349">
        <v>11</v>
      </c>
      <c r="I1010" s="349">
        <v>0</v>
      </c>
      <c r="J1010" s="349">
        <v>0</v>
      </c>
      <c r="L1010" s="14"/>
    </row>
    <row r="1011" spans="1:12" s="10" customFormat="1" ht="14.5">
      <c r="A1011" s="348"/>
      <c r="B1011" s="348" t="s">
        <v>289</v>
      </c>
      <c r="C1011" s="348" t="s">
        <v>3674</v>
      </c>
      <c r="D1011" s="348" t="s">
        <v>3575</v>
      </c>
      <c r="E1011" s="349">
        <v>43</v>
      </c>
      <c r="F1011" s="349">
        <v>30</v>
      </c>
      <c r="G1011" s="349">
        <v>13</v>
      </c>
      <c r="H1011" s="349">
        <v>38</v>
      </c>
      <c r="I1011" s="349">
        <v>5</v>
      </c>
      <c r="J1011" s="349" t="s">
        <v>2402</v>
      </c>
      <c r="L1011" s="14"/>
    </row>
    <row r="1012" spans="1:12" s="10" customFormat="1" ht="14.5">
      <c r="A1012" s="348"/>
      <c r="B1012" s="348" t="s">
        <v>289</v>
      </c>
      <c r="C1012" s="348" t="s">
        <v>3674</v>
      </c>
      <c r="D1012" s="348" t="s">
        <v>3675</v>
      </c>
      <c r="E1012" s="349">
        <v>169</v>
      </c>
      <c r="F1012" s="349">
        <v>130</v>
      </c>
      <c r="G1012" s="349">
        <v>39</v>
      </c>
      <c r="H1012" s="349">
        <v>152</v>
      </c>
      <c r="I1012" s="349">
        <v>17</v>
      </c>
      <c r="J1012" s="349">
        <v>3</v>
      </c>
      <c r="L1012" s="14"/>
    </row>
    <row r="1013" spans="1:12" s="10" customFormat="1" ht="14.5">
      <c r="A1013" s="348"/>
      <c r="B1013" s="348" t="s">
        <v>289</v>
      </c>
      <c r="C1013" s="348" t="s">
        <v>3676</v>
      </c>
      <c r="D1013" s="348" t="s">
        <v>3675</v>
      </c>
      <c r="E1013" s="349">
        <v>169</v>
      </c>
      <c r="F1013" s="349">
        <v>130</v>
      </c>
      <c r="G1013" s="349">
        <v>39</v>
      </c>
      <c r="H1013" s="349">
        <v>152</v>
      </c>
      <c r="I1013" s="349">
        <v>17</v>
      </c>
      <c r="J1013" s="349">
        <v>3</v>
      </c>
      <c r="L1013" s="14"/>
    </row>
    <row r="1014" spans="1:12" s="10" customFormat="1" ht="14.5">
      <c r="A1014" s="348"/>
      <c r="B1014" s="348" t="s">
        <v>289</v>
      </c>
      <c r="C1014" s="348" t="s">
        <v>3829</v>
      </c>
      <c r="D1014" s="348" t="s">
        <v>3830</v>
      </c>
      <c r="E1014" s="349">
        <v>36</v>
      </c>
      <c r="F1014" s="349">
        <v>30</v>
      </c>
      <c r="G1014" s="349">
        <v>6</v>
      </c>
      <c r="H1014" s="349">
        <v>36</v>
      </c>
      <c r="I1014" s="349">
        <v>0</v>
      </c>
      <c r="J1014" s="349" t="s">
        <v>2402</v>
      </c>
      <c r="L1014" s="14"/>
    </row>
    <row r="1015" spans="1:12" s="10" customFormat="1" ht="14.5">
      <c r="A1015" s="348"/>
      <c r="B1015" s="348" t="s">
        <v>289</v>
      </c>
      <c r="C1015" s="348" t="s">
        <v>3831</v>
      </c>
      <c r="D1015" s="348" t="s">
        <v>3832</v>
      </c>
      <c r="E1015" s="349">
        <v>107</v>
      </c>
      <c r="F1015" s="349">
        <v>64</v>
      </c>
      <c r="G1015" s="349">
        <v>43</v>
      </c>
      <c r="H1015" s="349" t="s">
        <v>2402</v>
      </c>
      <c r="I1015" s="349" t="s">
        <v>2402</v>
      </c>
      <c r="J1015" s="349" t="s">
        <v>2402</v>
      </c>
      <c r="L1015" s="14"/>
    </row>
    <row r="1016" spans="1:12" s="10" customFormat="1" ht="14.5">
      <c r="A1016" s="348"/>
      <c r="B1016" s="348" t="s">
        <v>289</v>
      </c>
      <c r="C1016" s="348" t="s">
        <v>3833</v>
      </c>
      <c r="D1016" s="348" t="s">
        <v>3834</v>
      </c>
      <c r="E1016" s="349">
        <v>36</v>
      </c>
      <c r="F1016" s="349">
        <v>27</v>
      </c>
      <c r="G1016" s="349">
        <v>9</v>
      </c>
      <c r="H1016" s="349" t="s">
        <v>2402</v>
      </c>
      <c r="I1016" s="349" t="s">
        <v>2402</v>
      </c>
      <c r="J1016" s="349">
        <v>3</v>
      </c>
      <c r="L1016" s="14"/>
    </row>
    <row r="1017" spans="1:12" s="10" customFormat="1" ht="14.5">
      <c r="A1017" s="348"/>
      <c r="B1017" s="348" t="s">
        <v>289</v>
      </c>
      <c r="C1017" s="348" t="s">
        <v>3835</v>
      </c>
      <c r="D1017" s="348" t="s">
        <v>3836</v>
      </c>
      <c r="E1017" s="349">
        <v>64</v>
      </c>
      <c r="F1017" s="349">
        <v>50</v>
      </c>
      <c r="G1017" s="349">
        <v>14</v>
      </c>
      <c r="H1017" s="349" t="s">
        <v>2402</v>
      </c>
      <c r="I1017" s="349" t="s">
        <v>2402</v>
      </c>
      <c r="J1017" s="349" t="s">
        <v>2402</v>
      </c>
      <c r="L1017" s="14"/>
    </row>
    <row r="1018" spans="1:12" s="10" customFormat="1" ht="14.5">
      <c r="A1018" s="348"/>
      <c r="B1018" s="348" t="s">
        <v>289</v>
      </c>
      <c r="C1018" s="348" t="s">
        <v>3837</v>
      </c>
      <c r="D1018" s="348" t="s">
        <v>3838</v>
      </c>
      <c r="E1018" s="349">
        <v>29</v>
      </c>
      <c r="F1018" s="349">
        <v>24</v>
      </c>
      <c r="G1018" s="349">
        <v>5</v>
      </c>
      <c r="H1018" s="349" t="s">
        <v>2402</v>
      </c>
      <c r="I1018" s="349" t="s">
        <v>2402</v>
      </c>
      <c r="J1018" s="349">
        <v>0</v>
      </c>
      <c r="L1018" s="14"/>
    </row>
    <row r="1019" spans="1:12" s="10" customFormat="1" ht="14.5">
      <c r="A1019" s="348"/>
      <c r="B1019" s="348" t="s">
        <v>289</v>
      </c>
      <c r="C1019" s="348" t="s">
        <v>3839</v>
      </c>
      <c r="D1019" s="348" t="s">
        <v>3840</v>
      </c>
      <c r="E1019" s="349">
        <v>1428</v>
      </c>
      <c r="F1019" s="349">
        <v>613</v>
      </c>
      <c r="G1019" s="349">
        <v>815</v>
      </c>
      <c r="H1019" s="349">
        <v>1423</v>
      </c>
      <c r="I1019" s="349">
        <v>5</v>
      </c>
      <c r="J1019" s="349">
        <v>40</v>
      </c>
      <c r="L1019" s="14"/>
    </row>
    <row r="1020" spans="1:12" s="10" customFormat="1" ht="14.5">
      <c r="A1020" s="348"/>
      <c r="B1020" s="348" t="s">
        <v>289</v>
      </c>
      <c r="C1020" s="348" t="s">
        <v>3841</v>
      </c>
      <c r="D1020" s="348" t="s">
        <v>3842</v>
      </c>
      <c r="E1020" s="349">
        <v>34</v>
      </c>
      <c r="F1020" s="349">
        <v>23</v>
      </c>
      <c r="G1020" s="349">
        <v>11</v>
      </c>
      <c r="H1020" s="349">
        <v>34</v>
      </c>
      <c r="I1020" s="349">
        <v>0</v>
      </c>
      <c r="J1020" s="349">
        <v>0</v>
      </c>
      <c r="L1020" s="14"/>
    </row>
    <row r="1021" spans="1:12" s="10" customFormat="1" ht="14.5">
      <c r="A1021" s="348"/>
      <c r="B1021" s="348" t="s">
        <v>289</v>
      </c>
      <c r="C1021" s="348" t="s">
        <v>3677</v>
      </c>
      <c r="D1021" s="348" t="s">
        <v>3678</v>
      </c>
      <c r="E1021" s="349">
        <v>2478</v>
      </c>
      <c r="F1021" s="349">
        <v>1290</v>
      </c>
      <c r="G1021" s="349">
        <v>1188</v>
      </c>
      <c r="H1021" s="349">
        <v>2391</v>
      </c>
      <c r="I1021" s="349">
        <v>87</v>
      </c>
      <c r="J1021" s="349">
        <v>73</v>
      </c>
      <c r="L1021" s="14"/>
    </row>
    <row r="1022" spans="1:12" s="10" customFormat="1" ht="14.5">
      <c r="A1022" s="348"/>
      <c r="B1022" s="348" t="s">
        <v>289</v>
      </c>
      <c r="C1022" s="348" t="s">
        <v>3679</v>
      </c>
      <c r="D1022" s="348" t="s">
        <v>3680</v>
      </c>
      <c r="E1022" s="349">
        <v>4212</v>
      </c>
      <c r="F1022" s="349">
        <v>2121</v>
      </c>
      <c r="G1022" s="349">
        <v>2091</v>
      </c>
      <c r="H1022" s="349">
        <v>4114</v>
      </c>
      <c r="I1022" s="349">
        <v>98</v>
      </c>
      <c r="J1022" s="349">
        <v>121</v>
      </c>
      <c r="L1022" s="14"/>
    </row>
    <row r="1023" spans="1:12" s="10" customFormat="1" ht="14.5">
      <c r="A1023" s="348"/>
      <c r="B1023" s="348" t="s">
        <v>289</v>
      </c>
      <c r="C1023" s="348" t="s">
        <v>2621</v>
      </c>
      <c r="D1023" s="348" t="s">
        <v>3680</v>
      </c>
      <c r="E1023" s="349">
        <v>4212</v>
      </c>
      <c r="F1023" s="349">
        <v>2121</v>
      </c>
      <c r="G1023" s="349">
        <v>2091</v>
      </c>
      <c r="H1023" s="349">
        <v>4114</v>
      </c>
      <c r="I1023" s="349">
        <v>98</v>
      </c>
      <c r="J1023" s="349">
        <v>121</v>
      </c>
      <c r="L1023" s="14"/>
    </row>
    <row r="1024" spans="1:12" s="10" customFormat="1" ht="14.5">
      <c r="A1024" s="348"/>
      <c r="B1024" s="348" t="s">
        <v>289</v>
      </c>
      <c r="C1024" s="348" t="s">
        <v>3845</v>
      </c>
      <c r="D1024" s="348" t="s">
        <v>3846</v>
      </c>
      <c r="E1024" s="349">
        <v>17</v>
      </c>
      <c r="F1024" s="349">
        <v>12</v>
      </c>
      <c r="G1024" s="349">
        <v>5</v>
      </c>
      <c r="H1024" s="349" t="s">
        <v>2402</v>
      </c>
      <c r="I1024" s="349" t="s">
        <v>2402</v>
      </c>
      <c r="J1024" s="349">
        <v>0</v>
      </c>
      <c r="L1024" s="14"/>
    </row>
    <row r="1025" spans="1:12" s="10" customFormat="1" ht="14.5">
      <c r="A1025" s="348"/>
      <c r="B1025" s="348" t="s">
        <v>289</v>
      </c>
      <c r="C1025" s="348" t="s">
        <v>3681</v>
      </c>
      <c r="D1025" s="348" t="s">
        <v>3575</v>
      </c>
      <c r="E1025" s="349">
        <v>56</v>
      </c>
      <c r="F1025" s="349">
        <v>43</v>
      </c>
      <c r="G1025" s="349">
        <v>13</v>
      </c>
      <c r="H1025" s="349">
        <v>48</v>
      </c>
      <c r="I1025" s="349">
        <v>8</v>
      </c>
      <c r="J1025" s="349">
        <v>0</v>
      </c>
      <c r="L1025" s="14"/>
    </row>
    <row r="1026" spans="1:12" s="10" customFormat="1" ht="14.5">
      <c r="A1026" s="348"/>
      <c r="B1026" s="348" t="s">
        <v>289</v>
      </c>
      <c r="C1026" s="348" t="s">
        <v>3681</v>
      </c>
      <c r="D1026" s="348" t="s">
        <v>3682</v>
      </c>
      <c r="E1026" s="349">
        <v>73</v>
      </c>
      <c r="F1026" s="349">
        <v>55</v>
      </c>
      <c r="G1026" s="349">
        <v>18</v>
      </c>
      <c r="H1026" s="349">
        <v>64</v>
      </c>
      <c r="I1026" s="349">
        <v>9</v>
      </c>
      <c r="J1026" s="349">
        <v>0</v>
      </c>
      <c r="L1026" s="14"/>
    </row>
    <row r="1027" spans="1:12" s="10" customFormat="1" ht="14.5">
      <c r="A1027" s="348"/>
      <c r="B1027" s="348" t="s">
        <v>289</v>
      </c>
      <c r="C1027" s="348" t="s">
        <v>2623</v>
      </c>
      <c r="D1027" s="348" t="s">
        <v>3682</v>
      </c>
      <c r="E1027" s="349">
        <v>73</v>
      </c>
      <c r="F1027" s="349">
        <v>55</v>
      </c>
      <c r="G1027" s="349">
        <v>18</v>
      </c>
      <c r="H1027" s="349">
        <v>64</v>
      </c>
      <c r="I1027" s="349">
        <v>9</v>
      </c>
      <c r="J1027" s="349">
        <v>0</v>
      </c>
      <c r="L1027" s="14"/>
    </row>
    <row r="1028" spans="1:12" s="10" customFormat="1" ht="14.5">
      <c r="A1028" s="348"/>
      <c r="B1028" s="348" t="s">
        <v>289</v>
      </c>
      <c r="C1028" s="348" t="s">
        <v>3849</v>
      </c>
      <c r="D1028" s="348" t="s">
        <v>3850</v>
      </c>
      <c r="E1028" s="349">
        <v>11</v>
      </c>
      <c r="F1028" s="349">
        <v>11</v>
      </c>
      <c r="G1028" s="349">
        <v>0</v>
      </c>
      <c r="H1028" s="349" t="s">
        <v>2402</v>
      </c>
      <c r="I1028" s="349" t="s">
        <v>2402</v>
      </c>
      <c r="J1028" s="349">
        <v>0</v>
      </c>
      <c r="L1028" s="14"/>
    </row>
    <row r="1029" spans="1:12" s="10" customFormat="1" ht="14.5">
      <c r="A1029" s="348"/>
      <c r="B1029" s="348" t="s">
        <v>289</v>
      </c>
      <c r="C1029" s="348" t="s">
        <v>4107</v>
      </c>
      <c r="D1029" s="348" t="s">
        <v>4108</v>
      </c>
      <c r="E1029" s="349">
        <v>22</v>
      </c>
      <c r="F1029" s="349">
        <v>14</v>
      </c>
      <c r="G1029" s="349">
        <v>8</v>
      </c>
      <c r="H1029" s="349">
        <v>22</v>
      </c>
      <c r="I1029" s="349">
        <v>0</v>
      </c>
      <c r="J1029" s="349" t="s">
        <v>2402</v>
      </c>
      <c r="L1029" s="14"/>
    </row>
    <row r="1030" spans="1:12" s="10" customFormat="1" ht="14.5">
      <c r="A1030" s="348"/>
      <c r="B1030" s="348" t="s">
        <v>289</v>
      </c>
      <c r="C1030" s="348" t="s">
        <v>3920</v>
      </c>
      <c r="D1030" s="348" t="s">
        <v>3921</v>
      </c>
      <c r="E1030" s="349">
        <v>12</v>
      </c>
      <c r="F1030" s="349" t="s">
        <v>2402</v>
      </c>
      <c r="G1030" s="349" t="s">
        <v>2402</v>
      </c>
      <c r="H1030" s="349">
        <v>12</v>
      </c>
      <c r="I1030" s="349">
        <v>0</v>
      </c>
      <c r="J1030" s="349">
        <v>0</v>
      </c>
      <c r="L1030" s="14"/>
    </row>
    <row r="1031" spans="1:12" s="10" customFormat="1" ht="14.5">
      <c r="A1031" s="348"/>
      <c r="B1031" s="348" t="s">
        <v>289</v>
      </c>
      <c r="C1031" s="348" t="s">
        <v>4111</v>
      </c>
      <c r="D1031" s="348" t="s">
        <v>4112</v>
      </c>
      <c r="E1031" s="349">
        <v>11</v>
      </c>
      <c r="F1031" s="349" t="s">
        <v>2402</v>
      </c>
      <c r="G1031" s="349" t="s">
        <v>2402</v>
      </c>
      <c r="H1031" s="349">
        <v>11</v>
      </c>
      <c r="I1031" s="349">
        <v>0</v>
      </c>
      <c r="J1031" s="349">
        <v>0</v>
      </c>
      <c r="L1031" s="14"/>
    </row>
    <row r="1032" spans="1:12" s="10" customFormat="1" ht="14.5">
      <c r="A1032" s="348"/>
      <c r="B1032" s="348" t="s">
        <v>289</v>
      </c>
      <c r="C1032" s="348" t="s">
        <v>3683</v>
      </c>
      <c r="D1032" s="348" t="s">
        <v>3575</v>
      </c>
      <c r="E1032" s="349">
        <v>49</v>
      </c>
      <c r="F1032" s="349">
        <v>44</v>
      </c>
      <c r="G1032" s="349">
        <v>5</v>
      </c>
      <c r="H1032" s="349">
        <v>44</v>
      </c>
      <c r="I1032" s="349">
        <v>5</v>
      </c>
      <c r="J1032" s="349">
        <v>0</v>
      </c>
      <c r="L1032" s="14"/>
    </row>
    <row r="1033" spans="1:12" s="10" customFormat="1" ht="14.5">
      <c r="A1033" s="348"/>
      <c r="B1033" s="348" t="s">
        <v>289</v>
      </c>
      <c r="C1033" s="348" t="s">
        <v>3683</v>
      </c>
      <c r="D1033" s="348" t="s">
        <v>3684</v>
      </c>
      <c r="E1033" s="349">
        <v>105</v>
      </c>
      <c r="F1033" s="349">
        <v>89</v>
      </c>
      <c r="G1033" s="349">
        <v>16</v>
      </c>
      <c r="H1033" s="349">
        <v>99</v>
      </c>
      <c r="I1033" s="349">
        <v>6</v>
      </c>
      <c r="J1033" s="349" t="s">
        <v>2402</v>
      </c>
      <c r="L1033" s="14"/>
    </row>
    <row r="1034" spans="1:12" s="10" customFormat="1" ht="14.5">
      <c r="A1034" s="348"/>
      <c r="B1034" s="348" t="s">
        <v>289</v>
      </c>
      <c r="C1034" s="348" t="s">
        <v>2625</v>
      </c>
      <c r="D1034" s="348" t="s">
        <v>3684</v>
      </c>
      <c r="E1034" s="349">
        <v>105</v>
      </c>
      <c r="F1034" s="349">
        <v>89</v>
      </c>
      <c r="G1034" s="349">
        <v>16</v>
      </c>
      <c r="H1034" s="349">
        <v>99</v>
      </c>
      <c r="I1034" s="349">
        <v>6</v>
      </c>
      <c r="J1034" s="349" t="s">
        <v>2402</v>
      </c>
      <c r="L1034" s="14"/>
    </row>
    <row r="1035" spans="1:12" s="10" customFormat="1" ht="14.5">
      <c r="A1035" s="348"/>
      <c r="B1035" s="348" t="s">
        <v>289</v>
      </c>
      <c r="C1035" s="348" t="s">
        <v>3685</v>
      </c>
      <c r="D1035" s="348" t="s">
        <v>3686</v>
      </c>
      <c r="E1035" s="349">
        <v>38</v>
      </c>
      <c r="F1035" s="349">
        <v>28</v>
      </c>
      <c r="G1035" s="349">
        <v>10</v>
      </c>
      <c r="H1035" s="349">
        <v>35</v>
      </c>
      <c r="I1035" s="349">
        <v>3</v>
      </c>
      <c r="J1035" s="349">
        <v>0</v>
      </c>
      <c r="L1035" s="14"/>
    </row>
    <row r="1036" spans="1:12" s="10" customFormat="1" ht="14.5">
      <c r="A1036" s="348"/>
      <c r="B1036" s="348" t="s">
        <v>289</v>
      </c>
      <c r="C1036" s="348" t="s">
        <v>2627</v>
      </c>
      <c r="D1036" s="348" t="s">
        <v>3686</v>
      </c>
      <c r="E1036" s="349">
        <v>38</v>
      </c>
      <c r="F1036" s="349">
        <v>28</v>
      </c>
      <c r="G1036" s="349">
        <v>10</v>
      </c>
      <c r="H1036" s="349">
        <v>35</v>
      </c>
      <c r="I1036" s="349">
        <v>3</v>
      </c>
      <c r="J1036" s="349">
        <v>0</v>
      </c>
      <c r="L1036" s="14"/>
    </row>
    <row r="1037" spans="1:12" s="10" customFormat="1" ht="14.5">
      <c r="A1037" s="348"/>
      <c r="B1037" s="348" t="s">
        <v>289</v>
      </c>
      <c r="C1037" s="348" t="s">
        <v>4149</v>
      </c>
      <c r="D1037" s="348" t="s">
        <v>4150</v>
      </c>
      <c r="E1037" s="349">
        <v>17</v>
      </c>
      <c r="F1037" s="349">
        <v>14</v>
      </c>
      <c r="G1037" s="349">
        <v>3</v>
      </c>
      <c r="H1037" s="349">
        <v>0</v>
      </c>
      <c r="I1037" s="349">
        <v>17</v>
      </c>
      <c r="J1037" s="349">
        <v>0</v>
      </c>
      <c r="L1037" s="14"/>
    </row>
    <row r="1038" spans="1:12" s="10" customFormat="1" ht="14.5">
      <c r="A1038" s="348"/>
      <c r="B1038" s="348" t="s">
        <v>289</v>
      </c>
      <c r="C1038" s="348" t="s">
        <v>4149</v>
      </c>
      <c r="D1038" s="348" t="s">
        <v>4150</v>
      </c>
      <c r="E1038" s="349">
        <v>17</v>
      </c>
      <c r="F1038" s="349">
        <v>14</v>
      </c>
      <c r="G1038" s="349">
        <v>3</v>
      </c>
      <c r="H1038" s="349">
        <v>0</v>
      </c>
      <c r="I1038" s="349">
        <v>17</v>
      </c>
      <c r="J1038" s="349">
        <v>0</v>
      </c>
      <c r="L1038" s="14"/>
    </row>
    <row r="1039" spans="1:12" s="10" customFormat="1" ht="14.5">
      <c r="A1039" s="348"/>
      <c r="B1039" s="348" t="s">
        <v>289</v>
      </c>
      <c r="C1039" s="348" t="s">
        <v>4149</v>
      </c>
      <c r="D1039" s="348" t="s">
        <v>4150</v>
      </c>
      <c r="E1039" s="349">
        <v>17</v>
      </c>
      <c r="F1039" s="349">
        <v>14</v>
      </c>
      <c r="G1039" s="349">
        <v>3</v>
      </c>
      <c r="H1039" s="349">
        <v>0</v>
      </c>
      <c r="I1039" s="349">
        <v>17</v>
      </c>
      <c r="J1039" s="349">
        <v>0</v>
      </c>
      <c r="L1039" s="14"/>
    </row>
    <row r="1040" spans="1:12" s="10" customFormat="1" ht="14.5">
      <c r="A1040" s="348"/>
      <c r="B1040" s="348" t="s">
        <v>289</v>
      </c>
      <c r="C1040" s="348" t="s">
        <v>4072</v>
      </c>
      <c r="D1040" s="348" t="s">
        <v>4073</v>
      </c>
      <c r="E1040" s="349">
        <v>57</v>
      </c>
      <c r="F1040" s="349">
        <v>53</v>
      </c>
      <c r="G1040" s="349">
        <v>4</v>
      </c>
      <c r="H1040" s="349">
        <v>8</v>
      </c>
      <c r="I1040" s="349">
        <v>49</v>
      </c>
      <c r="J1040" s="349">
        <v>0</v>
      </c>
      <c r="L1040" s="14"/>
    </row>
    <row r="1041" spans="1:12" s="10" customFormat="1" ht="14.5">
      <c r="A1041" s="348"/>
      <c r="B1041" s="348" t="s">
        <v>289</v>
      </c>
      <c r="C1041" s="348" t="s">
        <v>4072</v>
      </c>
      <c r="D1041" s="348" t="s">
        <v>4073</v>
      </c>
      <c r="E1041" s="349">
        <v>57</v>
      </c>
      <c r="F1041" s="349">
        <v>53</v>
      </c>
      <c r="G1041" s="349">
        <v>4</v>
      </c>
      <c r="H1041" s="349">
        <v>8</v>
      </c>
      <c r="I1041" s="349">
        <v>49</v>
      </c>
      <c r="J1041" s="349">
        <v>0</v>
      </c>
      <c r="L1041" s="14"/>
    </row>
    <row r="1042" spans="1:12" s="10" customFormat="1" ht="14.5">
      <c r="A1042" s="348"/>
      <c r="B1042" s="348" t="s">
        <v>289</v>
      </c>
      <c r="C1042" s="348" t="s">
        <v>4072</v>
      </c>
      <c r="D1042" s="348" t="s">
        <v>4073</v>
      </c>
      <c r="E1042" s="349">
        <v>57</v>
      </c>
      <c r="F1042" s="349">
        <v>53</v>
      </c>
      <c r="G1042" s="349">
        <v>4</v>
      </c>
      <c r="H1042" s="349">
        <v>8</v>
      </c>
      <c r="I1042" s="349">
        <v>49</v>
      </c>
      <c r="J1042" s="349">
        <v>0</v>
      </c>
      <c r="L1042" s="14"/>
    </row>
    <row r="1043" spans="1:12" s="10" customFormat="1" ht="14.5">
      <c r="A1043" s="348"/>
      <c r="B1043" s="348" t="s">
        <v>289</v>
      </c>
      <c r="C1043" s="348" t="s">
        <v>4074</v>
      </c>
      <c r="D1043" s="348" t="s">
        <v>4075</v>
      </c>
      <c r="E1043" s="349">
        <v>12</v>
      </c>
      <c r="F1043" s="349">
        <v>12</v>
      </c>
      <c r="G1043" s="349">
        <v>0</v>
      </c>
      <c r="H1043" s="349" t="s">
        <v>2402</v>
      </c>
      <c r="I1043" s="349" t="s">
        <v>2402</v>
      </c>
      <c r="J1043" s="349">
        <v>0</v>
      </c>
      <c r="L1043" s="14"/>
    </row>
    <row r="1044" spans="1:12" s="10" customFormat="1" ht="14.5">
      <c r="A1044" s="348"/>
      <c r="B1044" s="348" t="s">
        <v>289</v>
      </c>
      <c r="C1044" s="348" t="s">
        <v>4074</v>
      </c>
      <c r="D1044" s="348" t="s">
        <v>4075</v>
      </c>
      <c r="E1044" s="349">
        <v>12</v>
      </c>
      <c r="F1044" s="349">
        <v>12</v>
      </c>
      <c r="G1044" s="349">
        <v>0</v>
      </c>
      <c r="H1044" s="349" t="s">
        <v>2402</v>
      </c>
      <c r="I1044" s="349" t="s">
        <v>2402</v>
      </c>
      <c r="J1044" s="349">
        <v>0</v>
      </c>
      <c r="L1044" s="14"/>
    </row>
    <row r="1045" spans="1:12" s="10" customFormat="1" ht="14.5">
      <c r="A1045" s="348"/>
      <c r="B1045" s="348" t="s">
        <v>289</v>
      </c>
      <c r="C1045" s="348" t="s">
        <v>4074</v>
      </c>
      <c r="D1045" s="348" t="s">
        <v>4075</v>
      </c>
      <c r="E1045" s="349">
        <v>12</v>
      </c>
      <c r="F1045" s="349">
        <v>12</v>
      </c>
      <c r="G1045" s="349">
        <v>0</v>
      </c>
      <c r="H1045" s="349" t="s">
        <v>2402</v>
      </c>
      <c r="I1045" s="349" t="s">
        <v>2402</v>
      </c>
      <c r="J1045" s="349">
        <v>0</v>
      </c>
      <c r="L1045" s="14"/>
    </row>
    <row r="1046" spans="1:12" s="10" customFormat="1" ht="14.5">
      <c r="A1046" s="348"/>
      <c r="B1046" s="348" t="s">
        <v>289</v>
      </c>
      <c r="C1046" s="348" t="s">
        <v>3687</v>
      </c>
      <c r="D1046" s="348" t="s">
        <v>4076</v>
      </c>
      <c r="E1046" s="349">
        <v>27</v>
      </c>
      <c r="F1046" s="349">
        <v>21</v>
      </c>
      <c r="G1046" s="349">
        <v>6</v>
      </c>
      <c r="H1046" s="349">
        <v>3</v>
      </c>
      <c r="I1046" s="349">
        <v>24</v>
      </c>
      <c r="J1046" s="349">
        <v>0</v>
      </c>
      <c r="L1046" s="14"/>
    </row>
    <row r="1047" spans="1:12" s="10" customFormat="1" ht="14.5">
      <c r="A1047" s="348"/>
      <c r="B1047" s="348" t="s">
        <v>289</v>
      </c>
      <c r="C1047" s="348" t="s">
        <v>3687</v>
      </c>
      <c r="D1047" s="348" t="s">
        <v>4077</v>
      </c>
      <c r="E1047" s="349">
        <v>18684</v>
      </c>
      <c r="F1047" s="349">
        <v>10672</v>
      </c>
      <c r="G1047" s="349">
        <v>8012</v>
      </c>
      <c r="H1047" s="349">
        <v>16994</v>
      </c>
      <c r="I1047" s="349">
        <v>1690</v>
      </c>
      <c r="J1047" s="349">
        <v>587</v>
      </c>
      <c r="L1047" s="14"/>
    </row>
    <row r="1048" spans="1:12" s="10" customFormat="1" ht="14.5">
      <c r="A1048" s="348"/>
      <c r="B1048" s="348" t="s">
        <v>289</v>
      </c>
      <c r="C1048" s="348" t="s">
        <v>3689</v>
      </c>
      <c r="D1048" s="348" t="s">
        <v>4078</v>
      </c>
      <c r="E1048" s="349">
        <v>18792</v>
      </c>
      <c r="F1048" s="349">
        <v>10767</v>
      </c>
      <c r="G1048" s="349">
        <v>8025</v>
      </c>
      <c r="H1048" s="349">
        <v>17003</v>
      </c>
      <c r="I1048" s="349">
        <v>1789</v>
      </c>
      <c r="J1048" s="349">
        <v>587</v>
      </c>
      <c r="L1048" s="14"/>
    </row>
    <row r="1049" spans="1:12" s="10" customFormat="1" ht="14.5">
      <c r="A1049" s="348" t="s">
        <v>554</v>
      </c>
      <c r="B1049" s="348" t="s">
        <v>555</v>
      </c>
      <c r="C1049" s="348"/>
      <c r="D1049" s="348"/>
      <c r="E1049" s="349"/>
      <c r="F1049" s="349"/>
      <c r="G1049" s="349"/>
      <c r="H1049" s="349"/>
      <c r="I1049" s="349"/>
      <c r="J1049" s="349"/>
      <c r="L1049" s="14"/>
    </row>
    <row r="1050" spans="1:12" s="10" customFormat="1" ht="14.5">
      <c r="A1050" s="348"/>
      <c r="B1050" s="348" t="s">
        <v>555</v>
      </c>
      <c r="C1050" s="348" t="s">
        <v>2874</v>
      </c>
      <c r="D1050" s="348" t="s">
        <v>2401</v>
      </c>
      <c r="E1050" s="349">
        <v>748</v>
      </c>
      <c r="F1050" s="349">
        <v>475</v>
      </c>
      <c r="G1050" s="349">
        <v>273</v>
      </c>
      <c r="H1050" s="349">
        <v>711</v>
      </c>
      <c r="I1050" s="349">
        <v>37</v>
      </c>
      <c r="J1050" s="349">
        <v>34</v>
      </c>
      <c r="L1050" s="14"/>
    </row>
    <row r="1051" spans="1:12" s="10" customFormat="1" ht="14.5">
      <c r="A1051" s="348"/>
      <c r="B1051" s="348" t="s">
        <v>555</v>
      </c>
      <c r="C1051" s="348" t="s">
        <v>2892</v>
      </c>
      <c r="D1051" s="348" t="s">
        <v>2404</v>
      </c>
      <c r="E1051" s="349">
        <v>188</v>
      </c>
      <c r="F1051" s="349">
        <v>120</v>
      </c>
      <c r="G1051" s="349">
        <v>68</v>
      </c>
      <c r="H1051" s="349">
        <v>170</v>
      </c>
      <c r="I1051" s="349">
        <v>18</v>
      </c>
      <c r="J1051" s="349">
        <v>8</v>
      </c>
      <c r="L1051" s="14"/>
    </row>
    <row r="1052" spans="1:12" s="10" customFormat="1" ht="14.5">
      <c r="A1052" s="348"/>
      <c r="B1052" s="348" t="s">
        <v>555</v>
      </c>
      <c r="C1052" s="348" t="s">
        <v>2893</v>
      </c>
      <c r="D1052" s="348" t="s">
        <v>2406</v>
      </c>
      <c r="E1052" s="349">
        <v>53</v>
      </c>
      <c r="F1052" s="349">
        <v>36</v>
      </c>
      <c r="G1052" s="349">
        <v>17</v>
      </c>
      <c r="H1052" s="349">
        <v>49</v>
      </c>
      <c r="I1052" s="349">
        <v>4</v>
      </c>
      <c r="J1052" s="349">
        <v>0</v>
      </c>
      <c r="L1052" s="14"/>
    </row>
    <row r="1053" spans="1:12" s="10" customFormat="1" ht="14.5">
      <c r="A1053" s="348"/>
      <c r="B1053" s="348" t="s">
        <v>555</v>
      </c>
      <c r="C1053" s="348" t="s">
        <v>2894</v>
      </c>
      <c r="D1053" s="348" t="s">
        <v>2408</v>
      </c>
      <c r="E1053" s="349">
        <v>34</v>
      </c>
      <c r="F1053" s="349">
        <v>26</v>
      </c>
      <c r="G1053" s="349">
        <v>8</v>
      </c>
      <c r="H1053" s="349">
        <v>30</v>
      </c>
      <c r="I1053" s="349">
        <v>4</v>
      </c>
      <c r="J1053" s="349" t="s">
        <v>2402</v>
      </c>
      <c r="L1053" s="14"/>
    </row>
    <row r="1054" spans="1:12" s="10" customFormat="1" ht="14.5">
      <c r="A1054" s="348"/>
      <c r="B1054" s="348" t="s">
        <v>555</v>
      </c>
      <c r="C1054" s="348" t="s">
        <v>53</v>
      </c>
      <c r="D1054" s="348" t="s">
        <v>54</v>
      </c>
      <c r="E1054" s="349">
        <v>1753</v>
      </c>
      <c r="F1054" s="349">
        <v>1027</v>
      </c>
      <c r="G1054" s="349">
        <v>726</v>
      </c>
      <c r="H1054" s="349">
        <v>1683</v>
      </c>
      <c r="I1054" s="349">
        <v>70</v>
      </c>
      <c r="J1054" s="349">
        <v>103</v>
      </c>
      <c r="L1054" s="14"/>
    </row>
    <row r="1055" spans="1:12" s="10" customFormat="1" ht="14.5">
      <c r="A1055" s="348"/>
      <c r="B1055" s="348" t="s">
        <v>555</v>
      </c>
      <c r="C1055" s="348" t="s">
        <v>288</v>
      </c>
      <c r="D1055" s="348" t="s">
        <v>289</v>
      </c>
      <c r="E1055" s="349">
        <v>50</v>
      </c>
      <c r="F1055" s="349">
        <v>33</v>
      </c>
      <c r="G1055" s="349">
        <v>17</v>
      </c>
      <c r="H1055" s="349">
        <v>47</v>
      </c>
      <c r="I1055" s="349">
        <v>3</v>
      </c>
      <c r="J1055" s="349" t="s">
        <v>2402</v>
      </c>
      <c r="L1055" s="14"/>
    </row>
    <row r="1056" spans="1:12" s="10" customFormat="1" ht="14.5">
      <c r="A1056" s="348"/>
      <c r="B1056" s="348" t="s">
        <v>555</v>
      </c>
      <c r="C1056" s="348" t="s">
        <v>822</v>
      </c>
      <c r="D1056" s="348" t="s">
        <v>823</v>
      </c>
      <c r="E1056" s="349">
        <v>164</v>
      </c>
      <c r="F1056" s="349">
        <v>98</v>
      </c>
      <c r="G1056" s="349">
        <v>66</v>
      </c>
      <c r="H1056" s="349">
        <v>149</v>
      </c>
      <c r="I1056" s="349">
        <v>15</v>
      </c>
      <c r="J1056" s="349">
        <v>14</v>
      </c>
      <c r="L1056" s="14"/>
    </row>
    <row r="1057" spans="1:12" s="10" customFormat="1" ht="14.5">
      <c r="A1057" s="348"/>
      <c r="B1057" s="348" t="s">
        <v>555</v>
      </c>
      <c r="C1057" s="348" t="s">
        <v>895</v>
      </c>
      <c r="D1057" s="348" t="s">
        <v>896</v>
      </c>
      <c r="E1057" s="349">
        <v>122</v>
      </c>
      <c r="F1057" s="349">
        <v>71</v>
      </c>
      <c r="G1057" s="349">
        <v>51</v>
      </c>
      <c r="H1057" s="349">
        <v>117</v>
      </c>
      <c r="I1057" s="349">
        <v>5</v>
      </c>
      <c r="J1057" s="349">
        <v>4</v>
      </c>
      <c r="L1057" s="14"/>
    </row>
    <row r="1058" spans="1:12" s="10" customFormat="1" ht="14.5">
      <c r="A1058" s="348"/>
      <c r="B1058" s="348" t="s">
        <v>555</v>
      </c>
      <c r="C1058" s="348" t="s">
        <v>995</v>
      </c>
      <c r="D1058" s="348" t="s">
        <v>996</v>
      </c>
      <c r="E1058" s="349">
        <v>97</v>
      </c>
      <c r="F1058" s="349">
        <v>55</v>
      </c>
      <c r="G1058" s="349">
        <v>42</v>
      </c>
      <c r="H1058" s="349">
        <v>94</v>
      </c>
      <c r="I1058" s="349">
        <v>3</v>
      </c>
      <c r="J1058" s="349">
        <v>0</v>
      </c>
      <c r="L1058" s="14"/>
    </row>
    <row r="1059" spans="1:12" s="10" customFormat="1" ht="14.5">
      <c r="A1059" s="348"/>
      <c r="B1059" s="348" t="s">
        <v>555</v>
      </c>
      <c r="C1059" s="348" t="s">
        <v>1167</v>
      </c>
      <c r="D1059" s="348" t="s">
        <v>1168</v>
      </c>
      <c r="E1059" s="349">
        <v>425</v>
      </c>
      <c r="F1059" s="349">
        <v>284</v>
      </c>
      <c r="G1059" s="349">
        <v>141</v>
      </c>
      <c r="H1059" s="349">
        <v>409</v>
      </c>
      <c r="I1059" s="349">
        <v>16</v>
      </c>
      <c r="J1059" s="349">
        <v>18</v>
      </c>
      <c r="L1059" s="14"/>
    </row>
    <row r="1060" spans="1:12" s="10" customFormat="1" ht="14.5">
      <c r="A1060" s="348"/>
      <c r="B1060" s="348" t="s">
        <v>555</v>
      </c>
      <c r="C1060" s="348" t="s">
        <v>1498</v>
      </c>
      <c r="D1060" s="348" t="s">
        <v>1499</v>
      </c>
      <c r="E1060" s="349">
        <v>2611</v>
      </c>
      <c r="F1060" s="349">
        <v>1526</v>
      </c>
      <c r="G1060" s="349">
        <v>1085</v>
      </c>
      <c r="H1060" s="349">
        <v>2561</v>
      </c>
      <c r="I1060" s="349">
        <v>50</v>
      </c>
      <c r="J1060" s="349">
        <v>134</v>
      </c>
      <c r="L1060" s="14"/>
    </row>
    <row r="1061" spans="1:12" s="10" customFormat="1" ht="14.5">
      <c r="A1061" s="348"/>
      <c r="B1061" s="348" t="s">
        <v>555</v>
      </c>
      <c r="C1061" s="348" t="s">
        <v>1749</v>
      </c>
      <c r="D1061" s="348" t="s">
        <v>1750</v>
      </c>
      <c r="E1061" s="349">
        <v>61</v>
      </c>
      <c r="F1061" s="349">
        <v>41</v>
      </c>
      <c r="G1061" s="349">
        <v>20</v>
      </c>
      <c r="H1061" s="349">
        <v>58</v>
      </c>
      <c r="I1061" s="349">
        <v>3</v>
      </c>
      <c r="J1061" s="349">
        <v>5</v>
      </c>
      <c r="L1061" s="14"/>
    </row>
    <row r="1062" spans="1:12" s="10" customFormat="1" ht="14.5">
      <c r="A1062" s="348"/>
      <c r="B1062" s="348" t="s">
        <v>555</v>
      </c>
      <c r="C1062" s="348" t="s">
        <v>1941</v>
      </c>
      <c r="D1062" s="348" t="s">
        <v>1942</v>
      </c>
      <c r="E1062" s="349">
        <v>158</v>
      </c>
      <c r="F1062" s="349">
        <v>115</v>
      </c>
      <c r="G1062" s="349">
        <v>43</v>
      </c>
      <c r="H1062" s="349" t="s">
        <v>2402</v>
      </c>
      <c r="I1062" s="349" t="s">
        <v>2402</v>
      </c>
      <c r="J1062" s="349">
        <v>7</v>
      </c>
      <c r="L1062" s="14"/>
    </row>
    <row r="1063" spans="1:12" s="10" customFormat="1" ht="14.5">
      <c r="A1063" s="348"/>
      <c r="B1063" s="348" t="s">
        <v>555</v>
      </c>
      <c r="C1063" s="348" t="s">
        <v>2162</v>
      </c>
      <c r="D1063" s="348" t="s">
        <v>2163</v>
      </c>
      <c r="E1063" s="349">
        <v>53</v>
      </c>
      <c r="F1063" s="349">
        <v>27</v>
      </c>
      <c r="G1063" s="349">
        <v>26</v>
      </c>
      <c r="H1063" s="349">
        <v>50</v>
      </c>
      <c r="I1063" s="349">
        <v>3</v>
      </c>
      <c r="J1063" s="349">
        <v>3</v>
      </c>
      <c r="L1063" s="14"/>
    </row>
    <row r="1064" spans="1:12" s="10" customFormat="1" ht="14.5">
      <c r="A1064" s="348"/>
      <c r="B1064" s="348" t="s">
        <v>555</v>
      </c>
      <c r="C1064" s="348" t="s">
        <v>3560</v>
      </c>
      <c r="D1064" s="348" t="s">
        <v>2267</v>
      </c>
      <c r="E1064" s="349">
        <v>6517</v>
      </c>
      <c r="F1064" s="349">
        <v>3934</v>
      </c>
      <c r="G1064" s="349">
        <v>2583</v>
      </c>
      <c r="H1064" s="349">
        <v>6284</v>
      </c>
      <c r="I1064" s="349">
        <v>233</v>
      </c>
      <c r="J1064" s="349">
        <v>332</v>
      </c>
      <c r="L1064" s="14"/>
    </row>
    <row r="1065" spans="1:12" s="10" customFormat="1" ht="14.5">
      <c r="A1065" s="348"/>
      <c r="B1065" s="348" t="s">
        <v>555</v>
      </c>
      <c r="C1065" s="348" t="s">
        <v>2315</v>
      </c>
      <c r="D1065" s="348" t="s">
        <v>2267</v>
      </c>
      <c r="E1065" s="349">
        <v>6517</v>
      </c>
      <c r="F1065" s="349">
        <v>3934</v>
      </c>
      <c r="G1065" s="349">
        <v>2583</v>
      </c>
      <c r="H1065" s="349">
        <v>6284</v>
      </c>
      <c r="I1065" s="349">
        <v>233</v>
      </c>
      <c r="J1065" s="349">
        <v>332</v>
      </c>
      <c r="L1065" s="14"/>
    </row>
    <row r="1066" spans="1:12" s="10" customFormat="1" ht="14.5">
      <c r="A1066" s="348"/>
      <c r="B1066" s="348" t="s">
        <v>555</v>
      </c>
      <c r="C1066" s="348" t="s">
        <v>3561</v>
      </c>
      <c r="D1066" s="348" t="s">
        <v>3562</v>
      </c>
      <c r="E1066" s="349">
        <v>425</v>
      </c>
      <c r="F1066" s="349">
        <v>221</v>
      </c>
      <c r="G1066" s="349">
        <v>204</v>
      </c>
      <c r="H1066" s="349">
        <v>371</v>
      </c>
      <c r="I1066" s="349">
        <v>54</v>
      </c>
      <c r="J1066" s="349">
        <v>6</v>
      </c>
      <c r="L1066" s="14"/>
    </row>
    <row r="1067" spans="1:12" s="10" customFormat="1" ht="14.5">
      <c r="A1067" s="348"/>
      <c r="B1067" s="348" t="s">
        <v>555</v>
      </c>
      <c r="C1067" s="348" t="s">
        <v>3563</v>
      </c>
      <c r="D1067" s="348" t="s">
        <v>3564</v>
      </c>
      <c r="E1067" s="349">
        <v>425</v>
      </c>
      <c r="F1067" s="349">
        <v>221</v>
      </c>
      <c r="G1067" s="349">
        <v>204</v>
      </c>
      <c r="H1067" s="349">
        <v>371</v>
      </c>
      <c r="I1067" s="349">
        <v>54</v>
      </c>
      <c r="J1067" s="349">
        <v>6</v>
      </c>
      <c r="L1067" s="14"/>
    </row>
    <row r="1068" spans="1:12" s="10" customFormat="1" ht="14.5">
      <c r="A1068" s="348"/>
      <c r="B1068" s="348" t="s">
        <v>555</v>
      </c>
      <c r="C1068" s="348" t="s">
        <v>3565</v>
      </c>
      <c r="D1068" s="348" t="s">
        <v>3564</v>
      </c>
      <c r="E1068" s="349">
        <v>425</v>
      </c>
      <c r="F1068" s="349">
        <v>221</v>
      </c>
      <c r="G1068" s="349">
        <v>204</v>
      </c>
      <c r="H1068" s="349">
        <v>371</v>
      </c>
      <c r="I1068" s="349">
        <v>54</v>
      </c>
      <c r="J1068" s="349">
        <v>6</v>
      </c>
      <c r="L1068" s="14"/>
    </row>
    <row r="1069" spans="1:12" s="10" customFormat="1" ht="14.5">
      <c r="A1069" s="348"/>
      <c r="B1069" s="348" t="s">
        <v>555</v>
      </c>
      <c r="C1069" s="348" t="s">
        <v>3699</v>
      </c>
      <c r="D1069" s="348" t="s">
        <v>3700</v>
      </c>
      <c r="E1069" s="349">
        <v>14</v>
      </c>
      <c r="F1069" s="349">
        <v>6</v>
      </c>
      <c r="G1069" s="349">
        <v>8</v>
      </c>
      <c r="H1069" s="349">
        <v>14</v>
      </c>
      <c r="I1069" s="349">
        <v>0</v>
      </c>
      <c r="J1069" s="349">
        <v>0</v>
      </c>
      <c r="L1069" s="14"/>
    </row>
    <row r="1070" spans="1:12" s="10" customFormat="1" ht="14.5">
      <c r="A1070" s="348"/>
      <c r="B1070" s="348" t="s">
        <v>555</v>
      </c>
      <c r="C1070" s="348" t="s">
        <v>3566</v>
      </c>
      <c r="D1070" s="348" t="s">
        <v>3575</v>
      </c>
      <c r="E1070" s="349">
        <v>36</v>
      </c>
      <c r="F1070" s="349">
        <v>26</v>
      </c>
      <c r="G1070" s="349">
        <v>10</v>
      </c>
      <c r="H1070" s="349">
        <v>36</v>
      </c>
      <c r="I1070" s="349">
        <v>0</v>
      </c>
      <c r="J1070" s="349" t="s">
        <v>2402</v>
      </c>
      <c r="L1070" s="14"/>
    </row>
    <row r="1071" spans="1:12" s="10" customFormat="1" ht="14.5">
      <c r="A1071" s="348"/>
      <c r="B1071" s="348" t="s">
        <v>555</v>
      </c>
      <c r="C1071" s="348" t="s">
        <v>3566</v>
      </c>
      <c r="D1071" s="348" t="s">
        <v>3567</v>
      </c>
      <c r="E1071" s="349">
        <v>50</v>
      </c>
      <c r="F1071" s="349">
        <v>32</v>
      </c>
      <c r="G1071" s="349">
        <v>18</v>
      </c>
      <c r="H1071" s="349">
        <v>50</v>
      </c>
      <c r="I1071" s="349">
        <v>0</v>
      </c>
      <c r="J1071" s="349" t="s">
        <v>2402</v>
      </c>
      <c r="L1071" s="14"/>
    </row>
    <row r="1072" spans="1:12" s="10" customFormat="1" ht="14.5">
      <c r="A1072" s="348"/>
      <c r="B1072" s="348" t="s">
        <v>555</v>
      </c>
      <c r="C1072" s="348" t="s">
        <v>3568</v>
      </c>
      <c r="D1072" s="348" t="s">
        <v>3569</v>
      </c>
      <c r="E1072" s="349">
        <v>57</v>
      </c>
      <c r="F1072" s="349">
        <v>37</v>
      </c>
      <c r="G1072" s="349">
        <v>20</v>
      </c>
      <c r="H1072" s="349">
        <v>50</v>
      </c>
      <c r="I1072" s="349">
        <v>7</v>
      </c>
      <c r="J1072" s="349" t="s">
        <v>2402</v>
      </c>
      <c r="L1072" s="14"/>
    </row>
    <row r="1073" spans="1:12" s="10" customFormat="1" ht="14.5">
      <c r="A1073" s="348"/>
      <c r="B1073" s="348" t="s">
        <v>555</v>
      </c>
      <c r="C1073" s="348" t="s">
        <v>3570</v>
      </c>
      <c r="D1073" s="348" t="s">
        <v>3571</v>
      </c>
      <c r="E1073" s="349">
        <v>21</v>
      </c>
      <c r="F1073" s="349">
        <v>14</v>
      </c>
      <c r="G1073" s="349">
        <v>7</v>
      </c>
      <c r="H1073" s="349" t="s">
        <v>2402</v>
      </c>
      <c r="I1073" s="349" t="s">
        <v>2402</v>
      </c>
      <c r="J1073" s="349" t="s">
        <v>2402</v>
      </c>
      <c r="L1073" s="14"/>
    </row>
    <row r="1074" spans="1:12" s="10" customFormat="1" ht="14.5">
      <c r="A1074" s="348"/>
      <c r="B1074" s="348" t="s">
        <v>555</v>
      </c>
      <c r="C1074" s="348" t="s">
        <v>3572</v>
      </c>
      <c r="D1074" s="348" t="s">
        <v>3573</v>
      </c>
      <c r="E1074" s="349">
        <v>18</v>
      </c>
      <c r="F1074" s="349">
        <v>8</v>
      </c>
      <c r="G1074" s="349">
        <v>10</v>
      </c>
      <c r="H1074" s="349" t="s">
        <v>2402</v>
      </c>
      <c r="I1074" s="349" t="s">
        <v>2402</v>
      </c>
      <c r="J1074" s="349" t="s">
        <v>2402</v>
      </c>
      <c r="L1074" s="14"/>
    </row>
    <row r="1075" spans="1:12" s="10" customFormat="1" ht="14.5">
      <c r="A1075" s="348"/>
      <c r="B1075" s="348" t="s">
        <v>555</v>
      </c>
      <c r="C1075" s="348" t="s">
        <v>3853</v>
      </c>
      <c r="D1075" s="348" t="s">
        <v>3854</v>
      </c>
      <c r="E1075" s="349">
        <v>10</v>
      </c>
      <c r="F1075" s="349">
        <v>6</v>
      </c>
      <c r="G1075" s="349">
        <v>4</v>
      </c>
      <c r="H1075" s="349">
        <v>10</v>
      </c>
      <c r="I1075" s="349">
        <v>0</v>
      </c>
      <c r="J1075" s="349" t="s">
        <v>2402</v>
      </c>
      <c r="L1075" s="14"/>
    </row>
    <row r="1076" spans="1:12" s="10" customFormat="1" ht="14.5">
      <c r="A1076" s="348"/>
      <c r="B1076" s="348" t="s">
        <v>555</v>
      </c>
      <c r="C1076" s="348" t="s">
        <v>3961</v>
      </c>
      <c r="D1076" s="348" t="s">
        <v>3962</v>
      </c>
      <c r="E1076" s="349">
        <v>11</v>
      </c>
      <c r="F1076" s="349" t="s">
        <v>2402</v>
      </c>
      <c r="G1076" s="349" t="s">
        <v>2402</v>
      </c>
      <c r="H1076" s="349" t="s">
        <v>2402</v>
      </c>
      <c r="I1076" s="349" t="s">
        <v>2402</v>
      </c>
      <c r="J1076" s="349" t="s">
        <v>2402</v>
      </c>
      <c r="L1076" s="14"/>
    </row>
    <row r="1077" spans="1:12" s="10" customFormat="1" ht="14.5">
      <c r="A1077" s="348"/>
      <c r="B1077" s="348" t="s">
        <v>555</v>
      </c>
      <c r="C1077" s="348" t="s">
        <v>3574</v>
      </c>
      <c r="D1077" s="348" t="s">
        <v>3575</v>
      </c>
      <c r="E1077" s="349">
        <v>8</v>
      </c>
      <c r="F1077" s="349" t="s">
        <v>2402</v>
      </c>
      <c r="G1077" s="349" t="s">
        <v>2402</v>
      </c>
      <c r="H1077" s="349" t="s">
        <v>2402</v>
      </c>
      <c r="I1077" s="349" t="s">
        <v>2402</v>
      </c>
      <c r="J1077" s="349">
        <v>0</v>
      </c>
      <c r="L1077" s="14"/>
    </row>
    <row r="1078" spans="1:12" s="10" customFormat="1" ht="14.5">
      <c r="A1078" s="348"/>
      <c r="B1078" s="348" t="s">
        <v>555</v>
      </c>
      <c r="C1078" s="348" t="s">
        <v>3574</v>
      </c>
      <c r="D1078" s="348" t="s">
        <v>3576</v>
      </c>
      <c r="E1078" s="349">
        <v>125</v>
      </c>
      <c r="F1078" s="349">
        <v>81</v>
      </c>
      <c r="G1078" s="349">
        <v>44</v>
      </c>
      <c r="H1078" s="349">
        <v>112</v>
      </c>
      <c r="I1078" s="349">
        <v>13</v>
      </c>
      <c r="J1078" s="349">
        <v>6</v>
      </c>
      <c r="L1078" s="14"/>
    </row>
    <row r="1079" spans="1:12" s="10" customFormat="1" ht="14.5">
      <c r="A1079" s="348"/>
      <c r="B1079" s="348" t="s">
        <v>555</v>
      </c>
      <c r="C1079" s="348" t="s">
        <v>3701</v>
      </c>
      <c r="D1079" s="348" t="s">
        <v>3702</v>
      </c>
      <c r="E1079" s="349">
        <v>14</v>
      </c>
      <c r="F1079" s="349">
        <v>7</v>
      </c>
      <c r="G1079" s="349">
        <v>7</v>
      </c>
      <c r="H1079" s="349">
        <v>14</v>
      </c>
      <c r="I1079" s="349">
        <v>0</v>
      </c>
      <c r="J1079" s="349" t="s">
        <v>2402</v>
      </c>
      <c r="L1079" s="14"/>
    </row>
    <row r="1080" spans="1:12" s="10" customFormat="1" ht="14.5">
      <c r="A1080" s="348"/>
      <c r="B1080" s="348" t="s">
        <v>555</v>
      </c>
      <c r="C1080" s="348" t="s">
        <v>3703</v>
      </c>
      <c r="D1080" s="348" t="s">
        <v>3704</v>
      </c>
      <c r="E1080" s="349">
        <v>44</v>
      </c>
      <c r="F1080" s="349">
        <v>37</v>
      </c>
      <c r="G1080" s="349">
        <v>7</v>
      </c>
      <c r="H1080" s="349" t="s">
        <v>2402</v>
      </c>
      <c r="I1080" s="349" t="s">
        <v>2402</v>
      </c>
      <c r="J1080" s="349">
        <v>0</v>
      </c>
      <c r="L1080" s="14"/>
    </row>
    <row r="1081" spans="1:12" s="10" customFormat="1" ht="14.5">
      <c r="A1081" s="348"/>
      <c r="B1081" s="348" t="s">
        <v>555</v>
      </c>
      <c r="C1081" s="348" t="s">
        <v>3577</v>
      </c>
      <c r="D1081" s="348" t="s">
        <v>3578</v>
      </c>
      <c r="E1081" s="349">
        <v>42</v>
      </c>
      <c r="F1081" s="349">
        <v>27</v>
      </c>
      <c r="G1081" s="349">
        <v>15</v>
      </c>
      <c r="H1081" s="349" t="s">
        <v>2402</v>
      </c>
      <c r="I1081" s="349" t="s">
        <v>2402</v>
      </c>
      <c r="J1081" s="349">
        <v>0</v>
      </c>
      <c r="L1081" s="14"/>
    </row>
    <row r="1082" spans="1:12" s="10" customFormat="1" ht="14.5">
      <c r="A1082" s="348"/>
      <c r="B1082" s="348" t="s">
        <v>555</v>
      </c>
      <c r="C1082" s="348" t="s">
        <v>3705</v>
      </c>
      <c r="D1082" s="348" t="s">
        <v>3706</v>
      </c>
      <c r="E1082" s="349">
        <v>46</v>
      </c>
      <c r="F1082" s="349">
        <v>28</v>
      </c>
      <c r="G1082" s="349">
        <v>18</v>
      </c>
      <c r="H1082" s="349">
        <v>46</v>
      </c>
      <c r="I1082" s="349">
        <v>0</v>
      </c>
      <c r="J1082" s="349">
        <v>0</v>
      </c>
      <c r="L1082" s="14"/>
    </row>
    <row r="1083" spans="1:12" s="10" customFormat="1" ht="14.5">
      <c r="A1083" s="348"/>
      <c r="B1083" s="348" t="s">
        <v>555</v>
      </c>
      <c r="C1083" s="348" t="s">
        <v>3924</v>
      </c>
      <c r="D1083" s="348" t="s">
        <v>3925</v>
      </c>
      <c r="E1083" s="349">
        <v>11</v>
      </c>
      <c r="F1083" s="349">
        <v>11</v>
      </c>
      <c r="G1083" s="349">
        <v>0</v>
      </c>
      <c r="H1083" s="349">
        <v>11</v>
      </c>
      <c r="I1083" s="349">
        <v>0</v>
      </c>
      <c r="J1083" s="349">
        <v>0</v>
      </c>
      <c r="L1083" s="14"/>
    </row>
    <row r="1084" spans="1:12" s="10" customFormat="1" ht="14.5">
      <c r="A1084" s="348"/>
      <c r="B1084" s="348" t="s">
        <v>555</v>
      </c>
      <c r="C1084" s="348" t="s">
        <v>3707</v>
      </c>
      <c r="D1084" s="348" t="s">
        <v>3708</v>
      </c>
      <c r="E1084" s="349">
        <v>35</v>
      </c>
      <c r="F1084" s="349">
        <v>23</v>
      </c>
      <c r="G1084" s="349">
        <v>12</v>
      </c>
      <c r="H1084" s="349" t="s">
        <v>2402</v>
      </c>
      <c r="I1084" s="349" t="s">
        <v>2402</v>
      </c>
      <c r="J1084" s="349">
        <v>3</v>
      </c>
      <c r="L1084" s="14"/>
    </row>
    <row r="1085" spans="1:12" s="10" customFormat="1" ht="14.5">
      <c r="A1085" s="348"/>
      <c r="B1085" s="348" t="s">
        <v>555</v>
      </c>
      <c r="C1085" s="348" t="s">
        <v>3709</v>
      </c>
      <c r="D1085" s="348" t="s">
        <v>3710</v>
      </c>
      <c r="E1085" s="349">
        <v>24</v>
      </c>
      <c r="F1085" s="349">
        <v>14</v>
      </c>
      <c r="G1085" s="349">
        <v>10</v>
      </c>
      <c r="H1085" s="349">
        <v>21</v>
      </c>
      <c r="I1085" s="349">
        <v>3</v>
      </c>
      <c r="J1085" s="349">
        <v>0</v>
      </c>
      <c r="L1085" s="14"/>
    </row>
    <row r="1086" spans="1:12" s="10" customFormat="1" ht="14.5">
      <c r="A1086" s="348"/>
      <c r="B1086" s="348" t="s">
        <v>555</v>
      </c>
      <c r="C1086" s="348" t="s">
        <v>3579</v>
      </c>
      <c r="D1086" s="348" t="s">
        <v>3580</v>
      </c>
      <c r="E1086" s="349">
        <v>33</v>
      </c>
      <c r="F1086" s="349">
        <v>23</v>
      </c>
      <c r="G1086" s="349">
        <v>10</v>
      </c>
      <c r="H1086" s="349">
        <v>26</v>
      </c>
      <c r="I1086" s="349">
        <v>7</v>
      </c>
      <c r="J1086" s="349">
        <v>3</v>
      </c>
      <c r="L1086" s="14"/>
    </row>
    <row r="1087" spans="1:12" s="10" customFormat="1" ht="14.5">
      <c r="A1087" s="348"/>
      <c r="B1087" s="348" t="s">
        <v>555</v>
      </c>
      <c r="C1087" s="348" t="s">
        <v>3908</v>
      </c>
      <c r="D1087" s="348" t="s">
        <v>3909</v>
      </c>
      <c r="E1087" s="349">
        <v>11</v>
      </c>
      <c r="F1087" s="349">
        <v>5</v>
      </c>
      <c r="G1087" s="349">
        <v>6</v>
      </c>
      <c r="H1087" s="349">
        <v>11</v>
      </c>
      <c r="I1087" s="349">
        <v>0</v>
      </c>
      <c r="J1087" s="349">
        <v>0</v>
      </c>
      <c r="L1087" s="14"/>
    </row>
    <row r="1088" spans="1:12" s="10" customFormat="1" ht="14.5">
      <c r="A1088" s="348"/>
      <c r="B1088" s="348" t="s">
        <v>555</v>
      </c>
      <c r="C1088" s="348" t="s">
        <v>3711</v>
      </c>
      <c r="D1088" s="348" t="s">
        <v>3712</v>
      </c>
      <c r="E1088" s="349">
        <v>18</v>
      </c>
      <c r="F1088" s="349">
        <v>12</v>
      </c>
      <c r="G1088" s="349">
        <v>6</v>
      </c>
      <c r="H1088" s="349">
        <v>18</v>
      </c>
      <c r="I1088" s="349">
        <v>0</v>
      </c>
      <c r="J1088" s="349" t="s">
        <v>2402</v>
      </c>
      <c r="L1088" s="14"/>
    </row>
    <row r="1089" spans="1:12" s="10" customFormat="1" ht="14.5">
      <c r="A1089" s="348"/>
      <c r="B1089" s="348" t="s">
        <v>555</v>
      </c>
      <c r="C1089" s="348" t="s">
        <v>3581</v>
      </c>
      <c r="D1089" s="348" t="s">
        <v>3575</v>
      </c>
      <c r="E1089" s="349">
        <v>8</v>
      </c>
      <c r="F1089" s="349">
        <v>5</v>
      </c>
      <c r="G1089" s="349">
        <v>3</v>
      </c>
      <c r="H1089" s="349">
        <v>8</v>
      </c>
      <c r="I1089" s="349">
        <v>0</v>
      </c>
      <c r="J1089" s="349" t="s">
        <v>2402</v>
      </c>
      <c r="L1089" s="14"/>
    </row>
    <row r="1090" spans="1:12" s="10" customFormat="1" ht="14.5">
      <c r="A1090" s="348"/>
      <c r="B1090" s="348" t="s">
        <v>555</v>
      </c>
      <c r="C1090" s="348" t="s">
        <v>3581</v>
      </c>
      <c r="D1090" s="348" t="s">
        <v>3582</v>
      </c>
      <c r="E1090" s="349">
        <v>286</v>
      </c>
      <c r="F1090" s="349">
        <v>192</v>
      </c>
      <c r="G1090" s="349">
        <v>94</v>
      </c>
      <c r="H1090" s="349">
        <v>272</v>
      </c>
      <c r="I1090" s="349">
        <v>14</v>
      </c>
      <c r="J1090" s="349">
        <v>10</v>
      </c>
      <c r="L1090" s="14"/>
    </row>
    <row r="1091" spans="1:12" s="10" customFormat="1" ht="14.5">
      <c r="A1091" s="348"/>
      <c r="B1091" s="348" t="s">
        <v>555</v>
      </c>
      <c r="C1091" s="348" t="s">
        <v>3721</v>
      </c>
      <c r="D1091" s="348" t="s">
        <v>3722</v>
      </c>
      <c r="E1091" s="349">
        <v>15</v>
      </c>
      <c r="F1091" s="349">
        <v>12</v>
      </c>
      <c r="G1091" s="349">
        <v>3</v>
      </c>
      <c r="H1091" s="349" t="s">
        <v>2402</v>
      </c>
      <c r="I1091" s="349" t="s">
        <v>2402</v>
      </c>
      <c r="J1091" s="349">
        <v>0</v>
      </c>
      <c r="L1091" s="14"/>
    </row>
    <row r="1092" spans="1:12" s="10" customFormat="1" ht="14.5">
      <c r="A1092" s="348"/>
      <c r="B1092" s="348" t="s">
        <v>555</v>
      </c>
      <c r="C1092" s="348" t="s">
        <v>3725</v>
      </c>
      <c r="D1092" s="348" t="s">
        <v>3726</v>
      </c>
      <c r="E1092" s="349">
        <v>10</v>
      </c>
      <c r="F1092" s="349" t="s">
        <v>2402</v>
      </c>
      <c r="G1092" s="349" t="s">
        <v>2402</v>
      </c>
      <c r="H1092" s="349">
        <v>10</v>
      </c>
      <c r="I1092" s="349">
        <v>0</v>
      </c>
      <c r="J1092" s="349">
        <v>0</v>
      </c>
      <c r="L1092" s="14"/>
    </row>
    <row r="1093" spans="1:12" s="10" customFormat="1" ht="14.5">
      <c r="A1093" s="348"/>
      <c r="B1093" s="348" t="s">
        <v>555</v>
      </c>
      <c r="C1093" s="348" t="s">
        <v>3910</v>
      </c>
      <c r="D1093" s="348" t="s">
        <v>3911</v>
      </c>
      <c r="E1093" s="349">
        <v>12</v>
      </c>
      <c r="F1093" s="349">
        <v>8</v>
      </c>
      <c r="G1093" s="349">
        <v>4</v>
      </c>
      <c r="H1093" s="349" t="s">
        <v>2402</v>
      </c>
      <c r="I1093" s="349" t="s">
        <v>2402</v>
      </c>
      <c r="J1093" s="349">
        <v>0</v>
      </c>
      <c r="L1093" s="14"/>
    </row>
    <row r="1094" spans="1:12" s="10" customFormat="1" ht="14.5">
      <c r="A1094" s="348"/>
      <c r="B1094" s="348" t="s">
        <v>555</v>
      </c>
      <c r="C1094" s="348" t="s">
        <v>3585</v>
      </c>
      <c r="D1094" s="348" t="s">
        <v>3586</v>
      </c>
      <c r="E1094" s="349">
        <v>10</v>
      </c>
      <c r="F1094" s="349" t="s">
        <v>2402</v>
      </c>
      <c r="G1094" s="349" t="s">
        <v>2402</v>
      </c>
      <c r="H1094" s="349" t="s">
        <v>2402</v>
      </c>
      <c r="I1094" s="349" t="s">
        <v>2402</v>
      </c>
      <c r="J1094" s="349">
        <v>0</v>
      </c>
      <c r="L1094" s="14"/>
    </row>
    <row r="1095" spans="1:12" s="10" customFormat="1" ht="14.5">
      <c r="A1095" s="348"/>
      <c r="B1095" s="348" t="s">
        <v>555</v>
      </c>
      <c r="C1095" s="348" t="s">
        <v>3897</v>
      </c>
      <c r="D1095" s="348" t="s">
        <v>3898</v>
      </c>
      <c r="E1095" s="349">
        <v>12</v>
      </c>
      <c r="F1095" s="349">
        <v>9</v>
      </c>
      <c r="G1095" s="349">
        <v>3</v>
      </c>
      <c r="H1095" s="349">
        <v>12</v>
      </c>
      <c r="I1095" s="349">
        <v>0</v>
      </c>
      <c r="J1095" s="349" t="s">
        <v>2402</v>
      </c>
      <c r="L1095" s="14"/>
    </row>
    <row r="1096" spans="1:12" s="10" customFormat="1" ht="14.5">
      <c r="A1096" s="348"/>
      <c r="B1096" s="348" t="s">
        <v>555</v>
      </c>
      <c r="C1096" s="348" t="s">
        <v>3587</v>
      </c>
      <c r="D1096" s="348" t="s">
        <v>3588</v>
      </c>
      <c r="E1096" s="349">
        <v>10</v>
      </c>
      <c r="F1096" s="349">
        <v>7</v>
      </c>
      <c r="G1096" s="349">
        <v>3</v>
      </c>
      <c r="H1096" s="349">
        <v>10</v>
      </c>
      <c r="I1096" s="349">
        <v>0</v>
      </c>
      <c r="J1096" s="349">
        <v>0</v>
      </c>
      <c r="L1096" s="14"/>
    </row>
    <row r="1097" spans="1:12" s="10" customFormat="1" ht="14.5">
      <c r="A1097" s="348"/>
      <c r="B1097" s="348" t="s">
        <v>555</v>
      </c>
      <c r="C1097" s="348" t="s">
        <v>3727</v>
      </c>
      <c r="D1097" s="348" t="s">
        <v>3728</v>
      </c>
      <c r="E1097" s="349">
        <v>12</v>
      </c>
      <c r="F1097" s="349" t="s">
        <v>2402</v>
      </c>
      <c r="G1097" s="349" t="s">
        <v>2402</v>
      </c>
      <c r="H1097" s="349">
        <v>8</v>
      </c>
      <c r="I1097" s="349">
        <v>4</v>
      </c>
      <c r="J1097" s="349">
        <v>0</v>
      </c>
      <c r="L1097" s="14"/>
    </row>
    <row r="1098" spans="1:12" s="10" customFormat="1" ht="14.5">
      <c r="A1098" s="348"/>
      <c r="B1098" s="348" t="s">
        <v>555</v>
      </c>
      <c r="C1098" s="348" t="s">
        <v>4083</v>
      </c>
      <c r="D1098" s="348" t="s">
        <v>4084</v>
      </c>
      <c r="E1098" s="349">
        <v>11</v>
      </c>
      <c r="F1098" s="349">
        <v>7</v>
      </c>
      <c r="G1098" s="349">
        <v>4</v>
      </c>
      <c r="H1098" s="349">
        <v>11</v>
      </c>
      <c r="I1098" s="349">
        <v>0</v>
      </c>
      <c r="J1098" s="349" t="s">
        <v>2402</v>
      </c>
      <c r="L1098" s="14"/>
    </row>
    <row r="1099" spans="1:12" s="10" customFormat="1" ht="14.5">
      <c r="A1099" s="348"/>
      <c r="B1099" s="348" t="s">
        <v>555</v>
      </c>
      <c r="C1099" s="348" t="s">
        <v>3589</v>
      </c>
      <c r="D1099" s="348" t="s">
        <v>3590</v>
      </c>
      <c r="E1099" s="349">
        <v>10</v>
      </c>
      <c r="F1099" s="349" t="s">
        <v>2402</v>
      </c>
      <c r="G1099" s="349" t="s">
        <v>2402</v>
      </c>
      <c r="H1099" s="349" t="s">
        <v>2402</v>
      </c>
      <c r="I1099" s="349" t="s">
        <v>2402</v>
      </c>
      <c r="J1099" s="349">
        <v>0</v>
      </c>
      <c r="L1099" s="14"/>
    </row>
    <row r="1100" spans="1:12" s="10" customFormat="1" ht="14.5">
      <c r="A1100" s="348"/>
      <c r="B1100" s="348" t="s">
        <v>555</v>
      </c>
      <c r="C1100" s="348" t="s">
        <v>3591</v>
      </c>
      <c r="D1100" s="348" t="s">
        <v>3575</v>
      </c>
      <c r="E1100" s="349">
        <v>44</v>
      </c>
      <c r="F1100" s="349">
        <v>31</v>
      </c>
      <c r="G1100" s="349">
        <v>13</v>
      </c>
      <c r="H1100" s="349">
        <v>40</v>
      </c>
      <c r="I1100" s="349">
        <v>4</v>
      </c>
      <c r="J1100" s="349">
        <v>0</v>
      </c>
      <c r="L1100" s="14"/>
    </row>
    <row r="1101" spans="1:12" s="10" customFormat="1" ht="14.5">
      <c r="A1101" s="348"/>
      <c r="B1101" s="348" t="s">
        <v>555</v>
      </c>
      <c r="C1101" s="348" t="s">
        <v>3591</v>
      </c>
      <c r="D1101" s="348" t="s">
        <v>3592</v>
      </c>
      <c r="E1101" s="349">
        <v>146</v>
      </c>
      <c r="F1101" s="349">
        <v>108</v>
      </c>
      <c r="G1101" s="349">
        <v>38</v>
      </c>
      <c r="H1101" s="349">
        <v>134</v>
      </c>
      <c r="I1101" s="349">
        <v>12</v>
      </c>
      <c r="J1101" s="349" t="s">
        <v>2402</v>
      </c>
      <c r="L1101" s="14"/>
    </row>
    <row r="1102" spans="1:12" s="10" customFormat="1" ht="14.5">
      <c r="A1102" s="348"/>
      <c r="B1102" s="348" t="s">
        <v>555</v>
      </c>
      <c r="C1102" s="348" t="s">
        <v>3593</v>
      </c>
      <c r="D1102" s="348" t="s">
        <v>3594</v>
      </c>
      <c r="E1102" s="349">
        <v>607</v>
      </c>
      <c r="F1102" s="349">
        <v>413</v>
      </c>
      <c r="G1102" s="349">
        <v>194</v>
      </c>
      <c r="H1102" s="349">
        <v>568</v>
      </c>
      <c r="I1102" s="349">
        <v>39</v>
      </c>
      <c r="J1102" s="349">
        <v>19</v>
      </c>
      <c r="L1102" s="14"/>
    </row>
    <row r="1103" spans="1:12" s="10" customFormat="1" ht="14.5">
      <c r="A1103" s="348"/>
      <c r="B1103" s="348" t="s">
        <v>555</v>
      </c>
      <c r="C1103" s="348" t="s">
        <v>3595</v>
      </c>
      <c r="D1103" s="348" t="s">
        <v>3596</v>
      </c>
      <c r="E1103" s="349">
        <v>65</v>
      </c>
      <c r="F1103" s="349">
        <v>51</v>
      </c>
      <c r="G1103" s="349">
        <v>14</v>
      </c>
      <c r="H1103" s="349">
        <v>58</v>
      </c>
      <c r="I1103" s="349">
        <v>7</v>
      </c>
      <c r="J1103" s="349" t="s">
        <v>2402</v>
      </c>
      <c r="L1103" s="14"/>
    </row>
    <row r="1104" spans="1:12" s="10" customFormat="1" ht="14.5">
      <c r="A1104" s="348"/>
      <c r="B1104" s="348" t="s">
        <v>555</v>
      </c>
      <c r="C1104" s="348" t="s">
        <v>3729</v>
      </c>
      <c r="D1104" s="348" t="s">
        <v>3730</v>
      </c>
      <c r="E1104" s="349">
        <v>12</v>
      </c>
      <c r="F1104" s="349">
        <v>7</v>
      </c>
      <c r="G1104" s="349">
        <v>5</v>
      </c>
      <c r="H1104" s="349" t="s">
        <v>2402</v>
      </c>
      <c r="I1104" s="349" t="s">
        <v>2402</v>
      </c>
      <c r="J1104" s="349">
        <v>0</v>
      </c>
      <c r="L1104" s="14"/>
    </row>
    <row r="1105" spans="1:12" s="10" customFormat="1" ht="14.5">
      <c r="A1105" s="348"/>
      <c r="B1105" s="348" t="s">
        <v>555</v>
      </c>
      <c r="C1105" s="348" t="s">
        <v>3597</v>
      </c>
      <c r="D1105" s="348" t="s">
        <v>3598</v>
      </c>
      <c r="E1105" s="349">
        <v>77</v>
      </c>
      <c r="F1105" s="349">
        <v>58</v>
      </c>
      <c r="G1105" s="349">
        <v>19</v>
      </c>
      <c r="H1105" s="349">
        <v>69</v>
      </c>
      <c r="I1105" s="349">
        <v>8</v>
      </c>
      <c r="J1105" s="349" t="s">
        <v>2402</v>
      </c>
      <c r="L1105" s="14"/>
    </row>
    <row r="1106" spans="1:12" s="10" customFormat="1" ht="14.5">
      <c r="A1106" s="348"/>
      <c r="B1106" s="348" t="s">
        <v>555</v>
      </c>
      <c r="C1106" s="348" t="s">
        <v>3599</v>
      </c>
      <c r="D1106" s="348" t="s">
        <v>3598</v>
      </c>
      <c r="E1106" s="349">
        <v>77</v>
      </c>
      <c r="F1106" s="349">
        <v>58</v>
      </c>
      <c r="G1106" s="349">
        <v>19</v>
      </c>
      <c r="H1106" s="349">
        <v>69</v>
      </c>
      <c r="I1106" s="349">
        <v>8</v>
      </c>
      <c r="J1106" s="349" t="s">
        <v>2402</v>
      </c>
      <c r="L1106" s="14"/>
    </row>
    <row r="1107" spans="1:12" s="10" customFormat="1" ht="14.5">
      <c r="A1107" s="348"/>
      <c r="B1107" s="348" t="s">
        <v>555</v>
      </c>
      <c r="C1107" s="348" t="s">
        <v>3600</v>
      </c>
      <c r="D1107" s="348" t="s">
        <v>3601</v>
      </c>
      <c r="E1107" s="349">
        <v>23</v>
      </c>
      <c r="F1107" s="349">
        <v>14</v>
      </c>
      <c r="G1107" s="349">
        <v>9</v>
      </c>
      <c r="H1107" s="349">
        <v>18</v>
      </c>
      <c r="I1107" s="349">
        <v>5</v>
      </c>
      <c r="J1107" s="349" t="s">
        <v>2402</v>
      </c>
      <c r="L1107" s="14"/>
    </row>
    <row r="1108" spans="1:12" s="10" customFormat="1" ht="14.5">
      <c r="A1108" s="348"/>
      <c r="B1108" s="348" t="s">
        <v>555</v>
      </c>
      <c r="C1108" s="348" t="s">
        <v>3731</v>
      </c>
      <c r="D1108" s="348" t="s">
        <v>3732</v>
      </c>
      <c r="E1108" s="349">
        <v>11</v>
      </c>
      <c r="F1108" s="349">
        <v>5</v>
      </c>
      <c r="G1108" s="349">
        <v>6</v>
      </c>
      <c r="H1108" s="349">
        <v>11</v>
      </c>
      <c r="I1108" s="349">
        <v>0</v>
      </c>
      <c r="J1108" s="349">
        <v>0</v>
      </c>
      <c r="L1108" s="14"/>
    </row>
    <row r="1109" spans="1:12" s="10" customFormat="1" ht="14.5">
      <c r="A1109" s="348"/>
      <c r="B1109" s="348" t="s">
        <v>555</v>
      </c>
      <c r="C1109" s="348" t="s">
        <v>3602</v>
      </c>
      <c r="D1109" s="348" t="s">
        <v>3603</v>
      </c>
      <c r="E1109" s="349">
        <v>11</v>
      </c>
      <c r="F1109" s="349">
        <v>8</v>
      </c>
      <c r="G1109" s="349">
        <v>3</v>
      </c>
      <c r="H1109" s="349" t="s">
        <v>2402</v>
      </c>
      <c r="I1109" s="349" t="s">
        <v>2402</v>
      </c>
      <c r="J1109" s="349" t="s">
        <v>2402</v>
      </c>
      <c r="L1109" s="14"/>
    </row>
    <row r="1110" spans="1:12" s="10" customFormat="1" ht="14.5">
      <c r="A1110" s="348"/>
      <c r="B1110" s="348" t="s">
        <v>555</v>
      </c>
      <c r="C1110" s="348" t="s">
        <v>3855</v>
      </c>
      <c r="D1110" s="348" t="s">
        <v>3856</v>
      </c>
      <c r="E1110" s="349">
        <v>10</v>
      </c>
      <c r="F1110" s="349">
        <v>6</v>
      </c>
      <c r="G1110" s="349">
        <v>4</v>
      </c>
      <c r="H1110" s="349" t="s">
        <v>2402</v>
      </c>
      <c r="I1110" s="349" t="s">
        <v>2402</v>
      </c>
      <c r="J1110" s="349">
        <v>0</v>
      </c>
      <c r="L1110" s="14"/>
    </row>
    <row r="1111" spans="1:12" s="10" customFormat="1" ht="14.5">
      <c r="A1111" s="348"/>
      <c r="B1111" s="348" t="s">
        <v>555</v>
      </c>
      <c r="C1111" s="348" t="s">
        <v>3604</v>
      </c>
      <c r="D1111" s="348" t="s">
        <v>3575</v>
      </c>
      <c r="E1111" s="349">
        <v>44</v>
      </c>
      <c r="F1111" s="349">
        <v>23</v>
      </c>
      <c r="G1111" s="349">
        <v>21</v>
      </c>
      <c r="H1111" s="349">
        <v>39</v>
      </c>
      <c r="I1111" s="349">
        <v>5</v>
      </c>
      <c r="J1111" s="349">
        <v>3</v>
      </c>
      <c r="L1111" s="14"/>
    </row>
    <row r="1112" spans="1:12" s="10" customFormat="1" ht="14.5">
      <c r="A1112" s="348"/>
      <c r="B1112" s="348" t="s">
        <v>555</v>
      </c>
      <c r="C1112" s="348" t="s">
        <v>3604</v>
      </c>
      <c r="D1112" s="348" t="s">
        <v>3605</v>
      </c>
      <c r="E1112" s="349">
        <v>99</v>
      </c>
      <c r="F1112" s="349">
        <v>56</v>
      </c>
      <c r="G1112" s="349">
        <v>43</v>
      </c>
      <c r="H1112" s="349">
        <v>85</v>
      </c>
      <c r="I1112" s="349">
        <v>14</v>
      </c>
      <c r="J1112" s="349">
        <v>5</v>
      </c>
      <c r="L1112" s="14"/>
    </row>
    <row r="1113" spans="1:12" s="10" customFormat="1" ht="14.5">
      <c r="A1113" s="348"/>
      <c r="B1113" s="348" t="s">
        <v>555</v>
      </c>
      <c r="C1113" s="348" t="s">
        <v>3606</v>
      </c>
      <c r="D1113" s="348" t="s">
        <v>3607</v>
      </c>
      <c r="E1113" s="349">
        <v>32</v>
      </c>
      <c r="F1113" s="349">
        <v>16</v>
      </c>
      <c r="G1113" s="349">
        <v>16</v>
      </c>
      <c r="H1113" s="349">
        <v>29</v>
      </c>
      <c r="I1113" s="349">
        <v>3</v>
      </c>
      <c r="J1113" s="349" t="s">
        <v>2402</v>
      </c>
      <c r="L1113" s="14"/>
    </row>
    <row r="1114" spans="1:12" s="10" customFormat="1" ht="14.5">
      <c r="A1114" s="348"/>
      <c r="B1114" s="348" t="s">
        <v>555</v>
      </c>
      <c r="C1114" s="348" t="s">
        <v>3745</v>
      </c>
      <c r="D1114" s="348" t="s">
        <v>3746</v>
      </c>
      <c r="E1114" s="349">
        <v>10</v>
      </c>
      <c r="F1114" s="349">
        <v>6</v>
      </c>
      <c r="G1114" s="349">
        <v>4</v>
      </c>
      <c r="H1114" s="349" t="s">
        <v>2402</v>
      </c>
      <c r="I1114" s="349" t="s">
        <v>2402</v>
      </c>
      <c r="J1114" s="349">
        <v>0</v>
      </c>
      <c r="L1114" s="14"/>
    </row>
    <row r="1115" spans="1:12" s="10" customFormat="1" ht="14.5">
      <c r="A1115" s="348"/>
      <c r="B1115" s="348" t="s">
        <v>555</v>
      </c>
      <c r="C1115" s="348" t="s">
        <v>3749</v>
      </c>
      <c r="D1115" s="348" t="s">
        <v>3750</v>
      </c>
      <c r="E1115" s="349">
        <v>12</v>
      </c>
      <c r="F1115" s="349">
        <v>6</v>
      </c>
      <c r="G1115" s="349">
        <v>6</v>
      </c>
      <c r="H1115" s="349">
        <v>12</v>
      </c>
      <c r="I1115" s="349">
        <v>0</v>
      </c>
      <c r="J1115" s="349">
        <v>0</v>
      </c>
      <c r="L1115" s="14"/>
    </row>
    <row r="1116" spans="1:12" s="10" customFormat="1" ht="14.5">
      <c r="A1116" s="348"/>
      <c r="B1116" s="348" t="s">
        <v>555</v>
      </c>
      <c r="C1116" s="348" t="s">
        <v>3610</v>
      </c>
      <c r="D1116" s="348" t="s">
        <v>3575</v>
      </c>
      <c r="E1116" s="349">
        <v>37</v>
      </c>
      <c r="F1116" s="349">
        <v>22</v>
      </c>
      <c r="G1116" s="349">
        <v>15</v>
      </c>
      <c r="H1116" s="349">
        <v>34</v>
      </c>
      <c r="I1116" s="349">
        <v>3</v>
      </c>
      <c r="J1116" s="349" t="s">
        <v>2402</v>
      </c>
      <c r="L1116" s="14"/>
    </row>
    <row r="1117" spans="1:12" s="10" customFormat="1" ht="14.5">
      <c r="A1117" s="348"/>
      <c r="B1117" s="348" t="s">
        <v>555</v>
      </c>
      <c r="C1117" s="348" t="s">
        <v>3610</v>
      </c>
      <c r="D1117" s="348" t="s">
        <v>3611</v>
      </c>
      <c r="E1117" s="349">
        <v>91</v>
      </c>
      <c r="F1117" s="349">
        <v>50</v>
      </c>
      <c r="G1117" s="349">
        <v>41</v>
      </c>
      <c r="H1117" s="349">
        <v>84</v>
      </c>
      <c r="I1117" s="349">
        <v>7</v>
      </c>
      <c r="J1117" s="349">
        <v>3</v>
      </c>
      <c r="L1117" s="14"/>
    </row>
    <row r="1118" spans="1:12" s="10" customFormat="1" ht="14.5">
      <c r="A1118" s="348"/>
      <c r="B1118" s="348" t="s">
        <v>555</v>
      </c>
      <c r="C1118" s="348" t="s">
        <v>3901</v>
      </c>
      <c r="D1118" s="348" t="s">
        <v>3902</v>
      </c>
      <c r="E1118" s="349">
        <v>17</v>
      </c>
      <c r="F1118" s="349">
        <v>10</v>
      </c>
      <c r="G1118" s="349">
        <v>7</v>
      </c>
      <c r="H1118" s="349" t="s">
        <v>2402</v>
      </c>
      <c r="I1118" s="349" t="s">
        <v>2402</v>
      </c>
      <c r="J1118" s="349">
        <v>0</v>
      </c>
      <c r="L1118" s="14"/>
    </row>
    <row r="1119" spans="1:12" s="10" customFormat="1" ht="14.5">
      <c r="A1119" s="348"/>
      <c r="B1119" s="348" t="s">
        <v>555</v>
      </c>
      <c r="C1119" s="348" t="s">
        <v>3753</v>
      </c>
      <c r="D1119" s="348" t="s">
        <v>3754</v>
      </c>
      <c r="E1119" s="349">
        <v>20</v>
      </c>
      <c r="F1119" s="349">
        <v>15</v>
      </c>
      <c r="G1119" s="349">
        <v>5</v>
      </c>
      <c r="H1119" s="349" t="s">
        <v>2402</v>
      </c>
      <c r="I1119" s="349" t="s">
        <v>2402</v>
      </c>
      <c r="J1119" s="349" t="s">
        <v>2402</v>
      </c>
      <c r="L1119" s="14"/>
    </row>
    <row r="1120" spans="1:12" s="10" customFormat="1" ht="14.5">
      <c r="A1120" s="348"/>
      <c r="B1120" s="348" t="s">
        <v>555</v>
      </c>
      <c r="C1120" s="348" t="s">
        <v>3612</v>
      </c>
      <c r="D1120" s="348" t="s">
        <v>3575</v>
      </c>
      <c r="E1120" s="349">
        <v>31</v>
      </c>
      <c r="F1120" s="349">
        <v>21</v>
      </c>
      <c r="G1120" s="349">
        <v>10</v>
      </c>
      <c r="H1120" s="349" t="s">
        <v>2402</v>
      </c>
      <c r="I1120" s="349" t="s">
        <v>2402</v>
      </c>
      <c r="J1120" s="349" t="s">
        <v>2402</v>
      </c>
      <c r="L1120" s="14"/>
    </row>
    <row r="1121" spans="1:12" s="10" customFormat="1" ht="14.5">
      <c r="A1121" s="348"/>
      <c r="B1121" s="348" t="s">
        <v>555</v>
      </c>
      <c r="C1121" s="348" t="s">
        <v>3612</v>
      </c>
      <c r="D1121" s="348" t="s">
        <v>3613</v>
      </c>
      <c r="E1121" s="349">
        <v>68</v>
      </c>
      <c r="F1121" s="349">
        <v>46</v>
      </c>
      <c r="G1121" s="349">
        <v>22</v>
      </c>
      <c r="H1121" s="349">
        <v>63</v>
      </c>
      <c r="I1121" s="349">
        <v>5</v>
      </c>
      <c r="J1121" s="349">
        <v>3</v>
      </c>
      <c r="L1121" s="14"/>
    </row>
    <row r="1122" spans="1:12" s="10" customFormat="1" ht="14.5">
      <c r="A1122" s="348"/>
      <c r="B1122" s="348" t="s">
        <v>555</v>
      </c>
      <c r="C1122" s="348" t="s">
        <v>4091</v>
      </c>
      <c r="D1122" s="348" t="s">
        <v>4092</v>
      </c>
      <c r="E1122" s="349">
        <v>10</v>
      </c>
      <c r="F1122" s="349" t="s">
        <v>2402</v>
      </c>
      <c r="G1122" s="349" t="s">
        <v>2402</v>
      </c>
      <c r="H1122" s="349" t="s">
        <v>2402</v>
      </c>
      <c r="I1122" s="349" t="s">
        <v>2402</v>
      </c>
      <c r="J1122" s="349">
        <v>0</v>
      </c>
      <c r="L1122" s="14"/>
    </row>
    <row r="1123" spans="1:12" s="10" customFormat="1" ht="14.5">
      <c r="A1123" s="348"/>
      <c r="B1123" s="348" t="s">
        <v>555</v>
      </c>
      <c r="C1123" s="348" t="s">
        <v>3759</v>
      </c>
      <c r="D1123" s="348" t="s">
        <v>3760</v>
      </c>
      <c r="E1123" s="349">
        <v>16</v>
      </c>
      <c r="F1123" s="349">
        <v>9</v>
      </c>
      <c r="G1123" s="349">
        <v>7</v>
      </c>
      <c r="H1123" s="349">
        <v>16</v>
      </c>
      <c r="I1123" s="349">
        <v>0</v>
      </c>
      <c r="J1123" s="349" t="s">
        <v>2402</v>
      </c>
      <c r="L1123" s="14"/>
    </row>
    <row r="1124" spans="1:12" s="10" customFormat="1" ht="14.5">
      <c r="A1124" s="348"/>
      <c r="B1124" s="348" t="s">
        <v>555</v>
      </c>
      <c r="C1124" s="348" t="s">
        <v>3861</v>
      </c>
      <c r="D1124" s="348" t="s">
        <v>3862</v>
      </c>
      <c r="E1124" s="349">
        <v>18</v>
      </c>
      <c r="F1124" s="349">
        <v>12</v>
      </c>
      <c r="G1124" s="349">
        <v>6</v>
      </c>
      <c r="H1124" s="349">
        <v>18</v>
      </c>
      <c r="I1124" s="349">
        <v>0</v>
      </c>
      <c r="J1124" s="349" t="s">
        <v>2402</v>
      </c>
      <c r="L1124" s="14"/>
    </row>
    <row r="1125" spans="1:12" s="10" customFormat="1" ht="14.5">
      <c r="A1125" s="348"/>
      <c r="B1125" s="348" t="s">
        <v>555</v>
      </c>
      <c r="C1125" s="348" t="s">
        <v>3616</v>
      </c>
      <c r="D1125" s="348" t="s">
        <v>3575</v>
      </c>
      <c r="E1125" s="349">
        <v>20</v>
      </c>
      <c r="F1125" s="349">
        <v>10</v>
      </c>
      <c r="G1125" s="349">
        <v>10</v>
      </c>
      <c r="H1125" s="349">
        <v>16</v>
      </c>
      <c r="I1125" s="349">
        <v>4</v>
      </c>
      <c r="J1125" s="349">
        <v>0</v>
      </c>
      <c r="L1125" s="14"/>
    </row>
    <row r="1126" spans="1:12" s="10" customFormat="1" ht="14.5">
      <c r="A1126" s="348"/>
      <c r="B1126" s="348" t="s">
        <v>555</v>
      </c>
      <c r="C1126" s="348" t="s">
        <v>3616</v>
      </c>
      <c r="D1126" s="348" t="s">
        <v>3617</v>
      </c>
      <c r="E1126" s="349">
        <v>64</v>
      </c>
      <c r="F1126" s="349">
        <v>40</v>
      </c>
      <c r="G1126" s="349">
        <v>24</v>
      </c>
      <c r="H1126" s="349">
        <v>59</v>
      </c>
      <c r="I1126" s="349">
        <v>5</v>
      </c>
      <c r="J1126" s="349" t="s">
        <v>2402</v>
      </c>
      <c r="L1126" s="14"/>
    </row>
    <row r="1127" spans="1:12" s="10" customFormat="1" ht="14.5">
      <c r="A1127" s="348"/>
      <c r="B1127" s="348" t="s">
        <v>555</v>
      </c>
      <c r="C1127" s="348" t="s">
        <v>3763</v>
      </c>
      <c r="D1127" s="348" t="s">
        <v>3764</v>
      </c>
      <c r="E1127" s="349">
        <v>11</v>
      </c>
      <c r="F1127" s="349">
        <v>7</v>
      </c>
      <c r="G1127" s="349">
        <v>4</v>
      </c>
      <c r="H1127" s="349" t="s">
        <v>2402</v>
      </c>
      <c r="I1127" s="349" t="s">
        <v>2402</v>
      </c>
      <c r="J1127" s="349">
        <v>0</v>
      </c>
      <c r="L1127" s="14"/>
    </row>
    <row r="1128" spans="1:12" s="10" customFormat="1" ht="14.5">
      <c r="A1128" s="348"/>
      <c r="B1128" s="348" t="s">
        <v>555</v>
      </c>
      <c r="C1128" s="348" t="s">
        <v>3765</v>
      </c>
      <c r="D1128" s="348" t="s">
        <v>3766</v>
      </c>
      <c r="E1128" s="349">
        <v>13</v>
      </c>
      <c r="F1128" s="349" t="s">
        <v>2402</v>
      </c>
      <c r="G1128" s="349" t="s">
        <v>2402</v>
      </c>
      <c r="H1128" s="349" t="s">
        <v>2402</v>
      </c>
      <c r="I1128" s="349" t="s">
        <v>2402</v>
      </c>
      <c r="J1128" s="349" t="s">
        <v>2402</v>
      </c>
      <c r="L1128" s="14"/>
    </row>
    <row r="1129" spans="1:12" s="10" customFormat="1" ht="14.5">
      <c r="A1129" s="348"/>
      <c r="B1129" s="348" t="s">
        <v>555</v>
      </c>
      <c r="C1129" s="348" t="s">
        <v>3863</v>
      </c>
      <c r="D1129" s="348" t="s">
        <v>3864</v>
      </c>
      <c r="E1129" s="349">
        <v>10</v>
      </c>
      <c r="F1129" s="349">
        <v>5</v>
      </c>
      <c r="G1129" s="349">
        <v>5</v>
      </c>
      <c r="H1129" s="349">
        <v>7</v>
      </c>
      <c r="I1129" s="349">
        <v>3</v>
      </c>
      <c r="J1129" s="349">
        <v>0</v>
      </c>
      <c r="L1129" s="14"/>
    </row>
    <row r="1130" spans="1:12" s="10" customFormat="1" ht="14.5">
      <c r="A1130" s="348"/>
      <c r="B1130" s="348" t="s">
        <v>555</v>
      </c>
      <c r="C1130" s="348" t="s">
        <v>3928</v>
      </c>
      <c r="D1130" s="348" t="s">
        <v>3929</v>
      </c>
      <c r="E1130" s="349">
        <v>11</v>
      </c>
      <c r="F1130" s="349">
        <v>7</v>
      </c>
      <c r="G1130" s="349">
        <v>4</v>
      </c>
      <c r="H1130" s="349">
        <v>11</v>
      </c>
      <c r="I1130" s="349">
        <v>0</v>
      </c>
      <c r="J1130" s="349">
        <v>0</v>
      </c>
      <c r="L1130" s="14"/>
    </row>
    <row r="1131" spans="1:12" s="10" customFormat="1" ht="14.5">
      <c r="A1131" s="348"/>
      <c r="B1131" s="348" t="s">
        <v>555</v>
      </c>
      <c r="C1131" s="348" t="s">
        <v>3869</v>
      </c>
      <c r="D1131" s="348" t="s">
        <v>3870</v>
      </c>
      <c r="E1131" s="349">
        <v>19</v>
      </c>
      <c r="F1131" s="349">
        <v>13</v>
      </c>
      <c r="G1131" s="349">
        <v>6</v>
      </c>
      <c r="H1131" s="349">
        <v>19</v>
      </c>
      <c r="I1131" s="349">
        <v>0</v>
      </c>
      <c r="J1131" s="349">
        <v>0</v>
      </c>
      <c r="L1131" s="14"/>
    </row>
    <row r="1132" spans="1:12" s="10" customFormat="1" ht="14.5">
      <c r="A1132" s="348"/>
      <c r="B1132" s="348" t="s">
        <v>555</v>
      </c>
      <c r="C1132" s="348" t="s">
        <v>3618</v>
      </c>
      <c r="D1132" s="348" t="s">
        <v>3619</v>
      </c>
      <c r="E1132" s="349">
        <v>12</v>
      </c>
      <c r="F1132" s="349">
        <v>7</v>
      </c>
      <c r="G1132" s="349">
        <v>5</v>
      </c>
      <c r="H1132" s="349">
        <v>12</v>
      </c>
      <c r="I1132" s="349">
        <v>0</v>
      </c>
      <c r="J1132" s="349">
        <v>0</v>
      </c>
      <c r="L1132" s="14"/>
    </row>
    <row r="1133" spans="1:12" s="10" customFormat="1" ht="14.5">
      <c r="A1133" s="348"/>
      <c r="B1133" s="348" t="s">
        <v>555</v>
      </c>
      <c r="C1133" s="348" t="s">
        <v>3620</v>
      </c>
      <c r="D1133" s="348" t="s">
        <v>3575</v>
      </c>
      <c r="E1133" s="349">
        <v>30</v>
      </c>
      <c r="F1133" s="349">
        <v>18</v>
      </c>
      <c r="G1133" s="349">
        <v>12</v>
      </c>
      <c r="H1133" s="349">
        <v>23</v>
      </c>
      <c r="I1133" s="349">
        <v>7</v>
      </c>
      <c r="J1133" s="349" t="s">
        <v>2402</v>
      </c>
      <c r="L1133" s="14"/>
    </row>
    <row r="1134" spans="1:12" s="10" customFormat="1" ht="14.5">
      <c r="A1134" s="348"/>
      <c r="B1134" s="348" t="s">
        <v>555</v>
      </c>
      <c r="C1134" s="348" t="s">
        <v>3620</v>
      </c>
      <c r="D1134" s="348" t="s">
        <v>3621</v>
      </c>
      <c r="E1134" s="349">
        <v>106</v>
      </c>
      <c r="F1134" s="349">
        <v>68</v>
      </c>
      <c r="G1134" s="349">
        <v>38</v>
      </c>
      <c r="H1134" s="349">
        <v>94</v>
      </c>
      <c r="I1134" s="349">
        <v>12</v>
      </c>
      <c r="J1134" s="349" t="s">
        <v>2402</v>
      </c>
      <c r="L1134" s="14"/>
    </row>
    <row r="1135" spans="1:12" s="10" customFormat="1" ht="14.5">
      <c r="A1135" s="348"/>
      <c r="B1135" s="348" t="s">
        <v>555</v>
      </c>
      <c r="C1135" s="348" t="s">
        <v>3622</v>
      </c>
      <c r="D1135" s="348" t="s">
        <v>3623</v>
      </c>
      <c r="E1135" s="349">
        <v>428</v>
      </c>
      <c r="F1135" s="349">
        <v>260</v>
      </c>
      <c r="G1135" s="349">
        <v>168</v>
      </c>
      <c r="H1135" s="349">
        <v>385</v>
      </c>
      <c r="I1135" s="349">
        <v>43</v>
      </c>
      <c r="J1135" s="349">
        <v>15</v>
      </c>
      <c r="L1135" s="14"/>
    </row>
    <row r="1136" spans="1:12" s="10" customFormat="1" ht="14.5">
      <c r="A1136" s="348"/>
      <c r="B1136" s="348" t="s">
        <v>555</v>
      </c>
      <c r="C1136" s="348" t="s">
        <v>3624</v>
      </c>
      <c r="D1136" s="348" t="s">
        <v>3625</v>
      </c>
      <c r="E1136" s="349">
        <v>17</v>
      </c>
      <c r="F1136" s="349">
        <v>12</v>
      </c>
      <c r="G1136" s="349">
        <v>5</v>
      </c>
      <c r="H1136" s="349">
        <v>12</v>
      </c>
      <c r="I1136" s="349">
        <v>5</v>
      </c>
      <c r="J1136" s="349">
        <v>0</v>
      </c>
      <c r="L1136" s="14"/>
    </row>
    <row r="1137" spans="1:12" s="10" customFormat="1" ht="14.5">
      <c r="A1137" s="348"/>
      <c r="B1137" s="348" t="s">
        <v>555</v>
      </c>
      <c r="C1137" s="348" t="s">
        <v>3916</v>
      </c>
      <c r="D1137" s="348" t="s">
        <v>3917</v>
      </c>
      <c r="E1137" s="349">
        <v>16</v>
      </c>
      <c r="F1137" s="349">
        <v>9</v>
      </c>
      <c r="G1137" s="349">
        <v>7</v>
      </c>
      <c r="H1137" s="349" t="s">
        <v>2402</v>
      </c>
      <c r="I1137" s="349" t="s">
        <v>2402</v>
      </c>
      <c r="J1137" s="349">
        <v>0</v>
      </c>
      <c r="L1137" s="14"/>
    </row>
    <row r="1138" spans="1:12" s="10" customFormat="1" ht="14.5">
      <c r="A1138" s="348"/>
      <c r="B1138" s="348" t="s">
        <v>555</v>
      </c>
      <c r="C1138" s="348" t="s">
        <v>3773</v>
      </c>
      <c r="D1138" s="348" t="s">
        <v>3774</v>
      </c>
      <c r="E1138" s="349">
        <v>11</v>
      </c>
      <c r="F1138" s="349">
        <v>5</v>
      </c>
      <c r="G1138" s="349">
        <v>6</v>
      </c>
      <c r="H1138" s="349" t="s">
        <v>2402</v>
      </c>
      <c r="I1138" s="349" t="s">
        <v>2402</v>
      </c>
      <c r="J1138" s="349">
        <v>0</v>
      </c>
      <c r="L1138" s="14"/>
    </row>
    <row r="1139" spans="1:12" s="10" customFormat="1" ht="14.5">
      <c r="A1139" s="348"/>
      <c r="B1139" s="348" t="s">
        <v>555</v>
      </c>
      <c r="C1139" s="348" t="s">
        <v>3628</v>
      </c>
      <c r="D1139" s="348" t="s">
        <v>3575</v>
      </c>
      <c r="E1139" s="349">
        <v>42</v>
      </c>
      <c r="F1139" s="349">
        <v>30</v>
      </c>
      <c r="G1139" s="349">
        <v>12</v>
      </c>
      <c r="H1139" s="349">
        <v>37</v>
      </c>
      <c r="I1139" s="349">
        <v>5</v>
      </c>
      <c r="J1139" s="349" t="s">
        <v>2402</v>
      </c>
      <c r="L1139" s="14"/>
    </row>
    <row r="1140" spans="1:12" s="10" customFormat="1" ht="14.5">
      <c r="A1140" s="348"/>
      <c r="B1140" s="348" t="s">
        <v>555</v>
      </c>
      <c r="C1140" s="348" t="s">
        <v>3628</v>
      </c>
      <c r="D1140" s="348" t="s">
        <v>3629</v>
      </c>
      <c r="E1140" s="349">
        <v>86</v>
      </c>
      <c r="F1140" s="349">
        <v>56</v>
      </c>
      <c r="G1140" s="349">
        <v>30</v>
      </c>
      <c r="H1140" s="349">
        <v>74</v>
      </c>
      <c r="I1140" s="349">
        <v>12</v>
      </c>
      <c r="J1140" s="349" t="s">
        <v>2402</v>
      </c>
      <c r="L1140" s="14"/>
    </row>
    <row r="1141" spans="1:12" s="10" customFormat="1" ht="14.5">
      <c r="A1141" s="348"/>
      <c r="B1141" s="348" t="s">
        <v>555</v>
      </c>
      <c r="C1141" s="348" t="s">
        <v>3775</v>
      </c>
      <c r="D1141" s="348" t="s">
        <v>3776</v>
      </c>
      <c r="E1141" s="349">
        <v>16</v>
      </c>
      <c r="F1141" s="349">
        <v>11</v>
      </c>
      <c r="G1141" s="349">
        <v>5</v>
      </c>
      <c r="H1141" s="349" t="s">
        <v>2402</v>
      </c>
      <c r="I1141" s="349" t="s">
        <v>2402</v>
      </c>
      <c r="J1141" s="349">
        <v>0</v>
      </c>
      <c r="L1141" s="14"/>
    </row>
    <row r="1142" spans="1:12" s="10" customFormat="1" ht="14.5">
      <c r="A1142" s="348"/>
      <c r="B1142" s="348" t="s">
        <v>555</v>
      </c>
      <c r="C1142" s="348" t="s">
        <v>4097</v>
      </c>
      <c r="D1142" s="348" t="s">
        <v>4098</v>
      </c>
      <c r="E1142" s="349">
        <v>15</v>
      </c>
      <c r="F1142" s="349">
        <v>12</v>
      </c>
      <c r="G1142" s="349">
        <v>3</v>
      </c>
      <c r="H1142" s="349">
        <v>15</v>
      </c>
      <c r="I1142" s="349">
        <v>0</v>
      </c>
      <c r="J1142" s="349" t="s">
        <v>2402</v>
      </c>
      <c r="L1142" s="14"/>
    </row>
    <row r="1143" spans="1:12" s="10" customFormat="1" ht="14.5">
      <c r="A1143" s="348"/>
      <c r="B1143" s="348" t="s">
        <v>555</v>
      </c>
      <c r="C1143" s="348" t="s">
        <v>3779</v>
      </c>
      <c r="D1143" s="348" t="s">
        <v>3575</v>
      </c>
      <c r="E1143" s="349">
        <v>27</v>
      </c>
      <c r="F1143" s="349">
        <v>24</v>
      </c>
      <c r="G1143" s="349">
        <v>3</v>
      </c>
      <c r="H1143" s="349" t="s">
        <v>2402</v>
      </c>
      <c r="I1143" s="349" t="s">
        <v>2402</v>
      </c>
      <c r="J1143" s="349" t="s">
        <v>2402</v>
      </c>
      <c r="L1143" s="14"/>
    </row>
    <row r="1144" spans="1:12" s="10" customFormat="1" ht="14.5">
      <c r="A1144" s="348"/>
      <c r="B1144" s="348" t="s">
        <v>555</v>
      </c>
      <c r="C1144" s="348" t="s">
        <v>3779</v>
      </c>
      <c r="D1144" s="348" t="s">
        <v>3780</v>
      </c>
      <c r="E1144" s="349">
        <v>42</v>
      </c>
      <c r="F1144" s="349">
        <v>36</v>
      </c>
      <c r="G1144" s="349">
        <v>6</v>
      </c>
      <c r="H1144" s="349" t="s">
        <v>2402</v>
      </c>
      <c r="I1144" s="349" t="s">
        <v>2402</v>
      </c>
      <c r="J1144" s="349" t="s">
        <v>2402</v>
      </c>
      <c r="L1144" s="14"/>
    </row>
    <row r="1145" spans="1:12" s="10" customFormat="1" ht="14.5">
      <c r="A1145" s="348"/>
      <c r="B1145" s="348" t="s">
        <v>555</v>
      </c>
      <c r="C1145" s="348" t="s">
        <v>3630</v>
      </c>
      <c r="D1145" s="348" t="s">
        <v>3632</v>
      </c>
      <c r="E1145" s="349">
        <v>144</v>
      </c>
      <c r="F1145" s="349">
        <v>103</v>
      </c>
      <c r="G1145" s="349">
        <v>41</v>
      </c>
      <c r="H1145" s="349">
        <v>129</v>
      </c>
      <c r="I1145" s="349">
        <v>15</v>
      </c>
      <c r="J1145" s="349">
        <v>4</v>
      </c>
      <c r="L1145" s="14"/>
    </row>
    <row r="1146" spans="1:12" s="10" customFormat="1" ht="14.5">
      <c r="A1146" s="348"/>
      <c r="B1146" s="348" t="s">
        <v>555</v>
      </c>
      <c r="C1146" s="348" t="s">
        <v>4180</v>
      </c>
      <c r="D1146" s="348" t="s">
        <v>4181</v>
      </c>
      <c r="E1146" s="349">
        <v>22</v>
      </c>
      <c r="F1146" s="349">
        <v>22</v>
      </c>
      <c r="G1146" s="349">
        <v>0</v>
      </c>
      <c r="H1146" s="349">
        <v>22</v>
      </c>
      <c r="I1146" s="349">
        <v>0</v>
      </c>
      <c r="J1146" s="349">
        <v>0</v>
      </c>
      <c r="L1146" s="14"/>
    </row>
    <row r="1147" spans="1:12" s="10" customFormat="1" ht="14.5">
      <c r="A1147" s="348"/>
      <c r="B1147" s="348" t="s">
        <v>555</v>
      </c>
      <c r="C1147" s="348" t="s">
        <v>4182</v>
      </c>
      <c r="D1147" s="348" t="s">
        <v>4183</v>
      </c>
      <c r="E1147" s="349">
        <v>12</v>
      </c>
      <c r="F1147" s="349">
        <v>5</v>
      </c>
      <c r="G1147" s="349">
        <v>7</v>
      </c>
      <c r="H1147" s="349">
        <v>12</v>
      </c>
      <c r="I1147" s="349">
        <v>0</v>
      </c>
      <c r="J1147" s="349">
        <v>0</v>
      </c>
      <c r="L1147" s="14"/>
    </row>
    <row r="1148" spans="1:12" s="10" customFormat="1" ht="14.5">
      <c r="A1148" s="348"/>
      <c r="B1148" s="348" t="s">
        <v>555</v>
      </c>
      <c r="C1148" s="348" t="s">
        <v>3633</v>
      </c>
      <c r="D1148" s="348" t="s">
        <v>3575</v>
      </c>
      <c r="E1148" s="349">
        <v>103</v>
      </c>
      <c r="F1148" s="349">
        <v>73</v>
      </c>
      <c r="G1148" s="349">
        <v>30</v>
      </c>
      <c r="H1148" s="349">
        <v>92</v>
      </c>
      <c r="I1148" s="349">
        <v>11</v>
      </c>
      <c r="J1148" s="349" t="s">
        <v>2402</v>
      </c>
      <c r="L1148" s="14"/>
    </row>
    <row r="1149" spans="1:12" s="10" customFormat="1" ht="14.5">
      <c r="A1149" s="348"/>
      <c r="B1149" s="348" t="s">
        <v>555</v>
      </c>
      <c r="C1149" s="348" t="s">
        <v>3633</v>
      </c>
      <c r="D1149" s="348" t="s">
        <v>3634</v>
      </c>
      <c r="E1149" s="349">
        <v>137</v>
      </c>
      <c r="F1149" s="349">
        <v>100</v>
      </c>
      <c r="G1149" s="349">
        <v>37</v>
      </c>
      <c r="H1149" s="349">
        <v>126</v>
      </c>
      <c r="I1149" s="349">
        <v>11</v>
      </c>
      <c r="J1149" s="349" t="s">
        <v>2402</v>
      </c>
      <c r="L1149" s="14"/>
    </row>
    <row r="1150" spans="1:12" s="10" customFormat="1" ht="14.5">
      <c r="A1150" s="348"/>
      <c r="B1150" s="348" t="s">
        <v>555</v>
      </c>
      <c r="C1150" s="348" t="s">
        <v>3635</v>
      </c>
      <c r="D1150" s="348" t="s">
        <v>3634</v>
      </c>
      <c r="E1150" s="349">
        <v>137</v>
      </c>
      <c r="F1150" s="349">
        <v>100</v>
      </c>
      <c r="G1150" s="349">
        <v>37</v>
      </c>
      <c r="H1150" s="349">
        <v>126</v>
      </c>
      <c r="I1150" s="349">
        <v>11</v>
      </c>
      <c r="J1150" s="349" t="s">
        <v>2402</v>
      </c>
      <c r="L1150" s="14"/>
    </row>
    <row r="1151" spans="1:12" s="10" customFormat="1" ht="14.5">
      <c r="A1151" s="348"/>
      <c r="B1151" s="348" t="s">
        <v>555</v>
      </c>
      <c r="C1151" s="348" t="s">
        <v>3636</v>
      </c>
      <c r="D1151" s="348" t="s">
        <v>3637</v>
      </c>
      <c r="E1151" s="349">
        <v>10</v>
      </c>
      <c r="F1151" s="349">
        <v>6</v>
      </c>
      <c r="G1151" s="349">
        <v>4</v>
      </c>
      <c r="H1151" s="349" t="s">
        <v>2402</v>
      </c>
      <c r="I1151" s="349" t="s">
        <v>2402</v>
      </c>
      <c r="J1151" s="349">
        <v>0</v>
      </c>
      <c r="L1151" s="14"/>
    </row>
    <row r="1152" spans="1:12" s="10" customFormat="1" ht="14.5">
      <c r="A1152" s="348"/>
      <c r="B1152" s="348" t="s">
        <v>555</v>
      </c>
      <c r="C1152" s="348" t="s">
        <v>4041</v>
      </c>
      <c r="D1152" s="348" t="s">
        <v>4042</v>
      </c>
      <c r="E1152" s="349">
        <v>11</v>
      </c>
      <c r="F1152" s="349">
        <v>6</v>
      </c>
      <c r="G1152" s="349">
        <v>5</v>
      </c>
      <c r="H1152" s="349" t="s">
        <v>2402</v>
      </c>
      <c r="I1152" s="349" t="s">
        <v>2402</v>
      </c>
      <c r="J1152" s="349">
        <v>0</v>
      </c>
      <c r="L1152" s="14"/>
    </row>
    <row r="1153" spans="1:12" s="10" customFormat="1" ht="14.5">
      <c r="A1153" s="348"/>
      <c r="B1153" s="348" t="s">
        <v>555</v>
      </c>
      <c r="C1153" s="348" t="s">
        <v>3789</v>
      </c>
      <c r="D1153" s="348" t="s">
        <v>3790</v>
      </c>
      <c r="E1153" s="349">
        <v>10</v>
      </c>
      <c r="F1153" s="349">
        <v>4</v>
      </c>
      <c r="G1153" s="349">
        <v>6</v>
      </c>
      <c r="H1153" s="349" t="s">
        <v>2402</v>
      </c>
      <c r="I1153" s="349" t="s">
        <v>2402</v>
      </c>
      <c r="J1153" s="349">
        <v>0</v>
      </c>
      <c r="L1153" s="14"/>
    </row>
    <row r="1154" spans="1:12" s="10" customFormat="1" ht="14.5">
      <c r="A1154" s="348"/>
      <c r="B1154" s="348" t="s">
        <v>555</v>
      </c>
      <c r="C1154" s="348" t="s">
        <v>3638</v>
      </c>
      <c r="D1154" s="348" t="s">
        <v>3575</v>
      </c>
      <c r="E1154" s="349">
        <v>34</v>
      </c>
      <c r="F1154" s="349">
        <v>22</v>
      </c>
      <c r="G1154" s="349">
        <v>12</v>
      </c>
      <c r="H1154" s="349" t="s">
        <v>2402</v>
      </c>
      <c r="I1154" s="349" t="s">
        <v>2402</v>
      </c>
      <c r="J1154" s="349" t="s">
        <v>2402</v>
      </c>
      <c r="L1154" s="14"/>
    </row>
    <row r="1155" spans="1:12" s="10" customFormat="1" ht="14.5">
      <c r="A1155" s="348"/>
      <c r="B1155" s="348" t="s">
        <v>555</v>
      </c>
      <c r="C1155" s="348" t="s">
        <v>3638</v>
      </c>
      <c r="D1155" s="348" t="s">
        <v>3639</v>
      </c>
      <c r="E1155" s="349">
        <v>65</v>
      </c>
      <c r="F1155" s="349">
        <v>38</v>
      </c>
      <c r="G1155" s="349">
        <v>27</v>
      </c>
      <c r="H1155" s="349">
        <v>60</v>
      </c>
      <c r="I1155" s="349">
        <v>5</v>
      </c>
      <c r="J1155" s="349" t="s">
        <v>2402</v>
      </c>
      <c r="L1155" s="14"/>
    </row>
    <row r="1156" spans="1:12" s="10" customFormat="1" ht="14.5">
      <c r="A1156" s="348"/>
      <c r="B1156" s="348" t="s">
        <v>555</v>
      </c>
      <c r="C1156" s="348" t="s">
        <v>3640</v>
      </c>
      <c r="D1156" s="348" t="s">
        <v>3641</v>
      </c>
      <c r="E1156" s="349">
        <v>41</v>
      </c>
      <c r="F1156" s="349">
        <v>22</v>
      </c>
      <c r="G1156" s="349">
        <v>19</v>
      </c>
      <c r="H1156" s="349">
        <v>35</v>
      </c>
      <c r="I1156" s="349">
        <v>6</v>
      </c>
      <c r="J1156" s="349" t="s">
        <v>2402</v>
      </c>
      <c r="L1156" s="14"/>
    </row>
    <row r="1157" spans="1:12" s="10" customFormat="1" ht="14.5">
      <c r="A1157" s="348"/>
      <c r="B1157" s="348" t="s">
        <v>555</v>
      </c>
      <c r="C1157" s="348" t="s">
        <v>3642</v>
      </c>
      <c r="D1157" s="348" t="s">
        <v>3643</v>
      </c>
      <c r="E1157" s="349">
        <v>41</v>
      </c>
      <c r="F1157" s="349">
        <v>26</v>
      </c>
      <c r="G1157" s="349">
        <v>15</v>
      </c>
      <c r="H1157" s="349">
        <v>37</v>
      </c>
      <c r="I1157" s="349">
        <v>4</v>
      </c>
      <c r="J1157" s="349" t="s">
        <v>2402</v>
      </c>
      <c r="L1157" s="14"/>
    </row>
    <row r="1158" spans="1:12" s="10" customFormat="1" ht="14.5">
      <c r="A1158" s="348"/>
      <c r="B1158" s="348" t="s">
        <v>555</v>
      </c>
      <c r="C1158" s="348" t="s">
        <v>3807</v>
      </c>
      <c r="D1158" s="348" t="s">
        <v>3808</v>
      </c>
      <c r="E1158" s="349">
        <v>28</v>
      </c>
      <c r="F1158" s="349">
        <v>17</v>
      </c>
      <c r="G1158" s="349">
        <v>11</v>
      </c>
      <c r="H1158" s="349">
        <v>24</v>
      </c>
      <c r="I1158" s="349">
        <v>4</v>
      </c>
      <c r="J1158" s="349">
        <v>0</v>
      </c>
      <c r="L1158" s="14"/>
    </row>
    <row r="1159" spans="1:12" s="10" customFormat="1" ht="14.5">
      <c r="A1159" s="348"/>
      <c r="B1159" s="348" t="s">
        <v>555</v>
      </c>
      <c r="C1159" s="348" t="s">
        <v>3644</v>
      </c>
      <c r="D1159" s="348" t="s">
        <v>3645</v>
      </c>
      <c r="E1159" s="349">
        <v>175</v>
      </c>
      <c r="F1159" s="349">
        <v>103</v>
      </c>
      <c r="G1159" s="349">
        <v>72</v>
      </c>
      <c r="H1159" s="349">
        <v>156</v>
      </c>
      <c r="I1159" s="349">
        <v>19</v>
      </c>
      <c r="J1159" s="349">
        <v>3</v>
      </c>
      <c r="L1159" s="14"/>
    </row>
    <row r="1160" spans="1:12" s="10" customFormat="1" ht="14.5">
      <c r="A1160" s="348"/>
      <c r="B1160" s="348" t="s">
        <v>555</v>
      </c>
      <c r="C1160" s="348" t="s">
        <v>3646</v>
      </c>
      <c r="D1160" s="348" t="s">
        <v>3647</v>
      </c>
      <c r="E1160" s="349">
        <v>23</v>
      </c>
      <c r="F1160" s="349">
        <v>14</v>
      </c>
      <c r="G1160" s="349">
        <v>9</v>
      </c>
      <c r="H1160" s="349">
        <v>18</v>
      </c>
      <c r="I1160" s="349">
        <v>5</v>
      </c>
      <c r="J1160" s="349">
        <v>0</v>
      </c>
      <c r="L1160" s="14"/>
    </row>
    <row r="1161" spans="1:12" s="10" customFormat="1" ht="14.5">
      <c r="A1161" s="348"/>
      <c r="B1161" s="348" t="s">
        <v>555</v>
      </c>
      <c r="C1161" s="348" t="s">
        <v>3650</v>
      </c>
      <c r="D1161" s="348" t="s">
        <v>3575</v>
      </c>
      <c r="E1161" s="349">
        <v>37</v>
      </c>
      <c r="F1161" s="349">
        <v>16</v>
      </c>
      <c r="G1161" s="349">
        <v>21</v>
      </c>
      <c r="H1161" s="349">
        <v>29</v>
      </c>
      <c r="I1161" s="349">
        <v>8</v>
      </c>
      <c r="J1161" s="349" t="s">
        <v>2402</v>
      </c>
      <c r="L1161" s="14"/>
    </row>
    <row r="1162" spans="1:12" s="10" customFormat="1" ht="14.5">
      <c r="A1162" s="348"/>
      <c r="B1162" s="348" t="s">
        <v>555</v>
      </c>
      <c r="C1162" s="348" t="s">
        <v>3650</v>
      </c>
      <c r="D1162" s="348" t="s">
        <v>3651</v>
      </c>
      <c r="E1162" s="349">
        <v>60</v>
      </c>
      <c r="F1162" s="349">
        <v>30</v>
      </c>
      <c r="G1162" s="349">
        <v>30</v>
      </c>
      <c r="H1162" s="349">
        <v>47</v>
      </c>
      <c r="I1162" s="349">
        <v>13</v>
      </c>
      <c r="J1162" s="349" t="s">
        <v>2402</v>
      </c>
      <c r="L1162" s="14"/>
    </row>
    <row r="1163" spans="1:12" s="10" customFormat="1" ht="14.5">
      <c r="A1163" s="348"/>
      <c r="B1163" s="348" t="s">
        <v>555</v>
      </c>
      <c r="C1163" s="348" t="s">
        <v>3817</v>
      </c>
      <c r="D1163" s="348" t="s">
        <v>3818</v>
      </c>
      <c r="E1163" s="349">
        <v>12</v>
      </c>
      <c r="F1163" s="349">
        <v>6</v>
      </c>
      <c r="G1163" s="349">
        <v>6</v>
      </c>
      <c r="H1163" s="349" t="s">
        <v>2402</v>
      </c>
      <c r="I1163" s="349" t="s">
        <v>2402</v>
      </c>
      <c r="J1163" s="349">
        <v>0</v>
      </c>
      <c r="L1163" s="14"/>
    </row>
    <row r="1164" spans="1:12" s="10" customFormat="1" ht="14.5">
      <c r="A1164" s="348"/>
      <c r="B1164" s="348" t="s">
        <v>555</v>
      </c>
      <c r="C1164" s="348" t="s">
        <v>3819</v>
      </c>
      <c r="D1164" s="348" t="s">
        <v>3820</v>
      </c>
      <c r="E1164" s="349">
        <v>12</v>
      </c>
      <c r="F1164" s="349">
        <v>9</v>
      </c>
      <c r="G1164" s="349">
        <v>3</v>
      </c>
      <c r="H1164" s="349" t="s">
        <v>2402</v>
      </c>
      <c r="I1164" s="349" t="s">
        <v>2402</v>
      </c>
      <c r="J1164" s="349">
        <v>0</v>
      </c>
      <c r="L1164" s="14"/>
    </row>
    <row r="1165" spans="1:12" s="10" customFormat="1" ht="14.5">
      <c r="A1165" s="348"/>
      <c r="B1165" s="348" t="s">
        <v>555</v>
      </c>
      <c r="C1165" s="348" t="s">
        <v>3652</v>
      </c>
      <c r="D1165" s="348" t="s">
        <v>3653</v>
      </c>
      <c r="E1165" s="349">
        <v>13</v>
      </c>
      <c r="F1165" s="349">
        <v>9</v>
      </c>
      <c r="G1165" s="349">
        <v>4</v>
      </c>
      <c r="H1165" s="349">
        <v>10</v>
      </c>
      <c r="I1165" s="349">
        <v>3</v>
      </c>
      <c r="J1165" s="349">
        <v>0</v>
      </c>
      <c r="L1165" s="14"/>
    </row>
    <row r="1166" spans="1:12" s="10" customFormat="1" ht="14.5">
      <c r="A1166" s="348"/>
      <c r="B1166" s="348" t="s">
        <v>555</v>
      </c>
      <c r="C1166" s="348" t="s">
        <v>3656</v>
      </c>
      <c r="D1166" s="348" t="s">
        <v>3657</v>
      </c>
      <c r="E1166" s="349">
        <v>27</v>
      </c>
      <c r="F1166" s="349">
        <v>20</v>
      </c>
      <c r="G1166" s="349">
        <v>7</v>
      </c>
      <c r="H1166" s="349" t="s">
        <v>2402</v>
      </c>
      <c r="I1166" s="349" t="s">
        <v>2402</v>
      </c>
      <c r="J1166" s="349" t="s">
        <v>2402</v>
      </c>
      <c r="L1166" s="14"/>
    </row>
    <row r="1167" spans="1:12" s="10" customFormat="1" ht="14.5">
      <c r="A1167" s="348"/>
      <c r="B1167" s="348" t="s">
        <v>555</v>
      </c>
      <c r="C1167" s="348" t="s">
        <v>4139</v>
      </c>
      <c r="D1167" s="348" t="s">
        <v>4140</v>
      </c>
      <c r="E1167" s="349">
        <v>11</v>
      </c>
      <c r="F1167" s="349">
        <v>8</v>
      </c>
      <c r="G1167" s="349">
        <v>3</v>
      </c>
      <c r="H1167" s="349" t="s">
        <v>2402</v>
      </c>
      <c r="I1167" s="349" t="s">
        <v>2402</v>
      </c>
      <c r="J1167" s="349" t="s">
        <v>2402</v>
      </c>
      <c r="L1167" s="14"/>
    </row>
    <row r="1168" spans="1:12" s="10" customFormat="1" ht="14.5">
      <c r="A1168" s="348"/>
      <c r="B1168" s="348" t="s">
        <v>555</v>
      </c>
      <c r="C1168" s="348" t="s">
        <v>3658</v>
      </c>
      <c r="D1168" s="348" t="s">
        <v>3575</v>
      </c>
      <c r="E1168" s="349">
        <v>33</v>
      </c>
      <c r="F1168" s="349">
        <v>27</v>
      </c>
      <c r="G1168" s="349">
        <v>6</v>
      </c>
      <c r="H1168" s="349">
        <v>30</v>
      </c>
      <c r="I1168" s="349">
        <v>3</v>
      </c>
      <c r="J1168" s="349">
        <v>0</v>
      </c>
      <c r="L1168" s="14"/>
    </row>
    <row r="1169" spans="1:12" s="10" customFormat="1" ht="14.5">
      <c r="A1169" s="348"/>
      <c r="B1169" s="348" t="s">
        <v>555</v>
      </c>
      <c r="C1169" s="348" t="s">
        <v>3658</v>
      </c>
      <c r="D1169" s="348" t="s">
        <v>3659</v>
      </c>
      <c r="E1169" s="349">
        <v>44</v>
      </c>
      <c r="F1169" s="349">
        <v>35</v>
      </c>
      <c r="G1169" s="349">
        <v>9</v>
      </c>
      <c r="H1169" s="349">
        <v>40</v>
      </c>
      <c r="I1169" s="349">
        <v>4</v>
      </c>
      <c r="J1169" s="349" t="s">
        <v>2402</v>
      </c>
      <c r="L1169" s="14"/>
    </row>
    <row r="1170" spans="1:12" s="10" customFormat="1" ht="14.5">
      <c r="A1170" s="348"/>
      <c r="B1170" s="348" t="s">
        <v>555</v>
      </c>
      <c r="C1170" s="348" t="s">
        <v>3821</v>
      </c>
      <c r="D1170" s="348" t="s">
        <v>3822</v>
      </c>
      <c r="E1170" s="349">
        <v>16</v>
      </c>
      <c r="F1170" s="349">
        <v>10</v>
      </c>
      <c r="G1170" s="349">
        <v>6</v>
      </c>
      <c r="H1170" s="349">
        <v>13</v>
      </c>
      <c r="I1170" s="349">
        <v>3</v>
      </c>
      <c r="J1170" s="349">
        <v>0</v>
      </c>
      <c r="L1170" s="14"/>
    </row>
    <row r="1171" spans="1:12" s="10" customFormat="1" ht="14.5">
      <c r="A1171" s="348"/>
      <c r="B1171" s="348" t="s">
        <v>555</v>
      </c>
      <c r="C1171" s="348" t="s">
        <v>3660</v>
      </c>
      <c r="D1171" s="348" t="s">
        <v>3575</v>
      </c>
      <c r="E1171" s="349">
        <v>33</v>
      </c>
      <c r="F1171" s="349">
        <v>14</v>
      </c>
      <c r="G1171" s="349">
        <v>19</v>
      </c>
      <c r="H1171" s="349">
        <v>30</v>
      </c>
      <c r="I1171" s="349">
        <v>3</v>
      </c>
      <c r="J1171" s="349">
        <v>0</v>
      </c>
      <c r="L1171" s="14"/>
    </row>
    <row r="1172" spans="1:12" s="10" customFormat="1" ht="14.5">
      <c r="A1172" s="348"/>
      <c r="B1172" s="348" t="s">
        <v>555</v>
      </c>
      <c r="C1172" s="348" t="s">
        <v>3660</v>
      </c>
      <c r="D1172" s="348" t="s">
        <v>3661</v>
      </c>
      <c r="E1172" s="349">
        <v>49</v>
      </c>
      <c r="F1172" s="349">
        <v>24</v>
      </c>
      <c r="G1172" s="349">
        <v>25</v>
      </c>
      <c r="H1172" s="349">
        <v>43</v>
      </c>
      <c r="I1172" s="349">
        <v>6</v>
      </c>
      <c r="J1172" s="349">
        <v>0</v>
      </c>
      <c r="L1172" s="14"/>
    </row>
    <row r="1173" spans="1:12" s="10" customFormat="1" ht="14.5">
      <c r="A1173" s="348"/>
      <c r="B1173" s="348" t="s">
        <v>555</v>
      </c>
      <c r="C1173" s="348" t="s">
        <v>3662</v>
      </c>
      <c r="D1173" s="348" t="s">
        <v>3663</v>
      </c>
      <c r="E1173" s="349">
        <v>217</v>
      </c>
      <c r="F1173" s="349">
        <v>133</v>
      </c>
      <c r="G1173" s="349">
        <v>84</v>
      </c>
      <c r="H1173" s="349">
        <v>185</v>
      </c>
      <c r="I1173" s="349">
        <v>32</v>
      </c>
      <c r="J1173" s="349">
        <v>4</v>
      </c>
      <c r="L1173" s="14"/>
    </row>
    <row r="1174" spans="1:12" s="10" customFormat="1" ht="14.5">
      <c r="A1174" s="348"/>
      <c r="B1174" s="348" t="s">
        <v>555</v>
      </c>
      <c r="C1174" s="348" t="s">
        <v>3666</v>
      </c>
      <c r="D1174" s="348" t="s">
        <v>3667</v>
      </c>
      <c r="E1174" s="349">
        <v>18</v>
      </c>
      <c r="F1174" s="349">
        <v>6</v>
      </c>
      <c r="G1174" s="349">
        <v>12</v>
      </c>
      <c r="H1174" s="349" t="s">
        <v>2402</v>
      </c>
      <c r="I1174" s="349" t="s">
        <v>2402</v>
      </c>
      <c r="J1174" s="349" t="s">
        <v>2402</v>
      </c>
      <c r="L1174" s="14"/>
    </row>
    <row r="1175" spans="1:12" s="10" customFormat="1" ht="14.5">
      <c r="A1175" s="348"/>
      <c r="B1175" s="348" t="s">
        <v>555</v>
      </c>
      <c r="C1175" s="348" t="s">
        <v>3668</v>
      </c>
      <c r="D1175" s="348" t="s">
        <v>3667</v>
      </c>
      <c r="E1175" s="349">
        <v>18</v>
      </c>
      <c r="F1175" s="349">
        <v>6</v>
      </c>
      <c r="G1175" s="349">
        <v>12</v>
      </c>
      <c r="H1175" s="349" t="s">
        <v>2402</v>
      </c>
      <c r="I1175" s="349" t="s">
        <v>2402</v>
      </c>
      <c r="J1175" s="349" t="s">
        <v>2402</v>
      </c>
      <c r="L1175" s="14"/>
    </row>
    <row r="1176" spans="1:12" s="10" customFormat="1" ht="14.5">
      <c r="A1176" s="348"/>
      <c r="B1176" s="348" t="s">
        <v>555</v>
      </c>
      <c r="C1176" s="348" t="s">
        <v>3669</v>
      </c>
      <c r="D1176" s="348" t="s">
        <v>3670</v>
      </c>
      <c r="E1176" s="349">
        <v>157</v>
      </c>
      <c r="F1176" s="349">
        <v>102</v>
      </c>
      <c r="G1176" s="349">
        <v>55</v>
      </c>
      <c r="H1176" s="349">
        <v>128</v>
      </c>
      <c r="I1176" s="349">
        <v>29</v>
      </c>
      <c r="J1176" s="349" t="s">
        <v>2402</v>
      </c>
      <c r="L1176" s="14"/>
    </row>
    <row r="1177" spans="1:12" s="10" customFormat="1" ht="14.5">
      <c r="A1177" s="348"/>
      <c r="B1177" s="348" t="s">
        <v>555</v>
      </c>
      <c r="C1177" s="348" t="s">
        <v>3671</v>
      </c>
      <c r="D1177" s="348" t="s">
        <v>3672</v>
      </c>
      <c r="E1177" s="349">
        <v>157</v>
      </c>
      <c r="F1177" s="349">
        <v>102</v>
      </c>
      <c r="G1177" s="349">
        <v>55</v>
      </c>
      <c r="H1177" s="349">
        <v>128</v>
      </c>
      <c r="I1177" s="349">
        <v>29</v>
      </c>
      <c r="J1177" s="349" t="s">
        <v>2402</v>
      </c>
      <c r="L1177" s="14"/>
    </row>
    <row r="1178" spans="1:12" s="10" customFormat="1" ht="14.5">
      <c r="A1178" s="348"/>
      <c r="B1178" s="348" t="s">
        <v>555</v>
      </c>
      <c r="C1178" s="348" t="s">
        <v>3673</v>
      </c>
      <c r="D1178" s="348" t="s">
        <v>3672</v>
      </c>
      <c r="E1178" s="349">
        <v>157</v>
      </c>
      <c r="F1178" s="349">
        <v>102</v>
      </c>
      <c r="G1178" s="349">
        <v>55</v>
      </c>
      <c r="H1178" s="349">
        <v>128</v>
      </c>
      <c r="I1178" s="349">
        <v>29</v>
      </c>
      <c r="J1178" s="349" t="s">
        <v>2402</v>
      </c>
      <c r="L1178" s="14"/>
    </row>
    <row r="1179" spans="1:12" s="10" customFormat="1" ht="14.5">
      <c r="A1179" s="348"/>
      <c r="B1179" s="348" t="s">
        <v>555</v>
      </c>
      <c r="C1179" s="348" t="s">
        <v>4184</v>
      </c>
      <c r="D1179" s="348" t="s">
        <v>4185</v>
      </c>
      <c r="E1179" s="349">
        <v>24</v>
      </c>
      <c r="F1179" s="349">
        <v>21</v>
      </c>
      <c r="G1179" s="349">
        <v>3</v>
      </c>
      <c r="H1179" s="349" t="s">
        <v>2402</v>
      </c>
      <c r="I1179" s="349" t="s">
        <v>2402</v>
      </c>
      <c r="J1179" s="349">
        <v>0</v>
      </c>
      <c r="L1179" s="14"/>
    </row>
    <row r="1180" spans="1:12" s="10" customFormat="1" ht="14.5">
      <c r="A1180" s="348"/>
      <c r="B1180" s="348" t="s">
        <v>555</v>
      </c>
      <c r="C1180" s="348" t="s">
        <v>4105</v>
      </c>
      <c r="D1180" s="348" t="s">
        <v>4106</v>
      </c>
      <c r="E1180" s="349">
        <v>16</v>
      </c>
      <c r="F1180" s="349" t="s">
        <v>2402</v>
      </c>
      <c r="G1180" s="349" t="s">
        <v>2402</v>
      </c>
      <c r="H1180" s="349">
        <v>16</v>
      </c>
      <c r="I1180" s="349">
        <v>0</v>
      </c>
      <c r="J1180" s="349" t="s">
        <v>2402</v>
      </c>
      <c r="L1180" s="14"/>
    </row>
    <row r="1181" spans="1:12" s="10" customFormat="1" ht="14.5">
      <c r="A1181" s="348"/>
      <c r="B1181" s="348" t="s">
        <v>555</v>
      </c>
      <c r="C1181" s="348" t="s">
        <v>3942</v>
      </c>
      <c r="D1181" s="348" t="s">
        <v>3943</v>
      </c>
      <c r="E1181" s="349">
        <v>10</v>
      </c>
      <c r="F1181" s="349" t="s">
        <v>2402</v>
      </c>
      <c r="G1181" s="349" t="s">
        <v>2402</v>
      </c>
      <c r="H1181" s="349" t="s">
        <v>2402</v>
      </c>
      <c r="I1181" s="349" t="s">
        <v>2402</v>
      </c>
      <c r="J1181" s="349">
        <v>0</v>
      </c>
      <c r="L1181" s="14"/>
    </row>
    <row r="1182" spans="1:12" s="10" customFormat="1" ht="14.5">
      <c r="A1182" s="348"/>
      <c r="B1182" s="348" t="s">
        <v>555</v>
      </c>
      <c r="C1182" s="348" t="s">
        <v>4186</v>
      </c>
      <c r="D1182" s="348" t="s">
        <v>4187</v>
      </c>
      <c r="E1182" s="349">
        <v>48</v>
      </c>
      <c r="F1182" s="349" t="s">
        <v>2402</v>
      </c>
      <c r="G1182" s="349" t="s">
        <v>2402</v>
      </c>
      <c r="H1182" s="349">
        <v>48</v>
      </c>
      <c r="I1182" s="349">
        <v>0</v>
      </c>
      <c r="J1182" s="349">
        <v>0</v>
      </c>
      <c r="L1182" s="14"/>
    </row>
    <row r="1183" spans="1:12" s="10" customFormat="1" ht="14.5">
      <c r="A1183" s="348"/>
      <c r="B1183" s="348" t="s">
        <v>555</v>
      </c>
      <c r="C1183" s="348" t="s">
        <v>4001</v>
      </c>
      <c r="D1183" s="348" t="s">
        <v>4002</v>
      </c>
      <c r="E1183" s="349">
        <v>13</v>
      </c>
      <c r="F1183" s="349" t="s">
        <v>2402</v>
      </c>
      <c r="G1183" s="349" t="s">
        <v>2402</v>
      </c>
      <c r="H1183" s="349" t="s">
        <v>2402</v>
      </c>
      <c r="I1183" s="349" t="s">
        <v>2402</v>
      </c>
      <c r="J1183" s="349">
        <v>0</v>
      </c>
      <c r="L1183" s="14"/>
    </row>
    <row r="1184" spans="1:12" s="10" customFormat="1" ht="14.5">
      <c r="A1184" s="348"/>
      <c r="B1184" s="348" t="s">
        <v>555</v>
      </c>
      <c r="C1184" s="348" t="s">
        <v>3905</v>
      </c>
      <c r="D1184" s="348" t="s">
        <v>3906</v>
      </c>
      <c r="E1184" s="349">
        <v>23</v>
      </c>
      <c r="F1184" s="349" t="s">
        <v>2402</v>
      </c>
      <c r="G1184" s="349" t="s">
        <v>2402</v>
      </c>
      <c r="H1184" s="349">
        <v>23</v>
      </c>
      <c r="I1184" s="349">
        <v>0</v>
      </c>
      <c r="J1184" s="349">
        <v>0</v>
      </c>
      <c r="L1184" s="14"/>
    </row>
    <row r="1185" spans="1:12" s="10" customFormat="1" ht="14.5">
      <c r="A1185" s="348"/>
      <c r="B1185" s="348" t="s">
        <v>555</v>
      </c>
      <c r="C1185" s="348" t="s">
        <v>4188</v>
      </c>
      <c r="D1185" s="348" t="s">
        <v>4189</v>
      </c>
      <c r="E1185" s="349">
        <v>39</v>
      </c>
      <c r="F1185" s="349">
        <v>39</v>
      </c>
      <c r="G1185" s="349">
        <v>0</v>
      </c>
      <c r="H1185" s="349" t="s">
        <v>2402</v>
      </c>
      <c r="I1185" s="349" t="s">
        <v>2402</v>
      </c>
      <c r="J1185" s="349">
        <v>0</v>
      </c>
      <c r="L1185" s="14"/>
    </row>
    <row r="1186" spans="1:12" s="10" customFormat="1" ht="14.5">
      <c r="A1186" s="348"/>
      <c r="B1186" s="348" t="s">
        <v>555</v>
      </c>
      <c r="C1186" s="348" t="s">
        <v>4003</v>
      </c>
      <c r="D1186" s="348" t="s">
        <v>4004</v>
      </c>
      <c r="E1186" s="349">
        <v>14</v>
      </c>
      <c r="F1186" s="349" t="s">
        <v>2402</v>
      </c>
      <c r="G1186" s="349" t="s">
        <v>2402</v>
      </c>
      <c r="H1186" s="349" t="s">
        <v>2402</v>
      </c>
      <c r="I1186" s="349" t="s">
        <v>2402</v>
      </c>
      <c r="J1186" s="349">
        <v>0</v>
      </c>
      <c r="L1186" s="14"/>
    </row>
    <row r="1187" spans="1:12" s="10" customFormat="1" ht="14.5">
      <c r="A1187" s="348"/>
      <c r="B1187" s="348" t="s">
        <v>555</v>
      </c>
      <c r="C1187" s="348" t="s">
        <v>4145</v>
      </c>
      <c r="D1187" s="348" t="s">
        <v>4146</v>
      </c>
      <c r="E1187" s="349">
        <v>20</v>
      </c>
      <c r="F1187" s="349" t="s">
        <v>2402</v>
      </c>
      <c r="G1187" s="349" t="s">
        <v>2402</v>
      </c>
      <c r="H1187" s="349">
        <v>20</v>
      </c>
      <c r="I1187" s="349">
        <v>0</v>
      </c>
      <c r="J1187" s="349">
        <v>0</v>
      </c>
      <c r="L1187" s="14"/>
    </row>
    <row r="1188" spans="1:12" s="10" customFormat="1" ht="14.5">
      <c r="A1188" s="348"/>
      <c r="B1188" s="348" t="s">
        <v>555</v>
      </c>
      <c r="C1188" s="348" t="s">
        <v>3827</v>
      </c>
      <c r="D1188" s="348" t="s">
        <v>3828</v>
      </c>
      <c r="E1188" s="349">
        <v>13</v>
      </c>
      <c r="F1188" s="349">
        <v>9</v>
      </c>
      <c r="G1188" s="349">
        <v>4</v>
      </c>
      <c r="H1188" s="349" t="s">
        <v>2402</v>
      </c>
      <c r="I1188" s="349" t="s">
        <v>2402</v>
      </c>
      <c r="J1188" s="349">
        <v>0</v>
      </c>
      <c r="L1188" s="14"/>
    </row>
    <row r="1189" spans="1:12" s="10" customFormat="1" ht="14.5">
      <c r="A1189" s="348"/>
      <c r="B1189" s="348" t="s">
        <v>555</v>
      </c>
      <c r="C1189" s="348" t="s">
        <v>3957</v>
      </c>
      <c r="D1189" s="348" t="s">
        <v>3958</v>
      </c>
      <c r="E1189" s="349">
        <v>27</v>
      </c>
      <c r="F1189" s="349">
        <v>27</v>
      </c>
      <c r="G1189" s="349">
        <v>0</v>
      </c>
      <c r="H1189" s="349">
        <v>27</v>
      </c>
      <c r="I1189" s="349">
        <v>0</v>
      </c>
      <c r="J1189" s="349" t="s">
        <v>2402</v>
      </c>
      <c r="L1189" s="14"/>
    </row>
    <row r="1190" spans="1:12" s="10" customFormat="1" ht="14.5">
      <c r="A1190" s="348"/>
      <c r="B1190" s="348" t="s">
        <v>555</v>
      </c>
      <c r="C1190" s="348" t="s">
        <v>4190</v>
      </c>
      <c r="D1190" s="348" t="s">
        <v>4191</v>
      </c>
      <c r="E1190" s="349">
        <v>21</v>
      </c>
      <c r="F1190" s="349">
        <v>18</v>
      </c>
      <c r="G1190" s="349">
        <v>3</v>
      </c>
      <c r="H1190" s="349" t="s">
        <v>2402</v>
      </c>
      <c r="I1190" s="349" t="s">
        <v>2402</v>
      </c>
      <c r="J1190" s="349">
        <v>0</v>
      </c>
      <c r="L1190" s="14"/>
    </row>
    <row r="1191" spans="1:12" s="10" customFormat="1" ht="14.5">
      <c r="A1191" s="348"/>
      <c r="B1191" s="348" t="s">
        <v>555</v>
      </c>
      <c r="C1191" s="348" t="s">
        <v>4164</v>
      </c>
      <c r="D1191" s="348" t="s">
        <v>4165</v>
      </c>
      <c r="E1191" s="349">
        <v>20</v>
      </c>
      <c r="F1191" s="349" t="s">
        <v>2402</v>
      </c>
      <c r="G1191" s="349" t="s">
        <v>2402</v>
      </c>
      <c r="H1191" s="349" t="s">
        <v>2402</v>
      </c>
      <c r="I1191" s="349" t="s">
        <v>2402</v>
      </c>
      <c r="J1191" s="349">
        <v>0</v>
      </c>
      <c r="L1191" s="14"/>
    </row>
    <row r="1192" spans="1:12" s="10" customFormat="1" ht="14.5">
      <c r="A1192" s="348"/>
      <c r="B1192" s="348" t="s">
        <v>555</v>
      </c>
      <c r="C1192" s="348" t="s">
        <v>3674</v>
      </c>
      <c r="D1192" s="348" t="s">
        <v>3575</v>
      </c>
      <c r="E1192" s="349">
        <v>29</v>
      </c>
      <c r="F1192" s="349">
        <v>22</v>
      </c>
      <c r="G1192" s="349">
        <v>7</v>
      </c>
      <c r="H1192" s="349">
        <v>29</v>
      </c>
      <c r="I1192" s="349">
        <v>0</v>
      </c>
      <c r="J1192" s="349">
        <v>0</v>
      </c>
      <c r="L1192" s="14"/>
    </row>
    <row r="1193" spans="1:12" s="10" customFormat="1" ht="14.5">
      <c r="A1193" s="348"/>
      <c r="B1193" s="348" t="s">
        <v>555</v>
      </c>
      <c r="C1193" s="348" t="s">
        <v>3674</v>
      </c>
      <c r="D1193" s="348" t="s">
        <v>3675</v>
      </c>
      <c r="E1193" s="349">
        <v>317</v>
      </c>
      <c r="F1193" s="349">
        <v>291</v>
      </c>
      <c r="G1193" s="349">
        <v>26</v>
      </c>
      <c r="H1193" s="349">
        <v>309</v>
      </c>
      <c r="I1193" s="349">
        <v>8</v>
      </c>
      <c r="J1193" s="349">
        <v>3</v>
      </c>
      <c r="L1193" s="14"/>
    </row>
    <row r="1194" spans="1:12" s="10" customFormat="1" ht="14.5">
      <c r="A1194" s="348"/>
      <c r="B1194" s="348" t="s">
        <v>555</v>
      </c>
      <c r="C1194" s="348" t="s">
        <v>3676</v>
      </c>
      <c r="D1194" s="348" t="s">
        <v>3675</v>
      </c>
      <c r="E1194" s="349">
        <v>317</v>
      </c>
      <c r="F1194" s="349">
        <v>291</v>
      </c>
      <c r="G1194" s="349">
        <v>26</v>
      </c>
      <c r="H1194" s="349">
        <v>309</v>
      </c>
      <c r="I1194" s="349">
        <v>8</v>
      </c>
      <c r="J1194" s="349">
        <v>3</v>
      </c>
      <c r="L1194" s="14"/>
    </row>
    <row r="1195" spans="1:12" s="10" customFormat="1" ht="14.5">
      <c r="A1195" s="348"/>
      <c r="B1195" s="348" t="s">
        <v>555</v>
      </c>
      <c r="C1195" s="348" t="s">
        <v>3829</v>
      </c>
      <c r="D1195" s="348" t="s">
        <v>3830</v>
      </c>
      <c r="E1195" s="349">
        <v>26</v>
      </c>
      <c r="F1195" s="349">
        <v>21</v>
      </c>
      <c r="G1195" s="349">
        <v>5</v>
      </c>
      <c r="H1195" s="349">
        <v>26</v>
      </c>
      <c r="I1195" s="349">
        <v>0</v>
      </c>
      <c r="J1195" s="349">
        <v>0</v>
      </c>
      <c r="L1195" s="14"/>
    </row>
    <row r="1196" spans="1:12" s="10" customFormat="1" ht="14.5">
      <c r="A1196" s="348"/>
      <c r="B1196" s="348" t="s">
        <v>555</v>
      </c>
      <c r="C1196" s="348" t="s">
        <v>3831</v>
      </c>
      <c r="D1196" s="348" t="s">
        <v>3832</v>
      </c>
      <c r="E1196" s="349">
        <v>11</v>
      </c>
      <c r="F1196" s="349">
        <v>11</v>
      </c>
      <c r="G1196" s="349">
        <v>0</v>
      </c>
      <c r="H1196" s="349">
        <v>11</v>
      </c>
      <c r="I1196" s="349">
        <v>0</v>
      </c>
      <c r="J1196" s="349">
        <v>0</v>
      </c>
      <c r="L1196" s="14"/>
    </row>
    <row r="1197" spans="1:12" s="10" customFormat="1" ht="14.5">
      <c r="A1197" s="348"/>
      <c r="B1197" s="348" t="s">
        <v>555</v>
      </c>
      <c r="C1197" s="348" t="s">
        <v>3833</v>
      </c>
      <c r="D1197" s="348" t="s">
        <v>3834</v>
      </c>
      <c r="E1197" s="349">
        <v>26</v>
      </c>
      <c r="F1197" s="349" t="s">
        <v>2402</v>
      </c>
      <c r="G1197" s="349" t="s">
        <v>2402</v>
      </c>
      <c r="H1197" s="349">
        <v>26</v>
      </c>
      <c r="I1197" s="349">
        <v>0</v>
      </c>
      <c r="J1197" s="349" t="s">
        <v>2402</v>
      </c>
      <c r="L1197" s="14"/>
    </row>
    <row r="1198" spans="1:12" s="10" customFormat="1" ht="14.5">
      <c r="A1198" s="348"/>
      <c r="B1198" s="348" t="s">
        <v>555</v>
      </c>
      <c r="C1198" s="348" t="s">
        <v>3835</v>
      </c>
      <c r="D1198" s="348" t="s">
        <v>3836</v>
      </c>
      <c r="E1198" s="349">
        <v>30</v>
      </c>
      <c r="F1198" s="349">
        <v>23</v>
      </c>
      <c r="G1198" s="349">
        <v>7</v>
      </c>
      <c r="H1198" s="349" t="s">
        <v>2402</v>
      </c>
      <c r="I1198" s="349" t="s">
        <v>2402</v>
      </c>
      <c r="J1198" s="349">
        <v>0</v>
      </c>
      <c r="L1198" s="14"/>
    </row>
    <row r="1199" spans="1:12" s="10" customFormat="1" ht="14.5">
      <c r="A1199" s="348"/>
      <c r="B1199" s="348" t="s">
        <v>555</v>
      </c>
      <c r="C1199" s="348" t="s">
        <v>3837</v>
      </c>
      <c r="D1199" s="348" t="s">
        <v>3838</v>
      </c>
      <c r="E1199" s="349">
        <v>60</v>
      </c>
      <c r="F1199" s="349">
        <v>44</v>
      </c>
      <c r="G1199" s="349">
        <v>16</v>
      </c>
      <c r="H1199" s="349">
        <v>57</v>
      </c>
      <c r="I1199" s="349">
        <v>3</v>
      </c>
      <c r="J1199" s="349">
        <v>0</v>
      </c>
      <c r="L1199" s="14"/>
    </row>
    <row r="1200" spans="1:12" s="10" customFormat="1" ht="14.5">
      <c r="A1200" s="348"/>
      <c r="B1200" s="348" t="s">
        <v>555</v>
      </c>
      <c r="C1200" s="348" t="s">
        <v>3839</v>
      </c>
      <c r="D1200" s="348" t="s">
        <v>3840</v>
      </c>
      <c r="E1200" s="349">
        <v>48</v>
      </c>
      <c r="F1200" s="349">
        <v>32</v>
      </c>
      <c r="G1200" s="349">
        <v>16</v>
      </c>
      <c r="H1200" s="349">
        <v>37</v>
      </c>
      <c r="I1200" s="349">
        <v>11</v>
      </c>
      <c r="J1200" s="349" t="s">
        <v>2402</v>
      </c>
      <c r="L1200" s="14"/>
    </row>
    <row r="1201" spans="1:12" s="10" customFormat="1" ht="14.5">
      <c r="A1201" s="348"/>
      <c r="B1201" s="348" t="s">
        <v>555</v>
      </c>
      <c r="C1201" s="348" t="s">
        <v>3841</v>
      </c>
      <c r="D1201" s="348" t="s">
        <v>3842</v>
      </c>
      <c r="E1201" s="349">
        <v>80</v>
      </c>
      <c r="F1201" s="349">
        <v>70</v>
      </c>
      <c r="G1201" s="349">
        <v>10</v>
      </c>
      <c r="H1201" s="349">
        <v>76</v>
      </c>
      <c r="I1201" s="349">
        <v>4</v>
      </c>
      <c r="J1201" s="349">
        <v>0</v>
      </c>
      <c r="L1201" s="14"/>
    </row>
    <row r="1202" spans="1:12" s="10" customFormat="1" ht="14.5">
      <c r="A1202" s="348"/>
      <c r="B1202" s="348" t="s">
        <v>555</v>
      </c>
      <c r="C1202" s="348" t="s">
        <v>3677</v>
      </c>
      <c r="D1202" s="348" t="s">
        <v>3678</v>
      </c>
      <c r="E1202" s="349">
        <v>43</v>
      </c>
      <c r="F1202" s="349">
        <v>35</v>
      </c>
      <c r="G1202" s="349">
        <v>8</v>
      </c>
      <c r="H1202" s="349">
        <v>39</v>
      </c>
      <c r="I1202" s="349">
        <v>4</v>
      </c>
      <c r="J1202" s="349" t="s">
        <v>2402</v>
      </c>
      <c r="L1202" s="14"/>
    </row>
    <row r="1203" spans="1:12" s="10" customFormat="1" ht="14.5">
      <c r="A1203" s="348"/>
      <c r="B1203" s="348" t="s">
        <v>555</v>
      </c>
      <c r="C1203" s="348" t="s">
        <v>3679</v>
      </c>
      <c r="D1203" s="348" t="s">
        <v>3680</v>
      </c>
      <c r="E1203" s="349">
        <v>324</v>
      </c>
      <c r="F1203" s="349">
        <v>260</v>
      </c>
      <c r="G1203" s="349">
        <v>64</v>
      </c>
      <c r="H1203" s="349">
        <v>301</v>
      </c>
      <c r="I1203" s="349">
        <v>23</v>
      </c>
      <c r="J1203" s="349">
        <v>4</v>
      </c>
      <c r="L1203" s="14"/>
    </row>
    <row r="1204" spans="1:12" s="10" customFormat="1" ht="14.5">
      <c r="A1204" s="348"/>
      <c r="B1204" s="348" t="s">
        <v>555</v>
      </c>
      <c r="C1204" s="348" t="s">
        <v>2621</v>
      </c>
      <c r="D1204" s="348" t="s">
        <v>3680</v>
      </c>
      <c r="E1204" s="349">
        <v>324</v>
      </c>
      <c r="F1204" s="349">
        <v>260</v>
      </c>
      <c r="G1204" s="349">
        <v>64</v>
      </c>
      <c r="H1204" s="349">
        <v>301</v>
      </c>
      <c r="I1204" s="349">
        <v>23</v>
      </c>
      <c r="J1204" s="349">
        <v>4</v>
      </c>
      <c r="L1204" s="14"/>
    </row>
    <row r="1205" spans="1:12" s="10" customFormat="1" ht="14.5">
      <c r="A1205" s="348"/>
      <c r="B1205" s="348" t="s">
        <v>555</v>
      </c>
      <c r="C1205" s="348" t="s">
        <v>4005</v>
      </c>
      <c r="D1205" s="348" t="s">
        <v>4006</v>
      </c>
      <c r="E1205" s="349">
        <v>10</v>
      </c>
      <c r="F1205" s="349" t="s">
        <v>2402</v>
      </c>
      <c r="G1205" s="349" t="s">
        <v>2402</v>
      </c>
      <c r="H1205" s="349">
        <v>10</v>
      </c>
      <c r="I1205" s="349">
        <v>0</v>
      </c>
      <c r="J1205" s="349" t="s">
        <v>2402</v>
      </c>
      <c r="L1205" s="14"/>
    </row>
    <row r="1206" spans="1:12" s="10" customFormat="1" ht="14.5">
      <c r="A1206" s="348"/>
      <c r="B1206" s="348" t="s">
        <v>555</v>
      </c>
      <c r="C1206" s="348" t="s">
        <v>4062</v>
      </c>
      <c r="D1206" s="348" t="s">
        <v>4063</v>
      </c>
      <c r="E1206" s="349">
        <v>11</v>
      </c>
      <c r="F1206" s="349">
        <v>11</v>
      </c>
      <c r="G1206" s="349">
        <v>0</v>
      </c>
      <c r="H1206" s="349">
        <v>11</v>
      </c>
      <c r="I1206" s="349">
        <v>0</v>
      </c>
      <c r="J1206" s="349">
        <v>0</v>
      </c>
      <c r="L1206" s="14"/>
    </row>
    <row r="1207" spans="1:12" s="10" customFormat="1" ht="14.5">
      <c r="A1207" s="348"/>
      <c r="B1207" s="348" t="s">
        <v>555</v>
      </c>
      <c r="C1207" s="348" t="s">
        <v>3843</v>
      </c>
      <c r="D1207" s="348" t="s">
        <v>3844</v>
      </c>
      <c r="E1207" s="349">
        <v>10</v>
      </c>
      <c r="F1207" s="349">
        <v>6</v>
      </c>
      <c r="G1207" s="349">
        <v>4</v>
      </c>
      <c r="H1207" s="349">
        <v>10</v>
      </c>
      <c r="I1207" s="349">
        <v>0</v>
      </c>
      <c r="J1207" s="349" t="s">
        <v>2402</v>
      </c>
      <c r="L1207" s="14"/>
    </row>
    <row r="1208" spans="1:12" s="10" customFormat="1" ht="14.5">
      <c r="A1208" s="348"/>
      <c r="B1208" s="348" t="s">
        <v>555</v>
      </c>
      <c r="C1208" s="348" t="s">
        <v>4166</v>
      </c>
      <c r="D1208" s="348" t="s">
        <v>4167</v>
      </c>
      <c r="E1208" s="349">
        <v>16</v>
      </c>
      <c r="F1208" s="349">
        <v>13</v>
      </c>
      <c r="G1208" s="349">
        <v>3</v>
      </c>
      <c r="H1208" s="349">
        <v>16</v>
      </c>
      <c r="I1208" s="349">
        <v>0</v>
      </c>
      <c r="J1208" s="349" t="s">
        <v>2402</v>
      </c>
      <c r="L1208" s="14"/>
    </row>
    <row r="1209" spans="1:12" s="10" customFormat="1" ht="14.5">
      <c r="A1209" s="348"/>
      <c r="B1209" s="348" t="s">
        <v>555</v>
      </c>
      <c r="C1209" s="348" t="s">
        <v>4192</v>
      </c>
      <c r="D1209" s="348" t="s">
        <v>4193</v>
      </c>
      <c r="E1209" s="349">
        <v>13</v>
      </c>
      <c r="F1209" s="349" t="s">
        <v>2402</v>
      </c>
      <c r="G1209" s="349" t="s">
        <v>2402</v>
      </c>
      <c r="H1209" s="349">
        <v>13</v>
      </c>
      <c r="I1209" s="349">
        <v>0</v>
      </c>
      <c r="J1209" s="349">
        <v>0</v>
      </c>
      <c r="L1209" s="14"/>
    </row>
    <row r="1210" spans="1:12" s="10" customFormat="1" ht="14.5">
      <c r="A1210" s="348"/>
      <c r="B1210" s="348" t="s">
        <v>555</v>
      </c>
      <c r="C1210" s="348" t="s">
        <v>3845</v>
      </c>
      <c r="D1210" s="348" t="s">
        <v>3846</v>
      </c>
      <c r="E1210" s="349">
        <v>23</v>
      </c>
      <c r="F1210" s="349">
        <v>15</v>
      </c>
      <c r="G1210" s="349">
        <v>8</v>
      </c>
      <c r="H1210" s="349">
        <v>19</v>
      </c>
      <c r="I1210" s="349">
        <v>4</v>
      </c>
      <c r="J1210" s="349" t="s">
        <v>2402</v>
      </c>
      <c r="L1210" s="14"/>
    </row>
    <row r="1211" spans="1:12" s="10" customFormat="1" ht="14.5">
      <c r="A1211" s="348"/>
      <c r="B1211" s="348" t="s">
        <v>555</v>
      </c>
      <c r="C1211" s="348" t="s">
        <v>3889</v>
      </c>
      <c r="D1211" s="348" t="s">
        <v>3890</v>
      </c>
      <c r="E1211" s="349">
        <v>13</v>
      </c>
      <c r="F1211" s="349" t="s">
        <v>2402</v>
      </c>
      <c r="G1211" s="349" t="s">
        <v>2402</v>
      </c>
      <c r="H1211" s="349" t="s">
        <v>2402</v>
      </c>
      <c r="I1211" s="349" t="s">
        <v>2402</v>
      </c>
      <c r="J1211" s="349">
        <v>0</v>
      </c>
      <c r="L1211" s="14"/>
    </row>
    <row r="1212" spans="1:12" s="10" customFormat="1" ht="14.5">
      <c r="A1212" s="348"/>
      <c r="B1212" s="348" t="s">
        <v>555</v>
      </c>
      <c r="C1212" s="348" t="s">
        <v>3681</v>
      </c>
      <c r="D1212" s="348" t="s">
        <v>3575</v>
      </c>
      <c r="E1212" s="349">
        <v>29</v>
      </c>
      <c r="F1212" s="349">
        <v>22</v>
      </c>
      <c r="G1212" s="349">
        <v>7</v>
      </c>
      <c r="H1212" s="349" t="s">
        <v>2402</v>
      </c>
      <c r="I1212" s="349" t="s">
        <v>2402</v>
      </c>
      <c r="J1212" s="349" t="s">
        <v>2402</v>
      </c>
      <c r="L1212" s="14"/>
    </row>
    <row r="1213" spans="1:12" s="10" customFormat="1" ht="14.5">
      <c r="A1213" s="348"/>
      <c r="B1213" s="348" t="s">
        <v>555</v>
      </c>
      <c r="C1213" s="348" t="s">
        <v>3681</v>
      </c>
      <c r="D1213" s="348" t="s">
        <v>3682</v>
      </c>
      <c r="E1213" s="349">
        <v>125</v>
      </c>
      <c r="F1213" s="349">
        <v>99</v>
      </c>
      <c r="G1213" s="349">
        <v>26</v>
      </c>
      <c r="H1213" s="349">
        <v>118</v>
      </c>
      <c r="I1213" s="349">
        <v>7</v>
      </c>
      <c r="J1213" s="349">
        <v>5</v>
      </c>
      <c r="L1213" s="14"/>
    </row>
    <row r="1214" spans="1:12" s="10" customFormat="1" ht="14.5">
      <c r="A1214" s="348"/>
      <c r="B1214" s="348" t="s">
        <v>555</v>
      </c>
      <c r="C1214" s="348" t="s">
        <v>2623</v>
      </c>
      <c r="D1214" s="348" t="s">
        <v>3682</v>
      </c>
      <c r="E1214" s="349">
        <v>125</v>
      </c>
      <c r="F1214" s="349">
        <v>99</v>
      </c>
      <c r="G1214" s="349">
        <v>26</v>
      </c>
      <c r="H1214" s="349">
        <v>118</v>
      </c>
      <c r="I1214" s="349">
        <v>7</v>
      </c>
      <c r="J1214" s="349">
        <v>5</v>
      </c>
      <c r="L1214" s="14"/>
    </row>
    <row r="1215" spans="1:12" s="10" customFormat="1" ht="14.5">
      <c r="A1215" s="348"/>
      <c r="B1215" s="348" t="s">
        <v>555</v>
      </c>
      <c r="C1215" s="348" t="s">
        <v>3847</v>
      </c>
      <c r="D1215" s="348" t="s">
        <v>3848</v>
      </c>
      <c r="E1215" s="349">
        <v>15</v>
      </c>
      <c r="F1215" s="349">
        <v>15</v>
      </c>
      <c r="G1215" s="349">
        <v>0</v>
      </c>
      <c r="H1215" s="349">
        <v>10</v>
      </c>
      <c r="I1215" s="349">
        <v>5</v>
      </c>
      <c r="J1215" s="349">
        <v>0</v>
      </c>
      <c r="L1215" s="14"/>
    </row>
    <row r="1216" spans="1:12" s="10" customFormat="1" ht="14.5">
      <c r="A1216" s="348"/>
      <c r="B1216" s="348" t="s">
        <v>555</v>
      </c>
      <c r="C1216" s="348" t="s">
        <v>3849</v>
      </c>
      <c r="D1216" s="348" t="s">
        <v>3850</v>
      </c>
      <c r="E1216" s="349">
        <v>18</v>
      </c>
      <c r="F1216" s="349" t="s">
        <v>2402</v>
      </c>
      <c r="G1216" s="349" t="s">
        <v>2402</v>
      </c>
      <c r="H1216" s="349">
        <v>18</v>
      </c>
      <c r="I1216" s="349">
        <v>0</v>
      </c>
      <c r="J1216" s="349">
        <v>0</v>
      </c>
      <c r="L1216" s="14"/>
    </row>
    <row r="1217" spans="1:12" s="10" customFormat="1" ht="14.5">
      <c r="A1217" s="348"/>
      <c r="B1217" s="348" t="s">
        <v>555</v>
      </c>
      <c r="C1217" s="348" t="s">
        <v>4109</v>
      </c>
      <c r="D1217" s="348" t="s">
        <v>4110</v>
      </c>
      <c r="E1217" s="349">
        <v>27</v>
      </c>
      <c r="F1217" s="349">
        <v>27</v>
      </c>
      <c r="G1217" s="349">
        <v>0</v>
      </c>
      <c r="H1217" s="349">
        <v>27</v>
      </c>
      <c r="I1217" s="349">
        <v>0</v>
      </c>
      <c r="J1217" s="349">
        <v>0</v>
      </c>
      <c r="L1217" s="14"/>
    </row>
    <row r="1218" spans="1:12" s="10" customFormat="1" ht="14.5">
      <c r="A1218" s="348"/>
      <c r="B1218" s="348" t="s">
        <v>555</v>
      </c>
      <c r="C1218" s="348" t="s">
        <v>3891</v>
      </c>
      <c r="D1218" s="348" t="s">
        <v>3892</v>
      </c>
      <c r="E1218" s="349">
        <v>14</v>
      </c>
      <c r="F1218" s="349" t="s">
        <v>2402</v>
      </c>
      <c r="G1218" s="349" t="s">
        <v>2402</v>
      </c>
      <c r="H1218" s="349" t="s">
        <v>2402</v>
      </c>
      <c r="I1218" s="349" t="s">
        <v>2402</v>
      </c>
      <c r="J1218" s="349" t="s">
        <v>2402</v>
      </c>
      <c r="L1218" s="14"/>
    </row>
    <row r="1219" spans="1:12" s="10" customFormat="1" ht="14.5">
      <c r="A1219" s="348"/>
      <c r="B1219" s="348" t="s">
        <v>555</v>
      </c>
      <c r="C1219" s="348" t="s">
        <v>4194</v>
      </c>
      <c r="D1219" s="348" t="s">
        <v>4195</v>
      </c>
      <c r="E1219" s="349">
        <v>16</v>
      </c>
      <c r="F1219" s="349">
        <v>16</v>
      </c>
      <c r="G1219" s="349">
        <v>0</v>
      </c>
      <c r="H1219" s="349" t="s">
        <v>2402</v>
      </c>
      <c r="I1219" s="349" t="s">
        <v>2402</v>
      </c>
      <c r="J1219" s="349">
        <v>0</v>
      </c>
      <c r="L1219" s="14"/>
    </row>
    <row r="1220" spans="1:12" s="10" customFormat="1" ht="14.5">
      <c r="A1220" s="348"/>
      <c r="B1220" s="348" t="s">
        <v>555</v>
      </c>
      <c r="C1220" s="348" t="s">
        <v>3920</v>
      </c>
      <c r="D1220" s="348" t="s">
        <v>3921</v>
      </c>
      <c r="E1220" s="349">
        <v>11</v>
      </c>
      <c r="F1220" s="349" t="s">
        <v>2402</v>
      </c>
      <c r="G1220" s="349" t="s">
        <v>2402</v>
      </c>
      <c r="H1220" s="349">
        <v>11</v>
      </c>
      <c r="I1220" s="349">
        <v>0</v>
      </c>
      <c r="J1220" s="349">
        <v>0</v>
      </c>
      <c r="L1220" s="14"/>
    </row>
    <row r="1221" spans="1:12" s="10" customFormat="1" ht="14.5">
      <c r="A1221" s="348"/>
      <c r="B1221" s="348" t="s">
        <v>555</v>
      </c>
      <c r="C1221" s="348" t="s">
        <v>4196</v>
      </c>
      <c r="D1221" s="348" t="s">
        <v>4197</v>
      </c>
      <c r="E1221" s="349">
        <v>40</v>
      </c>
      <c r="F1221" s="349" t="s">
        <v>2402</v>
      </c>
      <c r="G1221" s="349" t="s">
        <v>2402</v>
      </c>
      <c r="H1221" s="349" t="s">
        <v>2402</v>
      </c>
      <c r="I1221" s="349" t="s">
        <v>2402</v>
      </c>
      <c r="J1221" s="349">
        <v>0</v>
      </c>
      <c r="L1221" s="14"/>
    </row>
    <row r="1222" spans="1:12" s="10" customFormat="1" ht="14.5">
      <c r="A1222" s="348"/>
      <c r="B1222" s="348" t="s">
        <v>555</v>
      </c>
      <c r="C1222" s="348" t="s">
        <v>4111</v>
      </c>
      <c r="D1222" s="348" t="s">
        <v>4112</v>
      </c>
      <c r="E1222" s="349">
        <v>26</v>
      </c>
      <c r="F1222" s="349" t="s">
        <v>2402</v>
      </c>
      <c r="G1222" s="349" t="s">
        <v>2402</v>
      </c>
      <c r="H1222" s="349">
        <v>26</v>
      </c>
      <c r="I1222" s="349">
        <v>0</v>
      </c>
      <c r="J1222" s="349">
        <v>0</v>
      </c>
      <c r="L1222" s="14"/>
    </row>
    <row r="1223" spans="1:12" s="10" customFormat="1" ht="14.5">
      <c r="A1223" s="348"/>
      <c r="B1223" s="348" t="s">
        <v>555</v>
      </c>
      <c r="C1223" s="348" t="s">
        <v>3683</v>
      </c>
      <c r="D1223" s="348" t="s">
        <v>3575</v>
      </c>
      <c r="E1223" s="349">
        <v>40</v>
      </c>
      <c r="F1223" s="349">
        <v>31</v>
      </c>
      <c r="G1223" s="349">
        <v>9</v>
      </c>
      <c r="H1223" s="349" t="s">
        <v>2402</v>
      </c>
      <c r="I1223" s="349" t="s">
        <v>2402</v>
      </c>
      <c r="J1223" s="349">
        <v>0</v>
      </c>
      <c r="L1223" s="14"/>
    </row>
    <row r="1224" spans="1:12" s="10" customFormat="1" ht="14.5">
      <c r="A1224" s="348"/>
      <c r="B1224" s="348" t="s">
        <v>555</v>
      </c>
      <c r="C1224" s="348" t="s">
        <v>3683</v>
      </c>
      <c r="D1224" s="348" t="s">
        <v>3684</v>
      </c>
      <c r="E1224" s="349">
        <v>207</v>
      </c>
      <c r="F1224" s="349">
        <v>190</v>
      </c>
      <c r="G1224" s="349">
        <v>17</v>
      </c>
      <c r="H1224" s="349">
        <v>197</v>
      </c>
      <c r="I1224" s="349">
        <v>10</v>
      </c>
      <c r="J1224" s="349" t="s">
        <v>2402</v>
      </c>
      <c r="L1224" s="14"/>
    </row>
    <row r="1225" spans="1:12" s="10" customFormat="1" ht="14.5">
      <c r="A1225" s="348"/>
      <c r="B1225" s="348" t="s">
        <v>555</v>
      </c>
      <c r="C1225" s="348" t="s">
        <v>2625</v>
      </c>
      <c r="D1225" s="348" t="s">
        <v>3684</v>
      </c>
      <c r="E1225" s="349">
        <v>207</v>
      </c>
      <c r="F1225" s="349">
        <v>190</v>
      </c>
      <c r="G1225" s="349">
        <v>17</v>
      </c>
      <c r="H1225" s="349">
        <v>197</v>
      </c>
      <c r="I1225" s="349">
        <v>10</v>
      </c>
      <c r="J1225" s="349" t="s">
        <v>2402</v>
      </c>
      <c r="L1225" s="14"/>
    </row>
    <row r="1226" spans="1:12" s="10" customFormat="1" ht="14.5">
      <c r="A1226" s="348"/>
      <c r="B1226" s="348" t="s">
        <v>555</v>
      </c>
      <c r="C1226" s="348" t="s">
        <v>3893</v>
      </c>
      <c r="D1226" s="348" t="s">
        <v>3894</v>
      </c>
      <c r="E1226" s="349">
        <v>17</v>
      </c>
      <c r="F1226" s="349">
        <v>14</v>
      </c>
      <c r="G1226" s="349">
        <v>3</v>
      </c>
      <c r="H1226" s="349">
        <v>14</v>
      </c>
      <c r="I1226" s="349">
        <v>3</v>
      </c>
      <c r="J1226" s="349">
        <v>0</v>
      </c>
      <c r="L1226" s="14"/>
    </row>
    <row r="1227" spans="1:12" s="10" customFormat="1" ht="14.5">
      <c r="A1227" s="348"/>
      <c r="B1227" s="348" t="s">
        <v>555</v>
      </c>
      <c r="C1227" s="348" t="s">
        <v>4198</v>
      </c>
      <c r="D1227" s="348" t="s">
        <v>4199</v>
      </c>
      <c r="E1227" s="349">
        <v>13</v>
      </c>
      <c r="F1227" s="349" t="s">
        <v>2402</v>
      </c>
      <c r="G1227" s="349" t="s">
        <v>2402</v>
      </c>
      <c r="H1227" s="349">
        <v>13</v>
      </c>
      <c r="I1227" s="349">
        <v>0</v>
      </c>
      <c r="J1227" s="349" t="s">
        <v>2402</v>
      </c>
      <c r="L1227" s="14"/>
    </row>
    <row r="1228" spans="1:12" s="10" customFormat="1" ht="14.5">
      <c r="A1228" s="348"/>
      <c r="B1228" s="348" t="s">
        <v>555</v>
      </c>
      <c r="C1228" s="348" t="s">
        <v>4170</v>
      </c>
      <c r="D1228" s="348" t="s">
        <v>4171</v>
      </c>
      <c r="E1228" s="349">
        <v>11</v>
      </c>
      <c r="F1228" s="349">
        <v>11</v>
      </c>
      <c r="G1228" s="349">
        <v>0</v>
      </c>
      <c r="H1228" s="349">
        <v>11</v>
      </c>
      <c r="I1228" s="349">
        <v>0</v>
      </c>
      <c r="J1228" s="349">
        <v>0</v>
      </c>
      <c r="L1228" s="14"/>
    </row>
    <row r="1229" spans="1:12" s="10" customFormat="1" ht="14.5">
      <c r="A1229" s="348"/>
      <c r="B1229" s="348" t="s">
        <v>555</v>
      </c>
      <c r="C1229" s="348" t="s">
        <v>3685</v>
      </c>
      <c r="D1229" s="348" t="s">
        <v>3575</v>
      </c>
      <c r="E1229" s="349">
        <v>56</v>
      </c>
      <c r="F1229" s="349">
        <v>42</v>
      </c>
      <c r="G1229" s="349">
        <v>14</v>
      </c>
      <c r="H1229" s="349">
        <v>52</v>
      </c>
      <c r="I1229" s="349">
        <v>4</v>
      </c>
      <c r="J1229" s="349">
        <v>0</v>
      </c>
      <c r="L1229" s="14"/>
    </row>
    <row r="1230" spans="1:12" s="10" customFormat="1" ht="14.5">
      <c r="A1230" s="348"/>
      <c r="B1230" s="348" t="s">
        <v>555</v>
      </c>
      <c r="C1230" s="348" t="s">
        <v>3685</v>
      </c>
      <c r="D1230" s="348" t="s">
        <v>3686</v>
      </c>
      <c r="E1230" s="349">
        <v>97</v>
      </c>
      <c r="F1230" s="349">
        <v>78</v>
      </c>
      <c r="G1230" s="349">
        <v>19</v>
      </c>
      <c r="H1230" s="349">
        <v>90</v>
      </c>
      <c r="I1230" s="349">
        <v>7</v>
      </c>
      <c r="J1230" s="349" t="s">
        <v>2402</v>
      </c>
      <c r="L1230" s="14"/>
    </row>
    <row r="1231" spans="1:12" s="10" customFormat="1" ht="14.5">
      <c r="A1231" s="348"/>
      <c r="B1231" s="348" t="s">
        <v>555</v>
      </c>
      <c r="C1231" s="348" t="s">
        <v>2627</v>
      </c>
      <c r="D1231" s="348" t="s">
        <v>3686</v>
      </c>
      <c r="E1231" s="349">
        <v>97</v>
      </c>
      <c r="F1231" s="349">
        <v>78</v>
      </c>
      <c r="G1231" s="349">
        <v>19</v>
      </c>
      <c r="H1231" s="349">
        <v>90</v>
      </c>
      <c r="I1231" s="349">
        <v>7</v>
      </c>
      <c r="J1231" s="349" t="s">
        <v>2402</v>
      </c>
      <c r="L1231" s="14"/>
    </row>
    <row r="1232" spans="1:12" s="10" customFormat="1" ht="14.5">
      <c r="A1232" s="348"/>
      <c r="B1232" s="348" t="s">
        <v>555</v>
      </c>
      <c r="C1232" s="348" t="s">
        <v>4068</v>
      </c>
      <c r="D1232" s="348" t="s">
        <v>4069</v>
      </c>
      <c r="E1232" s="349">
        <v>78</v>
      </c>
      <c r="F1232" s="349">
        <v>32</v>
      </c>
      <c r="G1232" s="349">
        <v>46</v>
      </c>
      <c r="H1232" s="349">
        <v>14</v>
      </c>
      <c r="I1232" s="349">
        <v>64</v>
      </c>
      <c r="J1232" s="349">
        <v>0</v>
      </c>
      <c r="L1232" s="14"/>
    </row>
    <row r="1233" spans="1:12" s="10" customFormat="1" ht="14.5">
      <c r="A1233" s="348"/>
      <c r="B1233" s="348" t="s">
        <v>555</v>
      </c>
      <c r="C1233" s="348" t="s">
        <v>4068</v>
      </c>
      <c r="D1233" s="348" t="s">
        <v>4069</v>
      </c>
      <c r="E1233" s="349">
        <v>78</v>
      </c>
      <c r="F1233" s="349">
        <v>32</v>
      </c>
      <c r="G1233" s="349">
        <v>46</v>
      </c>
      <c r="H1233" s="349">
        <v>14</v>
      </c>
      <c r="I1233" s="349">
        <v>64</v>
      </c>
      <c r="J1233" s="349">
        <v>0</v>
      </c>
      <c r="L1233" s="14"/>
    </row>
    <row r="1234" spans="1:12" s="10" customFormat="1" ht="14.5">
      <c r="A1234" s="348"/>
      <c r="B1234" s="348" t="s">
        <v>555</v>
      </c>
      <c r="C1234" s="348" t="s">
        <v>4068</v>
      </c>
      <c r="D1234" s="348" t="s">
        <v>4069</v>
      </c>
      <c r="E1234" s="349">
        <v>78</v>
      </c>
      <c r="F1234" s="349">
        <v>32</v>
      </c>
      <c r="G1234" s="349">
        <v>46</v>
      </c>
      <c r="H1234" s="349">
        <v>14</v>
      </c>
      <c r="I1234" s="349">
        <v>64</v>
      </c>
      <c r="J1234" s="349">
        <v>0</v>
      </c>
      <c r="L1234" s="14"/>
    </row>
    <row r="1235" spans="1:12" s="10" customFormat="1" ht="14.5">
      <c r="A1235" s="348"/>
      <c r="B1235" s="348" t="s">
        <v>555</v>
      </c>
      <c r="C1235" s="348" t="s">
        <v>4072</v>
      </c>
      <c r="D1235" s="348" t="s">
        <v>4073</v>
      </c>
      <c r="E1235" s="349">
        <v>69</v>
      </c>
      <c r="F1235" s="349">
        <v>53</v>
      </c>
      <c r="G1235" s="349">
        <v>16</v>
      </c>
      <c r="H1235" s="349" t="s">
        <v>2402</v>
      </c>
      <c r="I1235" s="349" t="s">
        <v>2402</v>
      </c>
      <c r="J1235" s="349">
        <v>0</v>
      </c>
      <c r="L1235" s="14"/>
    </row>
    <row r="1236" spans="1:12" s="10" customFormat="1" ht="14.5">
      <c r="A1236" s="348"/>
      <c r="B1236" s="348" t="s">
        <v>555</v>
      </c>
      <c r="C1236" s="348" t="s">
        <v>4072</v>
      </c>
      <c r="D1236" s="348" t="s">
        <v>4073</v>
      </c>
      <c r="E1236" s="349">
        <v>69</v>
      </c>
      <c r="F1236" s="349">
        <v>53</v>
      </c>
      <c r="G1236" s="349">
        <v>16</v>
      </c>
      <c r="H1236" s="349" t="s">
        <v>2402</v>
      </c>
      <c r="I1236" s="349" t="s">
        <v>2402</v>
      </c>
      <c r="J1236" s="349">
        <v>0</v>
      </c>
      <c r="L1236" s="14"/>
    </row>
    <row r="1237" spans="1:12" s="10" customFormat="1" ht="14.5">
      <c r="A1237" s="348"/>
      <c r="B1237" s="348" t="s">
        <v>555</v>
      </c>
      <c r="C1237" s="348" t="s">
        <v>4072</v>
      </c>
      <c r="D1237" s="348" t="s">
        <v>4073</v>
      </c>
      <c r="E1237" s="349">
        <v>69</v>
      </c>
      <c r="F1237" s="349">
        <v>53</v>
      </c>
      <c r="G1237" s="349">
        <v>16</v>
      </c>
      <c r="H1237" s="349" t="s">
        <v>2402</v>
      </c>
      <c r="I1237" s="349" t="s">
        <v>2402</v>
      </c>
      <c r="J1237" s="349">
        <v>0</v>
      </c>
      <c r="L1237" s="14"/>
    </row>
    <row r="1238" spans="1:12" s="10" customFormat="1" ht="14.5">
      <c r="A1238" s="348"/>
      <c r="B1238" s="348" t="s">
        <v>555</v>
      </c>
      <c r="C1238" s="348" t="s">
        <v>4074</v>
      </c>
      <c r="D1238" s="348" t="s">
        <v>4075</v>
      </c>
      <c r="E1238" s="349">
        <v>25</v>
      </c>
      <c r="F1238" s="349" t="s">
        <v>2402</v>
      </c>
      <c r="G1238" s="349" t="s">
        <v>2402</v>
      </c>
      <c r="H1238" s="349" t="s">
        <v>2402</v>
      </c>
      <c r="I1238" s="349" t="s">
        <v>2402</v>
      </c>
      <c r="J1238" s="349">
        <v>0</v>
      </c>
      <c r="L1238" s="14"/>
    </row>
    <row r="1239" spans="1:12" s="10" customFormat="1" ht="14.5">
      <c r="A1239" s="348"/>
      <c r="B1239" s="348" t="s">
        <v>555</v>
      </c>
      <c r="C1239" s="348" t="s">
        <v>4074</v>
      </c>
      <c r="D1239" s="348" t="s">
        <v>4075</v>
      </c>
      <c r="E1239" s="349">
        <v>25</v>
      </c>
      <c r="F1239" s="349" t="s">
        <v>2402</v>
      </c>
      <c r="G1239" s="349" t="s">
        <v>2402</v>
      </c>
      <c r="H1239" s="349" t="s">
        <v>2402</v>
      </c>
      <c r="I1239" s="349" t="s">
        <v>2402</v>
      </c>
      <c r="J1239" s="349">
        <v>0</v>
      </c>
      <c r="L1239" s="14"/>
    </row>
    <row r="1240" spans="1:12" s="10" customFormat="1" ht="14.5">
      <c r="A1240" s="348"/>
      <c r="B1240" s="348" t="s">
        <v>555</v>
      </c>
      <c r="C1240" s="348" t="s">
        <v>4074</v>
      </c>
      <c r="D1240" s="348" t="s">
        <v>4075</v>
      </c>
      <c r="E1240" s="349">
        <v>25</v>
      </c>
      <c r="F1240" s="349" t="s">
        <v>2402</v>
      </c>
      <c r="G1240" s="349" t="s">
        <v>2402</v>
      </c>
      <c r="H1240" s="349" t="s">
        <v>2402</v>
      </c>
      <c r="I1240" s="349" t="s">
        <v>2402</v>
      </c>
      <c r="J1240" s="349">
        <v>0</v>
      </c>
      <c r="L1240" s="14"/>
    </row>
    <row r="1241" spans="1:12" s="10" customFormat="1" ht="14.5">
      <c r="A1241" s="348"/>
      <c r="B1241" s="348" t="s">
        <v>555</v>
      </c>
      <c r="C1241" s="348" t="s">
        <v>3687</v>
      </c>
      <c r="D1241" s="348" t="s">
        <v>4076</v>
      </c>
      <c r="E1241" s="349">
        <v>34</v>
      </c>
      <c r="F1241" s="349">
        <v>28</v>
      </c>
      <c r="G1241" s="349">
        <v>6</v>
      </c>
      <c r="H1241" s="349" t="s">
        <v>2402</v>
      </c>
      <c r="I1241" s="349" t="s">
        <v>2402</v>
      </c>
      <c r="J1241" s="349">
        <v>0</v>
      </c>
      <c r="L1241" s="14"/>
    </row>
    <row r="1242" spans="1:12" s="10" customFormat="1" ht="14.5">
      <c r="A1242" s="348"/>
      <c r="B1242" s="348" t="s">
        <v>555</v>
      </c>
      <c r="C1242" s="348" t="s">
        <v>3687</v>
      </c>
      <c r="D1242" s="348" t="s">
        <v>4077</v>
      </c>
      <c r="E1242" s="349">
        <v>9972</v>
      </c>
      <c r="F1242" s="349">
        <v>6351</v>
      </c>
      <c r="G1242" s="349">
        <v>3621</v>
      </c>
      <c r="H1242" s="349">
        <v>9433</v>
      </c>
      <c r="I1242" s="349">
        <v>539</v>
      </c>
      <c r="J1242" s="349">
        <v>402</v>
      </c>
      <c r="L1242" s="14"/>
    </row>
    <row r="1243" spans="1:12" s="10" customFormat="1" ht="14.5">
      <c r="A1243" s="348"/>
      <c r="B1243" s="348" t="s">
        <v>555</v>
      </c>
      <c r="C1243" s="348" t="s">
        <v>3689</v>
      </c>
      <c r="D1243" s="348" t="s">
        <v>4078</v>
      </c>
      <c r="E1243" s="349">
        <v>10178</v>
      </c>
      <c r="F1243" s="349">
        <v>6487</v>
      </c>
      <c r="G1243" s="349">
        <v>3691</v>
      </c>
      <c r="H1243" s="349">
        <v>9452</v>
      </c>
      <c r="I1243" s="349">
        <v>726</v>
      </c>
      <c r="J1243" s="349">
        <v>402</v>
      </c>
      <c r="L1243" s="14"/>
    </row>
    <row r="1244" spans="1:12" s="10" customFormat="1" ht="14.5">
      <c r="A1244" s="348" t="s">
        <v>822</v>
      </c>
      <c r="B1244" s="348" t="s">
        <v>823</v>
      </c>
      <c r="C1244" s="348"/>
      <c r="D1244" s="348"/>
      <c r="E1244" s="349"/>
      <c r="F1244" s="349"/>
      <c r="G1244" s="349"/>
      <c r="H1244" s="349"/>
      <c r="I1244" s="349"/>
      <c r="J1244" s="349"/>
      <c r="L1244" s="14"/>
    </row>
    <row r="1245" spans="1:12" s="10" customFormat="1" ht="14.5">
      <c r="A1245" s="348"/>
      <c r="B1245" s="348" t="s">
        <v>823</v>
      </c>
      <c r="C1245" s="348" t="s">
        <v>2874</v>
      </c>
      <c r="D1245" s="348" t="s">
        <v>2401</v>
      </c>
      <c r="E1245" s="349">
        <v>42</v>
      </c>
      <c r="F1245" s="349">
        <v>26</v>
      </c>
      <c r="G1245" s="349">
        <v>16</v>
      </c>
      <c r="H1245" s="349">
        <v>35</v>
      </c>
      <c r="I1245" s="349">
        <v>7</v>
      </c>
      <c r="J1245" s="349">
        <v>3</v>
      </c>
      <c r="L1245" s="14"/>
    </row>
    <row r="1246" spans="1:12" s="10" customFormat="1" ht="14.5">
      <c r="A1246" s="348"/>
      <c r="B1246" s="348" t="s">
        <v>823</v>
      </c>
      <c r="C1246" s="348" t="s">
        <v>2892</v>
      </c>
      <c r="D1246" s="348" t="s">
        <v>2404</v>
      </c>
      <c r="E1246" s="349">
        <v>411</v>
      </c>
      <c r="F1246" s="349">
        <v>212</v>
      </c>
      <c r="G1246" s="349">
        <v>199</v>
      </c>
      <c r="H1246" s="349">
        <v>388</v>
      </c>
      <c r="I1246" s="349">
        <v>23</v>
      </c>
      <c r="J1246" s="349">
        <v>13</v>
      </c>
      <c r="L1246" s="14"/>
    </row>
    <row r="1247" spans="1:12" s="10" customFormat="1" ht="14.5">
      <c r="A1247" s="348"/>
      <c r="B1247" s="348" t="s">
        <v>823</v>
      </c>
      <c r="C1247" s="348" t="s">
        <v>2893</v>
      </c>
      <c r="D1247" s="348" t="s">
        <v>2406</v>
      </c>
      <c r="E1247" s="349">
        <v>6964</v>
      </c>
      <c r="F1247" s="349">
        <v>3594</v>
      </c>
      <c r="G1247" s="349">
        <v>3370</v>
      </c>
      <c r="H1247" s="349">
        <v>6360</v>
      </c>
      <c r="I1247" s="349">
        <v>604</v>
      </c>
      <c r="J1247" s="349">
        <v>317</v>
      </c>
      <c r="L1247" s="14"/>
    </row>
    <row r="1248" spans="1:12" s="10" customFormat="1" ht="14.5">
      <c r="A1248" s="348"/>
      <c r="B1248" s="348" t="s">
        <v>823</v>
      </c>
      <c r="C1248" s="348" t="s">
        <v>2894</v>
      </c>
      <c r="D1248" s="348" t="s">
        <v>2408</v>
      </c>
      <c r="E1248" s="349">
        <v>62</v>
      </c>
      <c r="F1248" s="349">
        <v>39</v>
      </c>
      <c r="G1248" s="349">
        <v>23</v>
      </c>
      <c r="H1248" s="349">
        <v>57</v>
      </c>
      <c r="I1248" s="349">
        <v>5</v>
      </c>
      <c r="J1248" s="349">
        <v>4</v>
      </c>
      <c r="L1248" s="14"/>
    </row>
    <row r="1249" spans="1:12" s="10" customFormat="1" ht="14.5">
      <c r="A1249" s="348"/>
      <c r="B1249" s="348" t="s">
        <v>823</v>
      </c>
      <c r="C1249" s="348" t="s">
        <v>53</v>
      </c>
      <c r="D1249" s="348" t="s">
        <v>54</v>
      </c>
      <c r="E1249" s="349">
        <v>73</v>
      </c>
      <c r="F1249" s="349">
        <v>34</v>
      </c>
      <c r="G1249" s="349">
        <v>39</v>
      </c>
      <c r="H1249" s="349">
        <v>69</v>
      </c>
      <c r="I1249" s="349">
        <v>4</v>
      </c>
      <c r="J1249" s="349">
        <v>8</v>
      </c>
      <c r="L1249" s="14"/>
    </row>
    <row r="1250" spans="1:12" s="10" customFormat="1" ht="14.5">
      <c r="A1250" s="348"/>
      <c r="B1250" s="348" t="s">
        <v>823</v>
      </c>
      <c r="C1250" s="348" t="s">
        <v>288</v>
      </c>
      <c r="D1250" s="348" t="s">
        <v>289</v>
      </c>
      <c r="E1250" s="349">
        <v>467</v>
      </c>
      <c r="F1250" s="349">
        <v>265</v>
      </c>
      <c r="G1250" s="349">
        <v>202</v>
      </c>
      <c r="H1250" s="349">
        <v>446</v>
      </c>
      <c r="I1250" s="349">
        <v>21</v>
      </c>
      <c r="J1250" s="349">
        <v>29</v>
      </c>
      <c r="L1250" s="14"/>
    </row>
    <row r="1251" spans="1:12" s="10" customFormat="1" ht="14.5">
      <c r="A1251" s="348"/>
      <c r="B1251" s="348" t="s">
        <v>823</v>
      </c>
      <c r="C1251" s="348" t="s">
        <v>554</v>
      </c>
      <c r="D1251" s="348" t="s">
        <v>555</v>
      </c>
      <c r="E1251" s="349">
        <v>71</v>
      </c>
      <c r="F1251" s="349">
        <v>32</v>
      </c>
      <c r="G1251" s="349">
        <v>39</v>
      </c>
      <c r="H1251" s="349">
        <v>61</v>
      </c>
      <c r="I1251" s="349">
        <v>10</v>
      </c>
      <c r="J1251" s="349">
        <v>6</v>
      </c>
      <c r="L1251" s="14"/>
    </row>
    <row r="1252" spans="1:12" s="10" customFormat="1" ht="14.5">
      <c r="A1252" s="348"/>
      <c r="B1252" s="348" t="s">
        <v>823</v>
      </c>
      <c r="C1252" s="348" t="s">
        <v>895</v>
      </c>
      <c r="D1252" s="348" t="s">
        <v>896</v>
      </c>
      <c r="E1252" s="349">
        <v>76</v>
      </c>
      <c r="F1252" s="349">
        <v>45</v>
      </c>
      <c r="G1252" s="349">
        <v>31</v>
      </c>
      <c r="H1252" s="349">
        <v>71</v>
      </c>
      <c r="I1252" s="349">
        <v>5</v>
      </c>
      <c r="J1252" s="349" t="s">
        <v>2402</v>
      </c>
      <c r="L1252" s="14"/>
    </row>
    <row r="1253" spans="1:12" s="10" customFormat="1" ht="14.5">
      <c r="A1253" s="348"/>
      <c r="B1253" s="348" t="s">
        <v>823</v>
      </c>
      <c r="C1253" s="348" t="s">
        <v>995</v>
      </c>
      <c r="D1253" s="348" t="s">
        <v>996</v>
      </c>
      <c r="E1253" s="349">
        <v>1986</v>
      </c>
      <c r="F1253" s="349">
        <v>913</v>
      </c>
      <c r="G1253" s="349">
        <v>1073</v>
      </c>
      <c r="H1253" s="349">
        <v>1935</v>
      </c>
      <c r="I1253" s="349">
        <v>51</v>
      </c>
      <c r="J1253" s="349">
        <v>141</v>
      </c>
      <c r="L1253" s="14"/>
    </row>
    <row r="1254" spans="1:12" s="10" customFormat="1" ht="14.5">
      <c r="A1254" s="348"/>
      <c r="B1254" s="348" t="s">
        <v>823</v>
      </c>
      <c r="C1254" s="348" t="s">
        <v>1167</v>
      </c>
      <c r="D1254" s="348" t="s">
        <v>1168</v>
      </c>
      <c r="E1254" s="349">
        <v>225</v>
      </c>
      <c r="F1254" s="349">
        <v>139</v>
      </c>
      <c r="G1254" s="349">
        <v>86</v>
      </c>
      <c r="H1254" s="349">
        <v>212</v>
      </c>
      <c r="I1254" s="349">
        <v>13</v>
      </c>
      <c r="J1254" s="349">
        <v>7</v>
      </c>
      <c r="L1254" s="14"/>
    </row>
    <row r="1255" spans="1:12" s="10" customFormat="1" ht="14.5">
      <c r="A1255" s="348"/>
      <c r="B1255" s="348" t="s">
        <v>823</v>
      </c>
      <c r="C1255" s="348" t="s">
        <v>1498</v>
      </c>
      <c r="D1255" s="348" t="s">
        <v>1499</v>
      </c>
      <c r="E1255" s="349">
        <v>112</v>
      </c>
      <c r="F1255" s="349">
        <v>67</v>
      </c>
      <c r="G1255" s="349">
        <v>45</v>
      </c>
      <c r="H1255" s="349">
        <v>104</v>
      </c>
      <c r="I1255" s="349">
        <v>8</v>
      </c>
      <c r="J1255" s="349">
        <v>11</v>
      </c>
      <c r="L1255" s="14"/>
    </row>
    <row r="1256" spans="1:12" s="10" customFormat="1" ht="14.5">
      <c r="A1256" s="348"/>
      <c r="B1256" s="348" t="s">
        <v>823</v>
      </c>
      <c r="C1256" s="348" t="s">
        <v>1749</v>
      </c>
      <c r="D1256" s="348" t="s">
        <v>1750</v>
      </c>
      <c r="E1256" s="349">
        <v>987</v>
      </c>
      <c r="F1256" s="349">
        <v>491</v>
      </c>
      <c r="G1256" s="349">
        <v>496</v>
      </c>
      <c r="H1256" s="349">
        <v>964</v>
      </c>
      <c r="I1256" s="349">
        <v>23</v>
      </c>
      <c r="J1256" s="349">
        <v>45</v>
      </c>
      <c r="L1256" s="14"/>
    </row>
    <row r="1257" spans="1:12" s="10" customFormat="1" ht="14.5">
      <c r="A1257" s="348"/>
      <c r="B1257" s="348" t="s">
        <v>823</v>
      </c>
      <c r="C1257" s="348" t="s">
        <v>1941</v>
      </c>
      <c r="D1257" s="348" t="s">
        <v>1942</v>
      </c>
      <c r="E1257" s="349">
        <v>35</v>
      </c>
      <c r="F1257" s="349">
        <v>22</v>
      </c>
      <c r="G1257" s="349">
        <v>13</v>
      </c>
      <c r="H1257" s="349" t="s">
        <v>2402</v>
      </c>
      <c r="I1257" s="349" t="s">
        <v>2402</v>
      </c>
      <c r="J1257" s="349">
        <v>4</v>
      </c>
      <c r="L1257" s="14"/>
    </row>
    <row r="1258" spans="1:12" s="10" customFormat="1" ht="14.5">
      <c r="A1258" s="348"/>
      <c r="B1258" s="348" t="s">
        <v>823</v>
      </c>
      <c r="C1258" s="348" t="s">
        <v>2162</v>
      </c>
      <c r="D1258" s="348" t="s">
        <v>2163</v>
      </c>
      <c r="E1258" s="349">
        <v>786</v>
      </c>
      <c r="F1258" s="349">
        <v>385</v>
      </c>
      <c r="G1258" s="349">
        <v>401</v>
      </c>
      <c r="H1258" s="349">
        <v>758</v>
      </c>
      <c r="I1258" s="349">
        <v>28</v>
      </c>
      <c r="J1258" s="349">
        <v>26</v>
      </c>
      <c r="L1258" s="14"/>
    </row>
    <row r="1259" spans="1:12" s="10" customFormat="1" ht="14.5">
      <c r="A1259" s="348"/>
      <c r="B1259" s="348" t="s">
        <v>823</v>
      </c>
      <c r="C1259" s="348" t="s">
        <v>3560</v>
      </c>
      <c r="D1259" s="348" t="s">
        <v>2267</v>
      </c>
      <c r="E1259" s="349">
        <v>12297</v>
      </c>
      <c r="F1259" s="349">
        <v>6264</v>
      </c>
      <c r="G1259" s="349">
        <v>6033</v>
      </c>
      <c r="H1259" s="349">
        <v>11494</v>
      </c>
      <c r="I1259" s="349">
        <v>803</v>
      </c>
      <c r="J1259" s="349">
        <v>615</v>
      </c>
      <c r="L1259" s="14"/>
    </row>
    <row r="1260" spans="1:12" s="10" customFormat="1" ht="14.5">
      <c r="A1260" s="348"/>
      <c r="B1260" s="348" t="s">
        <v>823</v>
      </c>
      <c r="C1260" s="348" t="s">
        <v>2315</v>
      </c>
      <c r="D1260" s="348" t="s">
        <v>2267</v>
      </c>
      <c r="E1260" s="349">
        <v>12297</v>
      </c>
      <c r="F1260" s="349">
        <v>6264</v>
      </c>
      <c r="G1260" s="349">
        <v>6033</v>
      </c>
      <c r="H1260" s="349">
        <v>11494</v>
      </c>
      <c r="I1260" s="349">
        <v>803</v>
      </c>
      <c r="J1260" s="349">
        <v>615</v>
      </c>
      <c r="L1260" s="14"/>
    </row>
    <row r="1261" spans="1:12" s="10" customFormat="1" ht="14.5">
      <c r="A1261" s="348"/>
      <c r="B1261" s="348" t="s">
        <v>823</v>
      </c>
      <c r="C1261" s="348" t="s">
        <v>3561</v>
      </c>
      <c r="D1261" s="348" t="s">
        <v>3562</v>
      </c>
      <c r="E1261" s="349">
        <v>535</v>
      </c>
      <c r="F1261" s="349">
        <v>304</v>
      </c>
      <c r="G1261" s="349">
        <v>231</v>
      </c>
      <c r="H1261" s="349">
        <v>471</v>
      </c>
      <c r="I1261" s="349">
        <v>64</v>
      </c>
      <c r="J1261" s="349">
        <v>11</v>
      </c>
      <c r="L1261" s="14"/>
    </row>
    <row r="1262" spans="1:12" s="10" customFormat="1" ht="14.5">
      <c r="A1262" s="348"/>
      <c r="B1262" s="348" t="s">
        <v>823</v>
      </c>
      <c r="C1262" s="348" t="s">
        <v>3563</v>
      </c>
      <c r="D1262" s="348" t="s">
        <v>3564</v>
      </c>
      <c r="E1262" s="349">
        <v>535</v>
      </c>
      <c r="F1262" s="349">
        <v>304</v>
      </c>
      <c r="G1262" s="349">
        <v>231</v>
      </c>
      <c r="H1262" s="349">
        <v>471</v>
      </c>
      <c r="I1262" s="349">
        <v>64</v>
      </c>
      <c r="J1262" s="349">
        <v>11</v>
      </c>
      <c r="L1262" s="14"/>
    </row>
    <row r="1263" spans="1:12" s="10" customFormat="1" ht="14.5">
      <c r="A1263" s="348"/>
      <c r="B1263" s="348" t="s">
        <v>823</v>
      </c>
      <c r="C1263" s="348" t="s">
        <v>3565</v>
      </c>
      <c r="D1263" s="348" t="s">
        <v>3564</v>
      </c>
      <c r="E1263" s="349">
        <v>535</v>
      </c>
      <c r="F1263" s="349">
        <v>304</v>
      </c>
      <c r="G1263" s="349">
        <v>231</v>
      </c>
      <c r="H1263" s="349">
        <v>471</v>
      </c>
      <c r="I1263" s="349">
        <v>64</v>
      </c>
      <c r="J1263" s="349">
        <v>11</v>
      </c>
      <c r="L1263" s="14"/>
    </row>
    <row r="1264" spans="1:12" s="10" customFormat="1" ht="14.5">
      <c r="A1264" s="348"/>
      <c r="B1264" s="348" t="s">
        <v>823</v>
      </c>
      <c r="C1264" s="348" t="s">
        <v>3691</v>
      </c>
      <c r="D1264" s="348" t="s">
        <v>3692</v>
      </c>
      <c r="E1264" s="349">
        <v>10</v>
      </c>
      <c r="F1264" s="349">
        <v>7</v>
      </c>
      <c r="G1264" s="349">
        <v>3</v>
      </c>
      <c r="H1264" s="349">
        <v>10</v>
      </c>
      <c r="I1264" s="349">
        <v>0</v>
      </c>
      <c r="J1264" s="349">
        <v>0</v>
      </c>
      <c r="L1264" s="14"/>
    </row>
    <row r="1265" spans="1:12" s="10" customFormat="1" ht="14.5">
      <c r="A1265" s="348"/>
      <c r="B1265" s="348" t="s">
        <v>823</v>
      </c>
      <c r="C1265" s="348" t="s">
        <v>3699</v>
      </c>
      <c r="D1265" s="348" t="s">
        <v>3700</v>
      </c>
      <c r="E1265" s="349">
        <v>15</v>
      </c>
      <c r="F1265" s="349">
        <v>9</v>
      </c>
      <c r="G1265" s="349">
        <v>6</v>
      </c>
      <c r="H1265" s="349" t="s">
        <v>2402</v>
      </c>
      <c r="I1265" s="349" t="s">
        <v>2402</v>
      </c>
      <c r="J1265" s="349" t="s">
        <v>2402</v>
      </c>
      <c r="L1265" s="14"/>
    </row>
    <row r="1266" spans="1:12" s="10" customFormat="1" ht="14.5">
      <c r="A1266" s="348"/>
      <c r="B1266" s="348" t="s">
        <v>823</v>
      </c>
      <c r="C1266" s="348" t="s">
        <v>3566</v>
      </c>
      <c r="D1266" s="348" t="s">
        <v>3575</v>
      </c>
      <c r="E1266" s="349">
        <v>27</v>
      </c>
      <c r="F1266" s="349">
        <v>18</v>
      </c>
      <c r="G1266" s="349">
        <v>9</v>
      </c>
      <c r="H1266" s="349">
        <v>27</v>
      </c>
      <c r="I1266" s="349">
        <v>0</v>
      </c>
      <c r="J1266" s="349">
        <v>0</v>
      </c>
      <c r="L1266" s="14"/>
    </row>
    <row r="1267" spans="1:12" s="10" customFormat="1" ht="14.5">
      <c r="A1267" s="348"/>
      <c r="B1267" s="348" t="s">
        <v>823</v>
      </c>
      <c r="C1267" s="348" t="s">
        <v>3566</v>
      </c>
      <c r="D1267" s="348" t="s">
        <v>3567</v>
      </c>
      <c r="E1267" s="349">
        <v>52</v>
      </c>
      <c r="F1267" s="349">
        <v>34</v>
      </c>
      <c r="G1267" s="349">
        <v>18</v>
      </c>
      <c r="H1267" s="349" t="s">
        <v>2402</v>
      </c>
      <c r="I1267" s="349" t="s">
        <v>2402</v>
      </c>
      <c r="J1267" s="349" t="s">
        <v>2402</v>
      </c>
      <c r="L1267" s="14"/>
    </row>
    <row r="1268" spans="1:12" s="10" customFormat="1" ht="14.5">
      <c r="A1268" s="348"/>
      <c r="B1268" s="348" t="s">
        <v>823</v>
      </c>
      <c r="C1268" s="348" t="s">
        <v>3568</v>
      </c>
      <c r="D1268" s="348" t="s">
        <v>3569</v>
      </c>
      <c r="E1268" s="349">
        <v>62</v>
      </c>
      <c r="F1268" s="349">
        <v>33</v>
      </c>
      <c r="G1268" s="349">
        <v>29</v>
      </c>
      <c r="H1268" s="349">
        <v>57</v>
      </c>
      <c r="I1268" s="349">
        <v>5</v>
      </c>
      <c r="J1268" s="349" t="s">
        <v>2402</v>
      </c>
      <c r="L1268" s="14"/>
    </row>
    <row r="1269" spans="1:12" s="10" customFormat="1" ht="14.5">
      <c r="A1269" s="348"/>
      <c r="B1269" s="348" t="s">
        <v>823</v>
      </c>
      <c r="C1269" s="348" t="s">
        <v>3570</v>
      </c>
      <c r="D1269" s="348" t="s">
        <v>3571</v>
      </c>
      <c r="E1269" s="349">
        <v>16</v>
      </c>
      <c r="F1269" s="349">
        <v>10</v>
      </c>
      <c r="G1269" s="349">
        <v>6</v>
      </c>
      <c r="H1269" s="349" t="s">
        <v>2402</v>
      </c>
      <c r="I1269" s="349" t="s">
        <v>2402</v>
      </c>
      <c r="J1269" s="349">
        <v>0</v>
      </c>
      <c r="L1269" s="14"/>
    </row>
    <row r="1270" spans="1:12" s="10" customFormat="1" ht="14.5">
      <c r="A1270" s="348"/>
      <c r="B1270" s="348" t="s">
        <v>823</v>
      </c>
      <c r="C1270" s="348" t="s">
        <v>3853</v>
      </c>
      <c r="D1270" s="348" t="s">
        <v>3854</v>
      </c>
      <c r="E1270" s="349">
        <v>15</v>
      </c>
      <c r="F1270" s="349">
        <v>7</v>
      </c>
      <c r="G1270" s="349">
        <v>8</v>
      </c>
      <c r="H1270" s="349" t="s">
        <v>2402</v>
      </c>
      <c r="I1270" s="349" t="s">
        <v>2402</v>
      </c>
      <c r="J1270" s="349" t="s">
        <v>2402</v>
      </c>
      <c r="L1270" s="14"/>
    </row>
    <row r="1271" spans="1:12" s="10" customFormat="1" ht="14.5">
      <c r="A1271" s="348"/>
      <c r="B1271" s="348" t="s">
        <v>823</v>
      </c>
      <c r="C1271" s="348" t="s">
        <v>3944</v>
      </c>
      <c r="D1271" s="348" t="s">
        <v>3945</v>
      </c>
      <c r="E1271" s="349">
        <v>15</v>
      </c>
      <c r="F1271" s="349">
        <v>7</v>
      </c>
      <c r="G1271" s="349">
        <v>8</v>
      </c>
      <c r="H1271" s="349">
        <v>10</v>
      </c>
      <c r="I1271" s="349">
        <v>5</v>
      </c>
      <c r="J1271" s="349">
        <v>0</v>
      </c>
      <c r="L1271" s="14"/>
    </row>
    <row r="1272" spans="1:12" s="10" customFormat="1" ht="14.5">
      <c r="A1272" s="348"/>
      <c r="B1272" s="348" t="s">
        <v>823</v>
      </c>
      <c r="C1272" s="348" t="s">
        <v>3574</v>
      </c>
      <c r="D1272" s="348" t="s">
        <v>3575</v>
      </c>
      <c r="E1272" s="349">
        <v>12</v>
      </c>
      <c r="F1272" s="349">
        <v>5</v>
      </c>
      <c r="G1272" s="349">
        <v>7</v>
      </c>
      <c r="H1272" s="349">
        <v>12</v>
      </c>
      <c r="I1272" s="349">
        <v>0</v>
      </c>
      <c r="J1272" s="349">
        <v>0</v>
      </c>
      <c r="L1272" s="14"/>
    </row>
    <row r="1273" spans="1:12" s="10" customFormat="1" ht="14.5">
      <c r="A1273" s="348"/>
      <c r="B1273" s="348" t="s">
        <v>823</v>
      </c>
      <c r="C1273" s="348" t="s">
        <v>3574</v>
      </c>
      <c r="D1273" s="348" t="s">
        <v>3576</v>
      </c>
      <c r="E1273" s="349">
        <v>120</v>
      </c>
      <c r="F1273" s="349">
        <v>62</v>
      </c>
      <c r="G1273" s="349">
        <v>58</v>
      </c>
      <c r="H1273" s="349">
        <v>108</v>
      </c>
      <c r="I1273" s="349">
        <v>12</v>
      </c>
      <c r="J1273" s="349" t="s">
        <v>2402</v>
      </c>
      <c r="L1273" s="14"/>
    </row>
    <row r="1274" spans="1:12" s="10" customFormat="1" ht="14.5">
      <c r="A1274" s="348"/>
      <c r="B1274" s="348" t="s">
        <v>823</v>
      </c>
      <c r="C1274" s="348" t="s">
        <v>3701</v>
      </c>
      <c r="D1274" s="348" t="s">
        <v>3702</v>
      </c>
      <c r="E1274" s="349">
        <v>10</v>
      </c>
      <c r="F1274" s="349">
        <v>7</v>
      </c>
      <c r="G1274" s="349">
        <v>3</v>
      </c>
      <c r="H1274" s="349">
        <v>10</v>
      </c>
      <c r="I1274" s="349">
        <v>0</v>
      </c>
      <c r="J1274" s="349" t="s">
        <v>2402</v>
      </c>
      <c r="L1274" s="14"/>
    </row>
    <row r="1275" spans="1:12" s="10" customFormat="1" ht="14.5">
      <c r="A1275" s="348"/>
      <c r="B1275" s="348" t="s">
        <v>823</v>
      </c>
      <c r="C1275" s="348" t="s">
        <v>3703</v>
      </c>
      <c r="D1275" s="348" t="s">
        <v>3704</v>
      </c>
      <c r="E1275" s="349">
        <v>40</v>
      </c>
      <c r="F1275" s="349">
        <v>18</v>
      </c>
      <c r="G1275" s="349">
        <v>22</v>
      </c>
      <c r="H1275" s="349">
        <v>36</v>
      </c>
      <c r="I1275" s="349">
        <v>4</v>
      </c>
      <c r="J1275" s="349">
        <v>6</v>
      </c>
      <c r="L1275" s="14"/>
    </row>
    <row r="1276" spans="1:12" s="10" customFormat="1" ht="14.5">
      <c r="A1276" s="348"/>
      <c r="B1276" s="348" t="s">
        <v>823</v>
      </c>
      <c r="C1276" s="348" t="s">
        <v>3577</v>
      </c>
      <c r="D1276" s="348" t="s">
        <v>3578</v>
      </c>
      <c r="E1276" s="349">
        <v>59</v>
      </c>
      <c r="F1276" s="349">
        <v>37</v>
      </c>
      <c r="G1276" s="349">
        <v>22</v>
      </c>
      <c r="H1276" s="349">
        <v>54</v>
      </c>
      <c r="I1276" s="349">
        <v>5</v>
      </c>
      <c r="J1276" s="349">
        <v>3</v>
      </c>
      <c r="L1276" s="14"/>
    </row>
    <row r="1277" spans="1:12" s="10" customFormat="1" ht="14.5">
      <c r="A1277" s="348"/>
      <c r="B1277" s="348" t="s">
        <v>823</v>
      </c>
      <c r="C1277" s="348" t="s">
        <v>3705</v>
      </c>
      <c r="D1277" s="348" t="s">
        <v>3706</v>
      </c>
      <c r="E1277" s="349">
        <v>50</v>
      </c>
      <c r="F1277" s="349">
        <v>34</v>
      </c>
      <c r="G1277" s="349">
        <v>16</v>
      </c>
      <c r="H1277" s="349">
        <v>47</v>
      </c>
      <c r="I1277" s="349">
        <v>3</v>
      </c>
      <c r="J1277" s="349">
        <v>0</v>
      </c>
      <c r="L1277" s="14"/>
    </row>
    <row r="1278" spans="1:12" s="10" customFormat="1" ht="14.5">
      <c r="A1278" s="348"/>
      <c r="B1278" s="348" t="s">
        <v>823</v>
      </c>
      <c r="C1278" s="348" t="s">
        <v>3924</v>
      </c>
      <c r="D1278" s="348" t="s">
        <v>3925</v>
      </c>
      <c r="E1278" s="349">
        <v>14</v>
      </c>
      <c r="F1278" s="349">
        <v>4</v>
      </c>
      <c r="G1278" s="349">
        <v>10</v>
      </c>
      <c r="H1278" s="349">
        <v>14</v>
      </c>
      <c r="I1278" s="349">
        <v>0</v>
      </c>
      <c r="J1278" s="349">
        <v>3</v>
      </c>
      <c r="L1278" s="14"/>
    </row>
    <row r="1279" spans="1:12" s="10" customFormat="1" ht="14.5">
      <c r="A1279" s="348"/>
      <c r="B1279" s="348" t="s">
        <v>823</v>
      </c>
      <c r="C1279" s="348" t="s">
        <v>3707</v>
      </c>
      <c r="D1279" s="348" t="s">
        <v>3708</v>
      </c>
      <c r="E1279" s="349">
        <v>17</v>
      </c>
      <c r="F1279" s="349">
        <v>11</v>
      </c>
      <c r="G1279" s="349">
        <v>6</v>
      </c>
      <c r="H1279" s="349" t="s">
        <v>2402</v>
      </c>
      <c r="I1279" s="349" t="s">
        <v>2402</v>
      </c>
      <c r="J1279" s="349">
        <v>0</v>
      </c>
      <c r="L1279" s="14"/>
    </row>
    <row r="1280" spans="1:12" s="10" customFormat="1" ht="14.5">
      <c r="A1280" s="348"/>
      <c r="B1280" s="348" t="s">
        <v>823</v>
      </c>
      <c r="C1280" s="348" t="s">
        <v>3709</v>
      </c>
      <c r="D1280" s="348" t="s">
        <v>3710</v>
      </c>
      <c r="E1280" s="349">
        <v>19</v>
      </c>
      <c r="F1280" s="349">
        <v>11</v>
      </c>
      <c r="G1280" s="349">
        <v>8</v>
      </c>
      <c r="H1280" s="349">
        <v>15</v>
      </c>
      <c r="I1280" s="349">
        <v>4</v>
      </c>
      <c r="J1280" s="349">
        <v>0</v>
      </c>
      <c r="L1280" s="14"/>
    </row>
    <row r="1281" spans="1:12" s="10" customFormat="1" ht="14.5">
      <c r="A1281" s="348"/>
      <c r="B1281" s="348" t="s">
        <v>823</v>
      </c>
      <c r="C1281" s="348" t="s">
        <v>3579</v>
      </c>
      <c r="D1281" s="348" t="s">
        <v>3580</v>
      </c>
      <c r="E1281" s="349">
        <v>34</v>
      </c>
      <c r="F1281" s="349">
        <v>26</v>
      </c>
      <c r="G1281" s="349">
        <v>8</v>
      </c>
      <c r="H1281" s="349">
        <v>30</v>
      </c>
      <c r="I1281" s="349">
        <v>4</v>
      </c>
      <c r="J1281" s="349" t="s">
        <v>2402</v>
      </c>
      <c r="L1281" s="14"/>
    </row>
    <row r="1282" spans="1:12" s="10" customFormat="1" ht="14.5">
      <c r="A1282" s="348"/>
      <c r="B1282" s="348" t="s">
        <v>823</v>
      </c>
      <c r="C1282" s="348" t="s">
        <v>3908</v>
      </c>
      <c r="D1282" s="348" t="s">
        <v>3909</v>
      </c>
      <c r="E1282" s="349">
        <v>19</v>
      </c>
      <c r="F1282" s="349">
        <v>9</v>
      </c>
      <c r="G1282" s="349">
        <v>10</v>
      </c>
      <c r="H1282" s="349" t="s">
        <v>2402</v>
      </c>
      <c r="I1282" s="349" t="s">
        <v>2402</v>
      </c>
      <c r="J1282" s="349">
        <v>0</v>
      </c>
      <c r="L1282" s="14"/>
    </row>
    <row r="1283" spans="1:12" s="10" customFormat="1" ht="14.5">
      <c r="A1283" s="348"/>
      <c r="B1283" s="348" t="s">
        <v>823</v>
      </c>
      <c r="C1283" s="348" t="s">
        <v>3711</v>
      </c>
      <c r="D1283" s="348" t="s">
        <v>3712</v>
      </c>
      <c r="E1283" s="349">
        <v>12</v>
      </c>
      <c r="F1283" s="349">
        <v>9</v>
      </c>
      <c r="G1283" s="349">
        <v>3</v>
      </c>
      <c r="H1283" s="349" t="s">
        <v>2402</v>
      </c>
      <c r="I1283" s="349" t="s">
        <v>2402</v>
      </c>
      <c r="J1283" s="349" t="s">
        <v>2402</v>
      </c>
      <c r="L1283" s="14"/>
    </row>
    <row r="1284" spans="1:12" s="10" customFormat="1" ht="14.5">
      <c r="A1284" s="348"/>
      <c r="B1284" s="348" t="s">
        <v>823</v>
      </c>
      <c r="C1284" s="348" t="s">
        <v>3581</v>
      </c>
      <c r="D1284" s="348" t="s">
        <v>3575</v>
      </c>
      <c r="E1284" s="349">
        <v>7</v>
      </c>
      <c r="F1284" s="349" t="s">
        <v>2402</v>
      </c>
      <c r="G1284" s="349" t="s">
        <v>2402</v>
      </c>
      <c r="H1284" s="349">
        <v>7</v>
      </c>
      <c r="I1284" s="349">
        <v>0</v>
      </c>
      <c r="J1284" s="349">
        <v>0</v>
      </c>
      <c r="L1284" s="14"/>
    </row>
    <row r="1285" spans="1:12" s="10" customFormat="1" ht="14.5">
      <c r="A1285" s="348"/>
      <c r="B1285" s="348" t="s">
        <v>823</v>
      </c>
      <c r="C1285" s="348" t="s">
        <v>3581</v>
      </c>
      <c r="D1285" s="348" t="s">
        <v>3582</v>
      </c>
      <c r="E1285" s="349">
        <v>281</v>
      </c>
      <c r="F1285" s="349">
        <v>168</v>
      </c>
      <c r="G1285" s="349">
        <v>113</v>
      </c>
      <c r="H1285" s="349">
        <v>258</v>
      </c>
      <c r="I1285" s="349">
        <v>23</v>
      </c>
      <c r="J1285" s="349">
        <v>16</v>
      </c>
      <c r="L1285" s="14"/>
    </row>
    <row r="1286" spans="1:12" s="10" customFormat="1" ht="14.5">
      <c r="A1286" s="348"/>
      <c r="B1286" s="348" t="s">
        <v>823</v>
      </c>
      <c r="C1286" s="348" t="s">
        <v>3583</v>
      </c>
      <c r="D1286" s="348" t="s">
        <v>3584</v>
      </c>
      <c r="E1286" s="349">
        <v>15</v>
      </c>
      <c r="F1286" s="349">
        <v>6</v>
      </c>
      <c r="G1286" s="349">
        <v>9</v>
      </c>
      <c r="H1286" s="349" t="s">
        <v>2402</v>
      </c>
      <c r="I1286" s="349" t="s">
        <v>2402</v>
      </c>
      <c r="J1286" s="349">
        <v>0</v>
      </c>
      <c r="L1286" s="14"/>
    </row>
    <row r="1287" spans="1:12" s="10" customFormat="1" ht="14.5">
      <c r="A1287" s="348"/>
      <c r="B1287" s="348" t="s">
        <v>823</v>
      </c>
      <c r="C1287" s="348" t="s">
        <v>3721</v>
      </c>
      <c r="D1287" s="348" t="s">
        <v>3722</v>
      </c>
      <c r="E1287" s="349">
        <v>11</v>
      </c>
      <c r="F1287" s="349" t="s">
        <v>2402</v>
      </c>
      <c r="G1287" s="349" t="s">
        <v>2402</v>
      </c>
      <c r="H1287" s="349" t="s">
        <v>2402</v>
      </c>
      <c r="I1287" s="349" t="s">
        <v>2402</v>
      </c>
      <c r="J1287" s="349">
        <v>0</v>
      </c>
      <c r="L1287" s="14"/>
    </row>
    <row r="1288" spans="1:12" s="10" customFormat="1" ht="14.5">
      <c r="A1288" s="348"/>
      <c r="B1288" s="348" t="s">
        <v>823</v>
      </c>
      <c r="C1288" s="348" t="s">
        <v>3587</v>
      </c>
      <c r="D1288" s="348" t="s">
        <v>3588</v>
      </c>
      <c r="E1288" s="349">
        <v>10</v>
      </c>
      <c r="F1288" s="349">
        <v>6</v>
      </c>
      <c r="G1288" s="349">
        <v>4</v>
      </c>
      <c r="H1288" s="349" t="s">
        <v>2402</v>
      </c>
      <c r="I1288" s="349" t="s">
        <v>2402</v>
      </c>
      <c r="J1288" s="349">
        <v>0</v>
      </c>
      <c r="L1288" s="14"/>
    </row>
    <row r="1289" spans="1:12" s="10" customFormat="1" ht="14.5">
      <c r="A1289" s="348"/>
      <c r="B1289" s="348" t="s">
        <v>823</v>
      </c>
      <c r="C1289" s="348" t="s">
        <v>3591</v>
      </c>
      <c r="D1289" s="348" t="s">
        <v>3575</v>
      </c>
      <c r="E1289" s="349">
        <v>62</v>
      </c>
      <c r="F1289" s="349">
        <v>42</v>
      </c>
      <c r="G1289" s="349">
        <v>20</v>
      </c>
      <c r="H1289" s="349">
        <v>54</v>
      </c>
      <c r="I1289" s="349">
        <v>8</v>
      </c>
      <c r="J1289" s="349">
        <v>3</v>
      </c>
      <c r="L1289" s="14"/>
    </row>
    <row r="1290" spans="1:12" s="10" customFormat="1" ht="14.5">
      <c r="A1290" s="348"/>
      <c r="B1290" s="348" t="s">
        <v>823</v>
      </c>
      <c r="C1290" s="348" t="s">
        <v>3591</v>
      </c>
      <c r="D1290" s="348" t="s">
        <v>3592</v>
      </c>
      <c r="E1290" s="349">
        <v>98</v>
      </c>
      <c r="F1290" s="349">
        <v>64</v>
      </c>
      <c r="G1290" s="349">
        <v>34</v>
      </c>
      <c r="H1290" s="349">
        <v>87</v>
      </c>
      <c r="I1290" s="349">
        <v>11</v>
      </c>
      <c r="J1290" s="349">
        <v>3</v>
      </c>
      <c r="L1290" s="14"/>
    </row>
    <row r="1291" spans="1:12" s="10" customFormat="1" ht="14.5">
      <c r="A1291" s="348"/>
      <c r="B1291" s="348" t="s">
        <v>823</v>
      </c>
      <c r="C1291" s="348" t="s">
        <v>3593</v>
      </c>
      <c r="D1291" s="348" t="s">
        <v>3594</v>
      </c>
      <c r="E1291" s="349">
        <v>551</v>
      </c>
      <c r="F1291" s="349">
        <v>328</v>
      </c>
      <c r="G1291" s="349">
        <v>223</v>
      </c>
      <c r="H1291" s="349">
        <v>503</v>
      </c>
      <c r="I1291" s="349">
        <v>48</v>
      </c>
      <c r="J1291" s="349">
        <v>22</v>
      </c>
      <c r="L1291" s="14"/>
    </row>
    <row r="1292" spans="1:12" s="10" customFormat="1" ht="14.5">
      <c r="A1292" s="348"/>
      <c r="B1292" s="348" t="s">
        <v>823</v>
      </c>
      <c r="C1292" s="348" t="s">
        <v>3595</v>
      </c>
      <c r="D1292" s="348" t="s">
        <v>3596</v>
      </c>
      <c r="E1292" s="349">
        <v>27</v>
      </c>
      <c r="F1292" s="349">
        <v>21</v>
      </c>
      <c r="G1292" s="349">
        <v>6</v>
      </c>
      <c r="H1292" s="349">
        <v>23</v>
      </c>
      <c r="I1292" s="349">
        <v>4</v>
      </c>
      <c r="J1292" s="349">
        <v>0</v>
      </c>
      <c r="L1292" s="14"/>
    </row>
    <row r="1293" spans="1:12" s="10" customFormat="1" ht="14.5">
      <c r="A1293" s="348"/>
      <c r="B1293" s="348" t="s">
        <v>823</v>
      </c>
      <c r="C1293" s="348" t="s">
        <v>3729</v>
      </c>
      <c r="D1293" s="348" t="s">
        <v>3730</v>
      </c>
      <c r="E1293" s="349">
        <v>20</v>
      </c>
      <c r="F1293" s="349">
        <v>15</v>
      </c>
      <c r="G1293" s="349">
        <v>5</v>
      </c>
      <c r="H1293" s="349">
        <v>17</v>
      </c>
      <c r="I1293" s="349">
        <v>3</v>
      </c>
      <c r="J1293" s="349">
        <v>0</v>
      </c>
      <c r="L1293" s="14"/>
    </row>
    <row r="1294" spans="1:12" s="10" customFormat="1" ht="14.5">
      <c r="A1294" s="348"/>
      <c r="B1294" s="348" t="s">
        <v>823</v>
      </c>
      <c r="C1294" s="348" t="s">
        <v>3597</v>
      </c>
      <c r="D1294" s="348" t="s">
        <v>3598</v>
      </c>
      <c r="E1294" s="349">
        <v>47</v>
      </c>
      <c r="F1294" s="349">
        <v>36</v>
      </c>
      <c r="G1294" s="349">
        <v>11</v>
      </c>
      <c r="H1294" s="349">
        <v>40</v>
      </c>
      <c r="I1294" s="349">
        <v>7</v>
      </c>
      <c r="J1294" s="349">
        <v>0</v>
      </c>
      <c r="L1294" s="14"/>
    </row>
    <row r="1295" spans="1:12" s="10" customFormat="1" ht="14.5">
      <c r="A1295" s="348"/>
      <c r="B1295" s="348" t="s">
        <v>823</v>
      </c>
      <c r="C1295" s="348" t="s">
        <v>3599</v>
      </c>
      <c r="D1295" s="348" t="s">
        <v>3598</v>
      </c>
      <c r="E1295" s="349">
        <v>47</v>
      </c>
      <c r="F1295" s="349">
        <v>36</v>
      </c>
      <c r="G1295" s="349">
        <v>11</v>
      </c>
      <c r="H1295" s="349">
        <v>40</v>
      </c>
      <c r="I1295" s="349">
        <v>7</v>
      </c>
      <c r="J1295" s="349">
        <v>0</v>
      </c>
      <c r="L1295" s="14"/>
    </row>
    <row r="1296" spans="1:12" s="10" customFormat="1" ht="14.5">
      <c r="A1296" s="348"/>
      <c r="B1296" s="348" t="s">
        <v>823</v>
      </c>
      <c r="C1296" s="348" t="s">
        <v>3737</v>
      </c>
      <c r="D1296" s="348" t="s">
        <v>3738</v>
      </c>
      <c r="E1296" s="349">
        <v>10</v>
      </c>
      <c r="F1296" s="349">
        <v>7</v>
      </c>
      <c r="G1296" s="349">
        <v>3</v>
      </c>
      <c r="H1296" s="349">
        <v>7</v>
      </c>
      <c r="I1296" s="349">
        <v>3</v>
      </c>
      <c r="J1296" s="349">
        <v>0</v>
      </c>
      <c r="L1296" s="14"/>
    </row>
    <row r="1297" spans="1:12" s="10" customFormat="1" ht="14.5">
      <c r="A1297" s="348"/>
      <c r="B1297" s="348" t="s">
        <v>823</v>
      </c>
      <c r="C1297" s="348" t="s">
        <v>3604</v>
      </c>
      <c r="D1297" s="348" t="s">
        <v>3575</v>
      </c>
      <c r="E1297" s="349">
        <v>56</v>
      </c>
      <c r="F1297" s="349">
        <v>45</v>
      </c>
      <c r="G1297" s="349">
        <v>11</v>
      </c>
      <c r="H1297" s="349">
        <v>50</v>
      </c>
      <c r="I1297" s="349">
        <v>6</v>
      </c>
      <c r="J1297" s="349" t="s">
        <v>2402</v>
      </c>
      <c r="L1297" s="14"/>
    </row>
    <row r="1298" spans="1:12" s="10" customFormat="1" ht="14.5">
      <c r="A1298" s="348"/>
      <c r="B1298" s="348" t="s">
        <v>823</v>
      </c>
      <c r="C1298" s="348" t="s">
        <v>3604</v>
      </c>
      <c r="D1298" s="348" t="s">
        <v>3605</v>
      </c>
      <c r="E1298" s="349">
        <v>66</v>
      </c>
      <c r="F1298" s="349">
        <v>52</v>
      </c>
      <c r="G1298" s="349">
        <v>14</v>
      </c>
      <c r="H1298" s="349">
        <v>57</v>
      </c>
      <c r="I1298" s="349">
        <v>9</v>
      </c>
      <c r="J1298" s="349" t="s">
        <v>2402</v>
      </c>
      <c r="L1298" s="14"/>
    </row>
    <row r="1299" spans="1:12" s="10" customFormat="1" ht="14.5">
      <c r="A1299" s="348"/>
      <c r="B1299" s="348" t="s">
        <v>823</v>
      </c>
      <c r="C1299" s="348" t="s">
        <v>3610</v>
      </c>
      <c r="D1299" s="348" t="s">
        <v>3611</v>
      </c>
      <c r="E1299" s="349">
        <v>39</v>
      </c>
      <c r="F1299" s="349">
        <v>28</v>
      </c>
      <c r="G1299" s="349">
        <v>11</v>
      </c>
      <c r="H1299" s="349">
        <v>32</v>
      </c>
      <c r="I1299" s="349">
        <v>7</v>
      </c>
      <c r="J1299" s="349" t="s">
        <v>2402</v>
      </c>
      <c r="L1299" s="14"/>
    </row>
    <row r="1300" spans="1:12" s="10" customFormat="1" ht="14.5">
      <c r="A1300" s="348"/>
      <c r="B1300" s="348" t="s">
        <v>823</v>
      </c>
      <c r="C1300" s="348" t="s">
        <v>3612</v>
      </c>
      <c r="D1300" s="348" t="s">
        <v>3613</v>
      </c>
      <c r="E1300" s="349">
        <v>44</v>
      </c>
      <c r="F1300" s="349">
        <v>31</v>
      </c>
      <c r="G1300" s="349">
        <v>13</v>
      </c>
      <c r="H1300" s="349">
        <v>39</v>
      </c>
      <c r="I1300" s="349">
        <v>5</v>
      </c>
      <c r="J1300" s="349" t="s">
        <v>2402</v>
      </c>
      <c r="L1300" s="14"/>
    </row>
    <row r="1301" spans="1:12" s="10" customFormat="1" ht="14.5">
      <c r="A1301" s="348"/>
      <c r="B1301" s="348" t="s">
        <v>823</v>
      </c>
      <c r="C1301" s="348" t="s">
        <v>3755</v>
      </c>
      <c r="D1301" s="348" t="s">
        <v>3756</v>
      </c>
      <c r="E1301" s="349">
        <v>12</v>
      </c>
      <c r="F1301" s="349">
        <v>6</v>
      </c>
      <c r="G1301" s="349">
        <v>6</v>
      </c>
      <c r="H1301" s="349">
        <v>8</v>
      </c>
      <c r="I1301" s="349">
        <v>4</v>
      </c>
      <c r="J1301" s="349">
        <v>0</v>
      </c>
      <c r="L1301" s="14"/>
    </row>
    <row r="1302" spans="1:12" s="10" customFormat="1" ht="14.5">
      <c r="A1302" s="348"/>
      <c r="B1302" s="348" t="s">
        <v>823</v>
      </c>
      <c r="C1302" s="348" t="s">
        <v>3861</v>
      </c>
      <c r="D1302" s="348" t="s">
        <v>3862</v>
      </c>
      <c r="E1302" s="349">
        <v>14</v>
      </c>
      <c r="F1302" s="349">
        <v>11</v>
      </c>
      <c r="G1302" s="349">
        <v>3</v>
      </c>
      <c r="H1302" s="349">
        <v>14</v>
      </c>
      <c r="I1302" s="349">
        <v>0</v>
      </c>
      <c r="J1302" s="349" t="s">
        <v>2402</v>
      </c>
      <c r="L1302" s="14"/>
    </row>
    <row r="1303" spans="1:12" s="10" customFormat="1" ht="14.5">
      <c r="A1303" s="348"/>
      <c r="B1303" s="348" t="s">
        <v>823</v>
      </c>
      <c r="C1303" s="348" t="s">
        <v>3616</v>
      </c>
      <c r="D1303" s="348" t="s">
        <v>3575</v>
      </c>
      <c r="E1303" s="349">
        <v>33</v>
      </c>
      <c r="F1303" s="349">
        <v>20</v>
      </c>
      <c r="G1303" s="349">
        <v>13</v>
      </c>
      <c r="H1303" s="349" t="s">
        <v>2402</v>
      </c>
      <c r="I1303" s="349" t="s">
        <v>2402</v>
      </c>
      <c r="J1303" s="349">
        <v>0</v>
      </c>
      <c r="L1303" s="14"/>
    </row>
    <row r="1304" spans="1:12" s="10" customFormat="1" ht="14.5">
      <c r="A1304" s="348"/>
      <c r="B1304" s="348" t="s">
        <v>823</v>
      </c>
      <c r="C1304" s="348" t="s">
        <v>3616</v>
      </c>
      <c r="D1304" s="348" t="s">
        <v>3617</v>
      </c>
      <c r="E1304" s="349">
        <v>59</v>
      </c>
      <c r="F1304" s="349">
        <v>37</v>
      </c>
      <c r="G1304" s="349">
        <v>22</v>
      </c>
      <c r="H1304" s="349">
        <v>53</v>
      </c>
      <c r="I1304" s="349">
        <v>6</v>
      </c>
      <c r="J1304" s="349" t="s">
        <v>2402</v>
      </c>
      <c r="L1304" s="14"/>
    </row>
    <row r="1305" spans="1:12" s="10" customFormat="1" ht="14.5">
      <c r="A1305" s="348"/>
      <c r="B1305" s="348" t="s">
        <v>823</v>
      </c>
      <c r="C1305" s="348" t="s">
        <v>3763</v>
      </c>
      <c r="D1305" s="348" t="s">
        <v>3764</v>
      </c>
      <c r="E1305" s="349">
        <v>10</v>
      </c>
      <c r="F1305" s="349">
        <v>7</v>
      </c>
      <c r="G1305" s="349">
        <v>3</v>
      </c>
      <c r="H1305" s="349" t="s">
        <v>2402</v>
      </c>
      <c r="I1305" s="349" t="s">
        <v>2402</v>
      </c>
      <c r="J1305" s="349" t="s">
        <v>2402</v>
      </c>
      <c r="L1305" s="14"/>
    </row>
    <row r="1306" spans="1:12" s="10" customFormat="1" ht="14.5">
      <c r="A1306" s="348"/>
      <c r="B1306" s="348" t="s">
        <v>823</v>
      </c>
      <c r="C1306" s="348" t="s">
        <v>3765</v>
      </c>
      <c r="D1306" s="348" t="s">
        <v>3766</v>
      </c>
      <c r="E1306" s="349">
        <v>10</v>
      </c>
      <c r="F1306" s="349" t="s">
        <v>2402</v>
      </c>
      <c r="G1306" s="349" t="s">
        <v>2402</v>
      </c>
      <c r="H1306" s="349" t="s">
        <v>2402</v>
      </c>
      <c r="I1306" s="349" t="s">
        <v>2402</v>
      </c>
      <c r="J1306" s="349" t="s">
        <v>2402</v>
      </c>
      <c r="L1306" s="14"/>
    </row>
    <row r="1307" spans="1:12" s="10" customFormat="1" ht="14.5">
      <c r="A1307" s="348"/>
      <c r="B1307" s="348" t="s">
        <v>823</v>
      </c>
      <c r="C1307" s="348" t="s">
        <v>3620</v>
      </c>
      <c r="D1307" s="348" t="s">
        <v>3575</v>
      </c>
      <c r="E1307" s="349">
        <v>44</v>
      </c>
      <c r="F1307" s="349">
        <v>28</v>
      </c>
      <c r="G1307" s="349">
        <v>16</v>
      </c>
      <c r="H1307" s="349">
        <v>35</v>
      </c>
      <c r="I1307" s="349">
        <v>9</v>
      </c>
      <c r="J1307" s="349" t="s">
        <v>2402</v>
      </c>
      <c r="L1307" s="14"/>
    </row>
    <row r="1308" spans="1:12" s="10" customFormat="1" ht="14.5">
      <c r="A1308" s="348"/>
      <c r="B1308" s="348" t="s">
        <v>823</v>
      </c>
      <c r="C1308" s="348" t="s">
        <v>3620</v>
      </c>
      <c r="D1308" s="348" t="s">
        <v>3621</v>
      </c>
      <c r="E1308" s="349">
        <v>64</v>
      </c>
      <c r="F1308" s="349">
        <v>43</v>
      </c>
      <c r="G1308" s="349">
        <v>21</v>
      </c>
      <c r="H1308" s="349">
        <v>52</v>
      </c>
      <c r="I1308" s="349">
        <v>12</v>
      </c>
      <c r="J1308" s="349">
        <v>4</v>
      </c>
      <c r="L1308" s="14"/>
    </row>
    <row r="1309" spans="1:12" s="10" customFormat="1" ht="14.5">
      <c r="A1309" s="348"/>
      <c r="B1309" s="348" t="s">
        <v>823</v>
      </c>
      <c r="C1309" s="348" t="s">
        <v>3622</v>
      </c>
      <c r="D1309" s="348" t="s">
        <v>3623</v>
      </c>
      <c r="E1309" s="349">
        <v>272</v>
      </c>
      <c r="F1309" s="349">
        <v>191</v>
      </c>
      <c r="G1309" s="349">
        <v>81</v>
      </c>
      <c r="H1309" s="349">
        <v>233</v>
      </c>
      <c r="I1309" s="349">
        <v>39</v>
      </c>
      <c r="J1309" s="349">
        <v>10</v>
      </c>
      <c r="L1309" s="14"/>
    </row>
    <row r="1310" spans="1:12" s="10" customFormat="1" ht="14.5">
      <c r="A1310" s="348"/>
      <c r="B1310" s="348" t="s">
        <v>823</v>
      </c>
      <c r="C1310" s="348" t="s">
        <v>3628</v>
      </c>
      <c r="D1310" s="348" t="s">
        <v>3629</v>
      </c>
      <c r="E1310" s="349">
        <v>42</v>
      </c>
      <c r="F1310" s="349">
        <v>28</v>
      </c>
      <c r="G1310" s="349">
        <v>14</v>
      </c>
      <c r="H1310" s="349">
        <v>30</v>
      </c>
      <c r="I1310" s="349">
        <v>12</v>
      </c>
      <c r="J1310" s="349">
        <v>0</v>
      </c>
      <c r="L1310" s="14"/>
    </row>
    <row r="1311" spans="1:12" s="10" customFormat="1" ht="14.5">
      <c r="A1311" s="348"/>
      <c r="B1311" s="348" t="s">
        <v>823</v>
      </c>
      <c r="C1311" s="348" t="s">
        <v>3775</v>
      </c>
      <c r="D1311" s="348" t="s">
        <v>3776</v>
      </c>
      <c r="E1311" s="349">
        <v>18</v>
      </c>
      <c r="F1311" s="349">
        <v>9</v>
      </c>
      <c r="G1311" s="349">
        <v>9</v>
      </c>
      <c r="H1311" s="349">
        <v>15</v>
      </c>
      <c r="I1311" s="349">
        <v>3</v>
      </c>
      <c r="J1311" s="349" t="s">
        <v>2402</v>
      </c>
      <c r="L1311" s="14"/>
    </row>
    <row r="1312" spans="1:12" s="10" customFormat="1" ht="14.5">
      <c r="A1312" s="348"/>
      <c r="B1312" s="348" t="s">
        <v>823</v>
      </c>
      <c r="C1312" s="348" t="s">
        <v>3779</v>
      </c>
      <c r="D1312" s="348" t="s">
        <v>3780</v>
      </c>
      <c r="E1312" s="349">
        <v>34</v>
      </c>
      <c r="F1312" s="349">
        <v>19</v>
      </c>
      <c r="G1312" s="349">
        <v>15</v>
      </c>
      <c r="H1312" s="349" t="s">
        <v>2402</v>
      </c>
      <c r="I1312" s="349" t="s">
        <v>2402</v>
      </c>
      <c r="J1312" s="349">
        <v>3</v>
      </c>
      <c r="L1312" s="14"/>
    </row>
    <row r="1313" spans="1:12" s="10" customFormat="1" ht="14.5">
      <c r="A1313" s="348"/>
      <c r="B1313" s="348" t="s">
        <v>823</v>
      </c>
      <c r="C1313" s="348" t="s">
        <v>3630</v>
      </c>
      <c r="D1313" s="348" t="s">
        <v>3632</v>
      </c>
      <c r="E1313" s="349">
        <v>94</v>
      </c>
      <c r="F1313" s="349">
        <v>56</v>
      </c>
      <c r="G1313" s="349">
        <v>38</v>
      </c>
      <c r="H1313" s="349">
        <v>77</v>
      </c>
      <c r="I1313" s="349">
        <v>17</v>
      </c>
      <c r="J1313" s="349">
        <v>4</v>
      </c>
      <c r="L1313" s="14"/>
    </row>
    <row r="1314" spans="1:12" s="10" customFormat="1" ht="14.5">
      <c r="A1314" s="348"/>
      <c r="B1314" s="348" t="s">
        <v>823</v>
      </c>
      <c r="C1314" s="348" t="s">
        <v>3633</v>
      </c>
      <c r="D1314" s="348" t="s">
        <v>3634</v>
      </c>
      <c r="E1314" s="349">
        <v>41</v>
      </c>
      <c r="F1314" s="349">
        <v>27</v>
      </c>
      <c r="G1314" s="349">
        <v>14</v>
      </c>
      <c r="H1314" s="349">
        <v>31</v>
      </c>
      <c r="I1314" s="349">
        <v>10</v>
      </c>
      <c r="J1314" s="349" t="s">
        <v>2402</v>
      </c>
      <c r="L1314" s="14"/>
    </row>
    <row r="1315" spans="1:12" s="10" customFormat="1" ht="14.5">
      <c r="A1315" s="348"/>
      <c r="B1315" s="348" t="s">
        <v>823</v>
      </c>
      <c r="C1315" s="348" t="s">
        <v>3635</v>
      </c>
      <c r="D1315" s="348" t="s">
        <v>3634</v>
      </c>
      <c r="E1315" s="349">
        <v>41</v>
      </c>
      <c r="F1315" s="349">
        <v>27</v>
      </c>
      <c r="G1315" s="349">
        <v>14</v>
      </c>
      <c r="H1315" s="349">
        <v>31</v>
      </c>
      <c r="I1315" s="349">
        <v>10</v>
      </c>
      <c r="J1315" s="349" t="s">
        <v>2402</v>
      </c>
      <c r="L1315" s="14"/>
    </row>
    <row r="1316" spans="1:12" s="10" customFormat="1" ht="14.5">
      <c r="A1316" s="348"/>
      <c r="B1316" s="348" t="s">
        <v>823</v>
      </c>
      <c r="C1316" s="348" t="s">
        <v>3638</v>
      </c>
      <c r="D1316" s="348" t="s">
        <v>3639</v>
      </c>
      <c r="E1316" s="349">
        <v>50</v>
      </c>
      <c r="F1316" s="349">
        <v>33</v>
      </c>
      <c r="G1316" s="349">
        <v>17</v>
      </c>
      <c r="H1316" s="349">
        <v>36</v>
      </c>
      <c r="I1316" s="349">
        <v>14</v>
      </c>
      <c r="J1316" s="349">
        <v>4</v>
      </c>
      <c r="L1316" s="14"/>
    </row>
    <row r="1317" spans="1:12" s="10" customFormat="1" ht="14.5">
      <c r="A1317" s="348"/>
      <c r="B1317" s="348" t="s">
        <v>823</v>
      </c>
      <c r="C1317" s="348" t="s">
        <v>3640</v>
      </c>
      <c r="D1317" s="348" t="s">
        <v>3641</v>
      </c>
      <c r="E1317" s="349">
        <v>21</v>
      </c>
      <c r="F1317" s="349">
        <v>14</v>
      </c>
      <c r="G1317" s="349">
        <v>7</v>
      </c>
      <c r="H1317" s="349">
        <v>15</v>
      </c>
      <c r="I1317" s="349">
        <v>6</v>
      </c>
      <c r="J1317" s="349" t="s">
        <v>2402</v>
      </c>
      <c r="L1317" s="14"/>
    </row>
    <row r="1318" spans="1:12" s="10" customFormat="1" ht="14.5">
      <c r="A1318" s="348"/>
      <c r="B1318" s="348" t="s">
        <v>823</v>
      </c>
      <c r="C1318" s="348" t="s">
        <v>3642</v>
      </c>
      <c r="D1318" s="348" t="s">
        <v>3643</v>
      </c>
      <c r="E1318" s="349">
        <v>26</v>
      </c>
      <c r="F1318" s="349">
        <v>16</v>
      </c>
      <c r="G1318" s="349">
        <v>10</v>
      </c>
      <c r="H1318" s="349">
        <v>21</v>
      </c>
      <c r="I1318" s="349">
        <v>5</v>
      </c>
      <c r="J1318" s="349">
        <v>3</v>
      </c>
      <c r="L1318" s="14"/>
    </row>
    <row r="1319" spans="1:12" s="10" customFormat="1" ht="14.5">
      <c r="A1319" s="348"/>
      <c r="B1319" s="348" t="s">
        <v>823</v>
      </c>
      <c r="C1319" s="348" t="s">
        <v>3807</v>
      </c>
      <c r="D1319" s="348" t="s">
        <v>3808</v>
      </c>
      <c r="E1319" s="349">
        <v>16</v>
      </c>
      <c r="F1319" s="349">
        <v>11</v>
      </c>
      <c r="G1319" s="349">
        <v>5</v>
      </c>
      <c r="H1319" s="349" t="s">
        <v>2402</v>
      </c>
      <c r="I1319" s="349" t="s">
        <v>2402</v>
      </c>
      <c r="J1319" s="349" t="s">
        <v>2402</v>
      </c>
      <c r="L1319" s="14"/>
    </row>
    <row r="1320" spans="1:12" s="10" customFormat="1" ht="14.5">
      <c r="A1320" s="348"/>
      <c r="B1320" s="348" t="s">
        <v>823</v>
      </c>
      <c r="C1320" s="348" t="s">
        <v>3644</v>
      </c>
      <c r="D1320" s="348" t="s">
        <v>3645</v>
      </c>
      <c r="E1320" s="349">
        <v>113</v>
      </c>
      <c r="F1320" s="349">
        <v>74</v>
      </c>
      <c r="G1320" s="349">
        <v>39</v>
      </c>
      <c r="H1320" s="349">
        <v>87</v>
      </c>
      <c r="I1320" s="349">
        <v>26</v>
      </c>
      <c r="J1320" s="349">
        <v>10</v>
      </c>
      <c r="L1320" s="14"/>
    </row>
    <row r="1321" spans="1:12" s="10" customFormat="1" ht="14.5">
      <c r="A1321" s="348"/>
      <c r="B1321" s="348" t="s">
        <v>823</v>
      </c>
      <c r="C1321" s="348" t="s">
        <v>3646</v>
      </c>
      <c r="D1321" s="348" t="s">
        <v>3647</v>
      </c>
      <c r="E1321" s="349">
        <v>10</v>
      </c>
      <c r="F1321" s="349" t="s">
        <v>2402</v>
      </c>
      <c r="G1321" s="349" t="s">
        <v>2402</v>
      </c>
      <c r="H1321" s="349">
        <v>6</v>
      </c>
      <c r="I1321" s="349">
        <v>4</v>
      </c>
      <c r="J1321" s="349">
        <v>0</v>
      </c>
      <c r="L1321" s="14"/>
    </row>
    <row r="1322" spans="1:12" s="10" customFormat="1" ht="14.5">
      <c r="A1322" s="348"/>
      <c r="B1322" s="348" t="s">
        <v>823</v>
      </c>
      <c r="C1322" s="348" t="s">
        <v>3650</v>
      </c>
      <c r="D1322" s="348" t="s">
        <v>3575</v>
      </c>
      <c r="E1322" s="349">
        <v>32</v>
      </c>
      <c r="F1322" s="349">
        <v>24</v>
      </c>
      <c r="G1322" s="349">
        <v>8</v>
      </c>
      <c r="H1322" s="349">
        <v>23</v>
      </c>
      <c r="I1322" s="349">
        <v>9</v>
      </c>
      <c r="J1322" s="349">
        <v>4</v>
      </c>
      <c r="L1322" s="14"/>
    </row>
    <row r="1323" spans="1:12" s="10" customFormat="1" ht="14.5">
      <c r="A1323" s="348"/>
      <c r="B1323" s="348" t="s">
        <v>823</v>
      </c>
      <c r="C1323" s="348" t="s">
        <v>3650</v>
      </c>
      <c r="D1323" s="348" t="s">
        <v>3651</v>
      </c>
      <c r="E1323" s="349">
        <v>42</v>
      </c>
      <c r="F1323" s="349">
        <v>26</v>
      </c>
      <c r="G1323" s="349">
        <v>16</v>
      </c>
      <c r="H1323" s="349">
        <v>29</v>
      </c>
      <c r="I1323" s="349">
        <v>13</v>
      </c>
      <c r="J1323" s="349">
        <v>4</v>
      </c>
      <c r="L1323" s="14"/>
    </row>
    <row r="1324" spans="1:12" s="10" customFormat="1" ht="14.5">
      <c r="A1324" s="348"/>
      <c r="B1324" s="348" t="s">
        <v>823</v>
      </c>
      <c r="C1324" s="348" t="s">
        <v>3652</v>
      </c>
      <c r="D1324" s="348" t="s">
        <v>3653</v>
      </c>
      <c r="E1324" s="349">
        <v>10</v>
      </c>
      <c r="F1324" s="349">
        <v>6</v>
      </c>
      <c r="G1324" s="349">
        <v>4</v>
      </c>
      <c r="H1324" s="349" t="s">
        <v>2402</v>
      </c>
      <c r="I1324" s="349" t="s">
        <v>2402</v>
      </c>
      <c r="J1324" s="349">
        <v>0</v>
      </c>
      <c r="L1324" s="14"/>
    </row>
    <row r="1325" spans="1:12" s="10" customFormat="1" ht="14.5">
      <c r="A1325" s="348"/>
      <c r="B1325" s="348" t="s">
        <v>823</v>
      </c>
      <c r="C1325" s="348" t="s">
        <v>3656</v>
      </c>
      <c r="D1325" s="348" t="s">
        <v>3657</v>
      </c>
      <c r="E1325" s="349">
        <v>14</v>
      </c>
      <c r="F1325" s="349">
        <v>8</v>
      </c>
      <c r="G1325" s="349">
        <v>6</v>
      </c>
      <c r="H1325" s="349">
        <v>10</v>
      </c>
      <c r="I1325" s="349">
        <v>4</v>
      </c>
      <c r="J1325" s="349">
        <v>0</v>
      </c>
      <c r="L1325" s="14"/>
    </row>
    <row r="1326" spans="1:12" s="10" customFormat="1" ht="14.5">
      <c r="A1326" s="348"/>
      <c r="B1326" s="348" t="s">
        <v>823</v>
      </c>
      <c r="C1326" s="348" t="s">
        <v>3658</v>
      </c>
      <c r="D1326" s="348" t="s">
        <v>3659</v>
      </c>
      <c r="E1326" s="349">
        <v>16</v>
      </c>
      <c r="F1326" s="349">
        <v>10</v>
      </c>
      <c r="G1326" s="349">
        <v>6</v>
      </c>
      <c r="H1326" s="349">
        <v>10</v>
      </c>
      <c r="I1326" s="349">
        <v>6</v>
      </c>
      <c r="J1326" s="349">
        <v>0</v>
      </c>
      <c r="L1326" s="14"/>
    </row>
    <row r="1327" spans="1:12" s="10" customFormat="1" ht="14.5">
      <c r="A1327" s="348"/>
      <c r="B1327" s="348" t="s">
        <v>823</v>
      </c>
      <c r="C1327" s="348" t="s">
        <v>3660</v>
      </c>
      <c r="D1327" s="348" t="s">
        <v>3661</v>
      </c>
      <c r="E1327" s="349">
        <v>22</v>
      </c>
      <c r="F1327" s="349">
        <v>13</v>
      </c>
      <c r="G1327" s="349">
        <v>9</v>
      </c>
      <c r="H1327" s="349">
        <v>16</v>
      </c>
      <c r="I1327" s="349">
        <v>6</v>
      </c>
      <c r="J1327" s="349">
        <v>0</v>
      </c>
      <c r="L1327" s="14"/>
    </row>
    <row r="1328" spans="1:12" s="10" customFormat="1" ht="14.5">
      <c r="A1328" s="348"/>
      <c r="B1328" s="348" t="s">
        <v>823</v>
      </c>
      <c r="C1328" s="348" t="s">
        <v>3662</v>
      </c>
      <c r="D1328" s="348" t="s">
        <v>3631</v>
      </c>
      <c r="E1328" s="349">
        <v>9</v>
      </c>
      <c r="F1328" s="349" t="s">
        <v>2402</v>
      </c>
      <c r="G1328" s="349" t="s">
        <v>2402</v>
      </c>
      <c r="H1328" s="349" t="s">
        <v>2402</v>
      </c>
      <c r="I1328" s="349" t="s">
        <v>2402</v>
      </c>
      <c r="J1328" s="349">
        <v>0</v>
      </c>
      <c r="L1328" s="14"/>
    </row>
    <row r="1329" spans="1:12" s="10" customFormat="1" ht="14.5">
      <c r="A1329" s="348"/>
      <c r="B1329" s="348" t="s">
        <v>823</v>
      </c>
      <c r="C1329" s="348" t="s">
        <v>3662</v>
      </c>
      <c r="D1329" s="348" t="s">
        <v>3663</v>
      </c>
      <c r="E1329" s="349">
        <v>113</v>
      </c>
      <c r="F1329" s="349">
        <v>70</v>
      </c>
      <c r="G1329" s="349">
        <v>43</v>
      </c>
      <c r="H1329" s="349">
        <v>82</v>
      </c>
      <c r="I1329" s="349">
        <v>31</v>
      </c>
      <c r="J1329" s="349">
        <v>4</v>
      </c>
      <c r="L1329" s="14"/>
    </row>
    <row r="1330" spans="1:12" s="10" customFormat="1" ht="14.5">
      <c r="A1330" s="348"/>
      <c r="B1330" s="348" t="s">
        <v>823</v>
      </c>
      <c r="C1330" s="348" t="s">
        <v>3669</v>
      </c>
      <c r="D1330" s="348" t="s">
        <v>3670</v>
      </c>
      <c r="E1330" s="349">
        <v>121</v>
      </c>
      <c r="F1330" s="349">
        <v>61</v>
      </c>
      <c r="G1330" s="349">
        <v>60</v>
      </c>
      <c r="H1330" s="349">
        <v>95</v>
      </c>
      <c r="I1330" s="349">
        <v>26</v>
      </c>
      <c r="J1330" s="349">
        <v>3</v>
      </c>
      <c r="L1330" s="14"/>
    </row>
    <row r="1331" spans="1:12" s="10" customFormat="1" ht="14.5">
      <c r="A1331" s="348"/>
      <c r="B1331" s="348" t="s">
        <v>823</v>
      </c>
      <c r="C1331" s="348" t="s">
        <v>3671</v>
      </c>
      <c r="D1331" s="348" t="s">
        <v>3672</v>
      </c>
      <c r="E1331" s="349">
        <v>121</v>
      </c>
      <c r="F1331" s="349">
        <v>61</v>
      </c>
      <c r="G1331" s="349">
        <v>60</v>
      </c>
      <c r="H1331" s="349">
        <v>95</v>
      </c>
      <c r="I1331" s="349">
        <v>26</v>
      </c>
      <c r="J1331" s="349">
        <v>3</v>
      </c>
      <c r="L1331" s="14"/>
    </row>
    <row r="1332" spans="1:12" s="10" customFormat="1" ht="14.5">
      <c r="A1332" s="348"/>
      <c r="B1332" s="348" t="s">
        <v>823</v>
      </c>
      <c r="C1332" s="348" t="s">
        <v>3673</v>
      </c>
      <c r="D1332" s="348" t="s">
        <v>3672</v>
      </c>
      <c r="E1332" s="349">
        <v>121</v>
      </c>
      <c r="F1332" s="349">
        <v>61</v>
      </c>
      <c r="G1332" s="349">
        <v>60</v>
      </c>
      <c r="H1332" s="349">
        <v>95</v>
      </c>
      <c r="I1332" s="349">
        <v>26</v>
      </c>
      <c r="J1332" s="349">
        <v>3</v>
      </c>
      <c r="L1332" s="14"/>
    </row>
    <row r="1333" spans="1:12" s="10" customFormat="1" ht="14.5">
      <c r="A1333" s="348"/>
      <c r="B1333" s="348" t="s">
        <v>823</v>
      </c>
      <c r="C1333" s="348" t="s">
        <v>3957</v>
      </c>
      <c r="D1333" s="348" t="s">
        <v>3958</v>
      </c>
      <c r="E1333" s="349">
        <v>12</v>
      </c>
      <c r="F1333" s="349">
        <v>8</v>
      </c>
      <c r="G1333" s="349">
        <v>4</v>
      </c>
      <c r="H1333" s="349" t="s">
        <v>2402</v>
      </c>
      <c r="I1333" s="349" t="s">
        <v>2402</v>
      </c>
      <c r="J1333" s="349" t="s">
        <v>2402</v>
      </c>
      <c r="L1333" s="14"/>
    </row>
    <row r="1334" spans="1:12" s="10" customFormat="1" ht="14.5">
      <c r="A1334" s="348"/>
      <c r="B1334" s="348" t="s">
        <v>823</v>
      </c>
      <c r="C1334" s="348" t="s">
        <v>3674</v>
      </c>
      <c r="D1334" s="348" t="s">
        <v>3575</v>
      </c>
      <c r="E1334" s="349">
        <v>68</v>
      </c>
      <c r="F1334" s="349">
        <v>49</v>
      </c>
      <c r="G1334" s="349">
        <v>19</v>
      </c>
      <c r="H1334" s="349">
        <v>62</v>
      </c>
      <c r="I1334" s="349">
        <v>6</v>
      </c>
      <c r="J1334" s="349">
        <v>3</v>
      </c>
      <c r="L1334" s="14"/>
    </row>
    <row r="1335" spans="1:12" s="10" customFormat="1" ht="14.5">
      <c r="A1335" s="348"/>
      <c r="B1335" s="348" t="s">
        <v>823</v>
      </c>
      <c r="C1335" s="348" t="s">
        <v>3674</v>
      </c>
      <c r="D1335" s="348" t="s">
        <v>3675</v>
      </c>
      <c r="E1335" s="349">
        <v>80</v>
      </c>
      <c r="F1335" s="349">
        <v>57</v>
      </c>
      <c r="G1335" s="349">
        <v>23</v>
      </c>
      <c r="H1335" s="349">
        <v>73</v>
      </c>
      <c r="I1335" s="349">
        <v>7</v>
      </c>
      <c r="J1335" s="349">
        <v>4</v>
      </c>
      <c r="L1335" s="14"/>
    </row>
    <row r="1336" spans="1:12" s="10" customFormat="1" ht="14.5">
      <c r="A1336" s="348"/>
      <c r="B1336" s="348" t="s">
        <v>823</v>
      </c>
      <c r="C1336" s="348" t="s">
        <v>3676</v>
      </c>
      <c r="D1336" s="348" t="s">
        <v>3675</v>
      </c>
      <c r="E1336" s="349">
        <v>80</v>
      </c>
      <c r="F1336" s="349">
        <v>57</v>
      </c>
      <c r="G1336" s="349">
        <v>23</v>
      </c>
      <c r="H1336" s="349">
        <v>73</v>
      </c>
      <c r="I1336" s="349">
        <v>7</v>
      </c>
      <c r="J1336" s="349">
        <v>4</v>
      </c>
      <c r="L1336" s="14"/>
    </row>
    <row r="1337" spans="1:12" s="10" customFormat="1" ht="14.5">
      <c r="A1337" s="348"/>
      <c r="B1337" s="348" t="s">
        <v>823</v>
      </c>
      <c r="C1337" s="348" t="s">
        <v>3829</v>
      </c>
      <c r="D1337" s="348" t="s">
        <v>3830</v>
      </c>
      <c r="E1337" s="349">
        <v>204</v>
      </c>
      <c r="F1337" s="349">
        <v>107</v>
      </c>
      <c r="G1337" s="349">
        <v>97</v>
      </c>
      <c r="H1337" s="349">
        <v>192</v>
      </c>
      <c r="I1337" s="349">
        <v>12</v>
      </c>
      <c r="J1337" s="349">
        <v>3</v>
      </c>
      <c r="L1337" s="14"/>
    </row>
    <row r="1338" spans="1:12" s="10" customFormat="1" ht="14.5">
      <c r="A1338" s="348"/>
      <c r="B1338" s="348" t="s">
        <v>823</v>
      </c>
      <c r="C1338" s="348" t="s">
        <v>3831</v>
      </c>
      <c r="D1338" s="348" t="s">
        <v>3832</v>
      </c>
      <c r="E1338" s="349">
        <v>55</v>
      </c>
      <c r="F1338" s="349">
        <v>26</v>
      </c>
      <c r="G1338" s="349">
        <v>29</v>
      </c>
      <c r="H1338" s="349">
        <v>51</v>
      </c>
      <c r="I1338" s="349">
        <v>4</v>
      </c>
      <c r="J1338" s="349">
        <v>4</v>
      </c>
      <c r="L1338" s="14"/>
    </row>
    <row r="1339" spans="1:12" s="10" customFormat="1" ht="14.5">
      <c r="A1339" s="348"/>
      <c r="B1339" s="348" t="s">
        <v>823</v>
      </c>
      <c r="C1339" s="348" t="s">
        <v>3833</v>
      </c>
      <c r="D1339" s="348" t="s">
        <v>3834</v>
      </c>
      <c r="E1339" s="349">
        <v>41</v>
      </c>
      <c r="F1339" s="349">
        <v>21</v>
      </c>
      <c r="G1339" s="349">
        <v>20</v>
      </c>
      <c r="H1339" s="349" t="s">
        <v>2402</v>
      </c>
      <c r="I1339" s="349" t="s">
        <v>2402</v>
      </c>
      <c r="J1339" s="349" t="s">
        <v>2402</v>
      </c>
      <c r="L1339" s="14"/>
    </row>
    <row r="1340" spans="1:12" s="10" customFormat="1" ht="14.5">
      <c r="A1340" s="348"/>
      <c r="B1340" s="348" t="s">
        <v>823</v>
      </c>
      <c r="C1340" s="348" t="s">
        <v>3835</v>
      </c>
      <c r="D1340" s="348" t="s">
        <v>3836</v>
      </c>
      <c r="E1340" s="349">
        <v>198</v>
      </c>
      <c r="F1340" s="349">
        <v>102</v>
      </c>
      <c r="G1340" s="349">
        <v>96</v>
      </c>
      <c r="H1340" s="349">
        <v>184</v>
      </c>
      <c r="I1340" s="349">
        <v>14</v>
      </c>
      <c r="J1340" s="349">
        <v>8</v>
      </c>
      <c r="L1340" s="14"/>
    </row>
    <row r="1341" spans="1:12" s="10" customFormat="1" ht="14.5">
      <c r="A1341" s="348"/>
      <c r="B1341" s="348" t="s">
        <v>823</v>
      </c>
      <c r="C1341" s="348" t="s">
        <v>3837</v>
      </c>
      <c r="D1341" s="348" t="s">
        <v>3838</v>
      </c>
      <c r="E1341" s="349">
        <v>225</v>
      </c>
      <c r="F1341" s="349">
        <v>70</v>
      </c>
      <c r="G1341" s="349">
        <v>155</v>
      </c>
      <c r="H1341" s="349">
        <v>214</v>
      </c>
      <c r="I1341" s="349">
        <v>11</v>
      </c>
      <c r="J1341" s="349">
        <v>15</v>
      </c>
      <c r="L1341" s="14"/>
    </row>
    <row r="1342" spans="1:12" s="10" customFormat="1" ht="14.5">
      <c r="A1342" s="348"/>
      <c r="B1342" s="348" t="s">
        <v>823</v>
      </c>
      <c r="C1342" s="348" t="s">
        <v>3839</v>
      </c>
      <c r="D1342" s="348" t="s">
        <v>3840</v>
      </c>
      <c r="E1342" s="349">
        <v>860</v>
      </c>
      <c r="F1342" s="349">
        <v>488</v>
      </c>
      <c r="G1342" s="349">
        <v>372</v>
      </c>
      <c r="H1342" s="349">
        <v>848</v>
      </c>
      <c r="I1342" s="349">
        <v>12</v>
      </c>
      <c r="J1342" s="349">
        <v>24</v>
      </c>
      <c r="L1342" s="14"/>
    </row>
    <row r="1343" spans="1:12" s="10" customFormat="1" ht="14.5">
      <c r="A1343" s="348"/>
      <c r="B1343" s="348" t="s">
        <v>823</v>
      </c>
      <c r="C1343" s="348" t="s">
        <v>3841</v>
      </c>
      <c r="D1343" s="348" t="s">
        <v>3842</v>
      </c>
      <c r="E1343" s="349">
        <v>94</v>
      </c>
      <c r="F1343" s="349">
        <v>45</v>
      </c>
      <c r="G1343" s="349">
        <v>49</v>
      </c>
      <c r="H1343" s="349">
        <v>85</v>
      </c>
      <c r="I1343" s="349">
        <v>9</v>
      </c>
      <c r="J1343" s="349">
        <v>3</v>
      </c>
      <c r="L1343" s="14"/>
    </row>
    <row r="1344" spans="1:12" s="10" customFormat="1" ht="14.5">
      <c r="A1344" s="348"/>
      <c r="B1344" s="348" t="s">
        <v>823</v>
      </c>
      <c r="C1344" s="348" t="s">
        <v>3677</v>
      </c>
      <c r="D1344" s="348" t="s">
        <v>3678</v>
      </c>
      <c r="E1344" s="349">
        <v>83</v>
      </c>
      <c r="F1344" s="349">
        <v>39</v>
      </c>
      <c r="G1344" s="349">
        <v>44</v>
      </c>
      <c r="H1344" s="349" t="s">
        <v>2402</v>
      </c>
      <c r="I1344" s="349" t="s">
        <v>2402</v>
      </c>
      <c r="J1344" s="349">
        <v>7</v>
      </c>
      <c r="L1344" s="14"/>
    </row>
    <row r="1345" spans="1:12" s="10" customFormat="1" ht="14.5">
      <c r="A1345" s="348"/>
      <c r="B1345" s="348" t="s">
        <v>823</v>
      </c>
      <c r="C1345" s="348" t="s">
        <v>3679</v>
      </c>
      <c r="D1345" s="348" t="s">
        <v>3680</v>
      </c>
      <c r="E1345" s="349">
        <v>1760</v>
      </c>
      <c r="F1345" s="349">
        <v>898</v>
      </c>
      <c r="G1345" s="349">
        <v>862</v>
      </c>
      <c r="H1345" s="349">
        <v>1694</v>
      </c>
      <c r="I1345" s="349">
        <v>66</v>
      </c>
      <c r="J1345" s="349">
        <v>65</v>
      </c>
      <c r="L1345" s="14"/>
    </row>
    <row r="1346" spans="1:12" s="10" customFormat="1" ht="14.5">
      <c r="A1346" s="348"/>
      <c r="B1346" s="348" t="s">
        <v>823</v>
      </c>
      <c r="C1346" s="348" t="s">
        <v>2621</v>
      </c>
      <c r="D1346" s="348" t="s">
        <v>3680</v>
      </c>
      <c r="E1346" s="349">
        <v>1760</v>
      </c>
      <c r="F1346" s="349">
        <v>898</v>
      </c>
      <c r="G1346" s="349">
        <v>862</v>
      </c>
      <c r="H1346" s="349">
        <v>1694</v>
      </c>
      <c r="I1346" s="349">
        <v>66</v>
      </c>
      <c r="J1346" s="349">
        <v>65</v>
      </c>
      <c r="L1346" s="14"/>
    </row>
    <row r="1347" spans="1:12" s="10" customFormat="1" ht="14.5">
      <c r="A1347" s="348"/>
      <c r="B1347" s="348" t="s">
        <v>823</v>
      </c>
      <c r="C1347" s="348" t="s">
        <v>3845</v>
      </c>
      <c r="D1347" s="348" t="s">
        <v>3846</v>
      </c>
      <c r="E1347" s="349">
        <v>13</v>
      </c>
      <c r="F1347" s="349">
        <v>9</v>
      </c>
      <c r="G1347" s="349">
        <v>4</v>
      </c>
      <c r="H1347" s="349" t="s">
        <v>2402</v>
      </c>
      <c r="I1347" s="349" t="s">
        <v>2402</v>
      </c>
      <c r="J1347" s="349">
        <v>0</v>
      </c>
      <c r="L1347" s="14"/>
    </row>
    <row r="1348" spans="1:12" s="10" customFormat="1" ht="14.5">
      <c r="A1348" s="348"/>
      <c r="B1348" s="348" t="s">
        <v>823</v>
      </c>
      <c r="C1348" s="348" t="s">
        <v>3681</v>
      </c>
      <c r="D1348" s="348" t="s">
        <v>3575</v>
      </c>
      <c r="E1348" s="349">
        <v>38</v>
      </c>
      <c r="F1348" s="349">
        <v>30</v>
      </c>
      <c r="G1348" s="349">
        <v>8</v>
      </c>
      <c r="H1348" s="349">
        <v>32</v>
      </c>
      <c r="I1348" s="349">
        <v>6</v>
      </c>
      <c r="J1348" s="349">
        <v>0</v>
      </c>
      <c r="L1348" s="14"/>
    </row>
    <row r="1349" spans="1:12" s="10" customFormat="1" ht="14.5">
      <c r="A1349" s="348"/>
      <c r="B1349" s="348" t="s">
        <v>823</v>
      </c>
      <c r="C1349" s="348" t="s">
        <v>3681</v>
      </c>
      <c r="D1349" s="348" t="s">
        <v>3682</v>
      </c>
      <c r="E1349" s="349">
        <v>51</v>
      </c>
      <c r="F1349" s="349">
        <v>39</v>
      </c>
      <c r="G1349" s="349">
        <v>12</v>
      </c>
      <c r="H1349" s="349">
        <v>44</v>
      </c>
      <c r="I1349" s="349">
        <v>7</v>
      </c>
      <c r="J1349" s="349">
        <v>0</v>
      </c>
      <c r="L1349" s="14"/>
    </row>
    <row r="1350" spans="1:12" s="10" customFormat="1" ht="14.5">
      <c r="A1350" s="348"/>
      <c r="B1350" s="348" t="s">
        <v>823</v>
      </c>
      <c r="C1350" s="348" t="s">
        <v>2623</v>
      </c>
      <c r="D1350" s="348" t="s">
        <v>3682</v>
      </c>
      <c r="E1350" s="349">
        <v>51</v>
      </c>
      <c r="F1350" s="349">
        <v>39</v>
      </c>
      <c r="G1350" s="349">
        <v>12</v>
      </c>
      <c r="H1350" s="349">
        <v>44</v>
      </c>
      <c r="I1350" s="349">
        <v>7</v>
      </c>
      <c r="J1350" s="349">
        <v>0</v>
      </c>
      <c r="L1350" s="14"/>
    </row>
    <row r="1351" spans="1:12" s="10" customFormat="1" ht="14.5">
      <c r="A1351" s="348"/>
      <c r="B1351" s="348" t="s">
        <v>823</v>
      </c>
      <c r="C1351" s="348" t="s">
        <v>3847</v>
      </c>
      <c r="D1351" s="348" t="s">
        <v>3848</v>
      </c>
      <c r="E1351" s="349">
        <v>10</v>
      </c>
      <c r="F1351" s="349">
        <v>6</v>
      </c>
      <c r="G1351" s="349">
        <v>4</v>
      </c>
      <c r="H1351" s="349">
        <v>10</v>
      </c>
      <c r="I1351" s="349">
        <v>0</v>
      </c>
      <c r="J1351" s="349">
        <v>0</v>
      </c>
      <c r="L1351" s="14"/>
    </row>
    <row r="1352" spans="1:12" s="10" customFormat="1" ht="14.5">
      <c r="A1352" s="348"/>
      <c r="B1352" s="348" t="s">
        <v>823</v>
      </c>
      <c r="C1352" s="348" t="s">
        <v>4109</v>
      </c>
      <c r="D1352" s="348" t="s">
        <v>4110</v>
      </c>
      <c r="E1352" s="349">
        <v>10</v>
      </c>
      <c r="F1352" s="349">
        <v>4</v>
      </c>
      <c r="G1352" s="349">
        <v>6</v>
      </c>
      <c r="H1352" s="349">
        <v>10</v>
      </c>
      <c r="I1352" s="349">
        <v>0</v>
      </c>
      <c r="J1352" s="349">
        <v>0</v>
      </c>
      <c r="L1352" s="14"/>
    </row>
    <row r="1353" spans="1:12" s="10" customFormat="1" ht="14.5">
      <c r="A1353" s="348"/>
      <c r="B1353" s="348" t="s">
        <v>823</v>
      </c>
      <c r="C1353" s="348" t="s">
        <v>4196</v>
      </c>
      <c r="D1353" s="348" t="s">
        <v>4197</v>
      </c>
      <c r="E1353" s="349">
        <v>12</v>
      </c>
      <c r="F1353" s="349">
        <v>5</v>
      </c>
      <c r="G1353" s="349">
        <v>7</v>
      </c>
      <c r="H1353" s="349">
        <v>12</v>
      </c>
      <c r="I1353" s="349">
        <v>0</v>
      </c>
      <c r="J1353" s="349">
        <v>0</v>
      </c>
      <c r="L1353" s="14"/>
    </row>
    <row r="1354" spans="1:12" s="10" customFormat="1" ht="14.5">
      <c r="A1354" s="348"/>
      <c r="B1354" s="348" t="s">
        <v>823</v>
      </c>
      <c r="C1354" s="348" t="s">
        <v>3683</v>
      </c>
      <c r="D1354" s="348" t="s">
        <v>3575</v>
      </c>
      <c r="E1354" s="349">
        <v>31</v>
      </c>
      <c r="F1354" s="349">
        <v>19</v>
      </c>
      <c r="G1354" s="349">
        <v>12</v>
      </c>
      <c r="H1354" s="349">
        <v>27</v>
      </c>
      <c r="I1354" s="349">
        <v>4</v>
      </c>
      <c r="J1354" s="349" t="s">
        <v>2402</v>
      </c>
      <c r="L1354" s="14"/>
    </row>
    <row r="1355" spans="1:12" s="10" customFormat="1" ht="14.5">
      <c r="A1355" s="348"/>
      <c r="B1355" s="348" t="s">
        <v>823</v>
      </c>
      <c r="C1355" s="348" t="s">
        <v>3683</v>
      </c>
      <c r="D1355" s="348" t="s">
        <v>3684</v>
      </c>
      <c r="E1355" s="349">
        <v>63</v>
      </c>
      <c r="F1355" s="349">
        <v>34</v>
      </c>
      <c r="G1355" s="349">
        <v>29</v>
      </c>
      <c r="H1355" s="349">
        <v>59</v>
      </c>
      <c r="I1355" s="349">
        <v>4</v>
      </c>
      <c r="J1355" s="349" t="s">
        <v>2402</v>
      </c>
      <c r="L1355" s="14"/>
    </row>
    <row r="1356" spans="1:12" s="10" customFormat="1" ht="14.5">
      <c r="A1356" s="348"/>
      <c r="B1356" s="348" t="s">
        <v>823</v>
      </c>
      <c r="C1356" s="348" t="s">
        <v>2625</v>
      </c>
      <c r="D1356" s="348" t="s">
        <v>3684</v>
      </c>
      <c r="E1356" s="349">
        <v>63</v>
      </c>
      <c r="F1356" s="349">
        <v>34</v>
      </c>
      <c r="G1356" s="349">
        <v>29</v>
      </c>
      <c r="H1356" s="349">
        <v>59</v>
      </c>
      <c r="I1356" s="349">
        <v>4</v>
      </c>
      <c r="J1356" s="349" t="s">
        <v>2402</v>
      </c>
      <c r="L1356" s="14"/>
    </row>
    <row r="1357" spans="1:12" s="10" customFormat="1" ht="14.5">
      <c r="A1357" s="348"/>
      <c r="B1357" s="348" t="s">
        <v>823</v>
      </c>
      <c r="C1357" s="348" t="s">
        <v>3685</v>
      </c>
      <c r="D1357" s="348" t="s">
        <v>3686</v>
      </c>
      <c r="E1357" s="349">
        <v>28</v>
      </c>
      <c r="F1357" s="349">
        <v>15</v>
      </c>
      <c r="G1357" s="349">
        <v>13</v>
      </c>
      <c r="H1357" s="349">
        <v>23</v>
      </c>
      <c r="I1357" s="349">
        <v>5</v>
      </c>
      <c r="J1357" s="349">
        <v>3</v>
      </c>
      <c r="L1357" s="14"/>
    </row>
    <row r="1358" spans="1:12" s="10" customFormat="1" ht="14.5">
      <c r="A1358" s="348"/>
      <c r="B1358" s="348" t="s">
        <v>823</v>
      </c>
      <c r="C1358" s="348" t="s">
        <v>2627</v>
      </c>
      <c r="D1358" s="348" t="s">
        <v>3686</v>
      </c>
      <c r="E1358" s="349">
        <v>28</v>
      </c>
      <c r="F1358" s="349">
        <v>15</v>
      </c>
      <c r="G1358" s="349">
        <v>13</v>
      </c>
      <c r="H1358" s="349">
        <v>23</v>
      </c>
      <c r="I1358" s="349">
        <v>5</v>
      </c>
      <c r="J1358" s="349">
        <v>3</v>
      </c>
      <c r="L1358" s="14"/>
    </row>
    <row r="1359" spans="1:12" s="10" customFormat="1" ht="14.5">
      <c r="A1359" s="348"/>
      <c r="B1359" s="348" t="s">
        <v>823</v>
      </c>
      <c r="C1359" s="348" t="s">
        <v>4068</v>
      </c>
      <c r="D1359" s="348" t="s">
        <v>4069</v>
      </c>
      <c r="E1359" s="349">
        <v>13</v>
      </c>
      <c r="F1359" s="349">
        <v>13</v>
      </c>
      <c r="G1359" s="349">
        <v>0</v>
      </c>
      <c r="H1359" s="349">
        <v>3</v>
      </c>
      <c r="I1359" s="349">
        <v>10</v>
      </c>
      <c r="J1359" s="349">
        <v>0</v>
      </c>
      <c r="L1359" s="14"/>
    </row>
    <row r="1360" spans="1:12" s="10" customFormat="1" ht="14.5">
      <c r="A1360" s="348"/>
      <c r="B1360" s="348" t="s">
        <v>823</v>
      </c>
      <c r="C1360" s="348" t="s">
        <v>4068</v>
      </c>
      <c r="D1360" s="348" t="s">
        <v>4069</v>
      </c>
      <c r="E1360" s="349">
        <v>13</v>
      </c>
      <c r="F1360" s="349">
        <v>13</v>
      </c>
      <c r="G1360" s="349">
        <v>0</v>
      </c>
      <c r="H1360" s="349">
        <v>3</v>
      </c>
      <c r="I1360" s="349">
        <v>10</v>
      </c>
      <c r="J1360" s="349">
        <v>0</v>
      </c>
      <c r="L1360" s="14"/>
    </row>
    <row r="1361" spans="1:12" s="10" customFormat="1" ht="14.5">
      <c r="A1361" s="348"/>
      <c r="B1361" s="348" t="s">
        <v>823</v>
      </c>
      <c r="C1361" s="348" t="s">
        <v>4068</v>
      </c>
      <c r="D1361" s="348" t="s">
        <v>4069</v>
      </c>
      <c r="E1361" s="349">
        <v>13</v>
      </c>
      <c r="F1361" s="349">
        <v>13</v>
      </c>
      <c r="G1361" s="349">
        <v>0</v>
      </c>
      <c r="H1361" s="349">
        <v>3</v>
      </c>
      <c r="I1361" s="349">
        <v>10</v>
      </c>
      <c r="J1361" s="349">
        <v>0</v>
      </c>
      <c r="L1361" s="14"/>
    </row>
    <row r="1362" spans="1:12" s="10" customFormat="1" ht="14.5">
      <c r="A1362" s="348"/>
      <c r="B1362" s="348" t="s">
        <v>823</v>
      </c>
      <c r="C1362" s="348" t="s">
        <v>4072</v>
      </c>
      <c r="D1362" s="348" t="s">
        <v>4073</v>
      </c>
      <c r="E1362" s="349">
        <v>90</v>
      </c>
      <c r="F1362" s="349">
        <v>78</v>
      </c>
      <c r="G1362" s="349">
        <v>12</v>
      </c>
      <c r="H1362" s="349">
        <v>4</v>
      </c>
      <c r="I1362" s="349">
        <v>86</v>
      </c>
      <c r="J1362" s="349">
        <v>0</v>
      </c>
      <c r="L1362" s="14"/>
    </row>
    <row r="1363" spans="1:12" s="10" customFormat="1" ht="14.5">
      <c r="A1363" s="348"/>
      <c r="B1363" s="348" t="s">
        <v>823</v>
      </c>
      <c r="C1363" s="348" t="s">
        <v>4072</v>
      </c>
      <c r="D1363" s="348" t="s">
        <v>4073</v>
      </c>
      <c r="E1363" s="349">
        <v>90</v>
      </c>
      <c r="F1363" s="349">
        <v>78</v>
      </c>
      <c r="G1363" s="349">
        <v>12</v>
      </c>
      <c r="H1363" s="349">
        <v>4</v>
      </c>
      <c r="I1363" s="349">
        <v>86</v>
      </c>
      <c r="J1363" s="349">
        <v>0</v>
      </c>
      <c r="L1363" s="14"/>
    </row>
    <row r="1364" spans="1:12" s="10" customFormat="1" ht="14.5">
      <c r="A1364" s="348"/>
      <c r="B1364" s="348" t="s">
        <v>823</v>
      </c>
      <c r="C1364" s="348" t="s">
        <v>4072</v>
      </c>
      <c r="D1364" s="348" t="s">
        <v>4073</v>
      </c>
      <c r="E1364" s="349">
        <v>90</v>
      </c>
      <c r="F1364" s="349">
        <v>78</v>
      </c>
      <c r="G1364" s="349">
        <v>12</v>
      </c>
      <c r="H1364" s="349">
        <v>4</v>
      </c>
      <c r="I1364" s="349">
        <v>86</v>
      </c>
      <c r="J1364" s="349">
        <v>0</v>
      </c>
      <c r="L1364" s="14"/>
    </row>
    <row r="1365" spans="1:12" s="10" customFormat="1" ht="14.5">
      <c r="A1365" s="348"/>
      <c r="B1365" s="348" t="s">
        <v>823</v>
      </c>
      <c r="C1365" s="348" t="s">
        <v>3687</v>
      </c>
      <c r="D1365" s="348" t="s">
        <v>4076</v>
      </c>
      <c r="E1365" s="349">
        <v>39</v>
      </c>
      <c r="F1365" s="349">
        <v>24</v>
      </c>
      <c r="G1365" s="349">
        <v>15</v>
      </c>
      <c r="H1365" s="349">
        <v>5</v>
      </c>
      <c r="I1365" s="349">
        <v>34</v>
      </c>
      <c r="J1365" s="349">
        <v>0</v>
      </c>
      <c r="L1365" s="14"/>
    </row>
    <row r="1366" spans="1:12" s="10" customFormat="1" ht="14.5">
      <c r="A1366" s="348"/>
      <c r="B1366" s="348" t="s">
        <v>823</v>
      </c>
      <c r="C1366" s="348" t="s">
        <v>3687</v>
      </c>
      <c r="D1366" s="348" t="s">
        <v>4077</v>
      </c>
      <c r="E1366" s="349">
        <v>16170</v>
      </c>
      <c r="F1366" s="349">
        <v>8457</v>
      </c>
      <c r="G1366" s="349">
        <v>7713</v>
      </c>
      <c r="H1366" s="349">
        <v>15008</v>
      </c>
      <c r="I1366" s="349">
        <v>1162</v>
      </c>
      <c r="J1366" s="349">
        <v>754</v>
      </c>
      <c r="L1366" s="14"/>
    </row>
    <row r="1367" spans="1:12" s="10" customFormat="1" ht="14.5">
      <c r="A1367" s="348"/>
      <c r="B1367" s="348" t="s">
        <v>823</v>
      </c>
      <c r="C1367" s="348" t="s">
        <v>3689</v>
      </c>
      <c r="D1367" s="348" t="s">
        <v>4078</v>
      </c>
      <c r="E1367" s="349">
        <v>16308</v>
      </c>
      <c r="F1367" s="349">
        <v>8569</v>
      </c>
      <c r="G1367" s="349">
        <v>7739</v>
      </c>
      <c r="H1367" s="349">
        <v>15018</v>
      </c>
      <c r="I1367" s="349">
        <v>1290</v>
      </c>
      <c r="J1367" s="349">
        <v>754</v>
      </c>
      <c r="L1367" s="14"/>
    </row>
    <row r="1368" spans="1:12" s="10" customFormat="1" ht="14.5">
      <c r="A1368" s="348" t="s">
        <v>895</v>
      </c>
      <c r="B1368" s="348" t="s">
        <v>896</v>
      </c>
      <c r="C1368" s="348"/>
      <c r="D1368" s="348"/>
      <c r="E1368" s="349"/>
      <c r="F1368" s="349"/>
      <c r="G1368" s="349"/>
      <c r="H1368" s="349"/>
      <c r="I1368" s="349"/>
      <c r="J1368" s="349"/>
      <c r="L1368" s="14"/>
    </row>
    <row r="1369" spans="1:12" s="10" customFormat="1" ht="14.5">
      <c r="A1369" s="348"/>
      <c r="B1369" s="348" t="s">
        <v>896</v>
      </c>
      <c r="C1369" s="348" t="s">
        <v>2874</v>
      </c>
      <c r="D1369" s="348" t="s">
        <v>2401</v>
      </c>
      <c r="E1369" s="349">
        <v>45</v>
      </c>
      <c r="F1369" s="349">
        <v>37</v>
      </c>
      <c r="G1369" s="349">
        <v>8</v>
      </c>
      <c r="H1369" s="349">
        <v>36</v>
      </c>
      <c r="I1369" s="349">
        <v>9</v>
      </c>
      <c r="J1369" s="349">
        <v>0</v>
      </c>
      <c r="L1369" s="14"/>
    </row>
    <row r="1370" spans="1:12" s="10" customFormat="1" ht="14.5">
      <c r="A1370" s="348"/>
      <c r="B1370" s="348" t="s">
        <v>896</v>
      </c>
      <c r="C1370" s="348" t="s">
        <v>2892</v>
      </c>
      <c r="D1370" s="348" t="s">
        <v>2404</v>
      </c>
      <c r="E1370" s="349">
        <v>261</v>
      </c>
      <c r="F1370" s="349">
        <v>183</v>
      </c>
      <c r="G1370" s="349">
        <v>78</v>
      </c>
      <c r="H1370" s="349">
        <v>229</v>
      </c>
      <c r="I1370" s="349">
        <v>32</v>
      </c>
      <c r="J1370" s="349">
        <v>3</v>
      </c>
      <c r="L1370" s="14"/>
    </row>
    <row r="1371" spans="1:12" s="10" customFormat="1" ht="14.5">
      <c r="A1371" s="348"/>
      <c r="B1371" s="348" t="s">
        <v>896</v>
      </c>
      <c r="C1371" s="348" t="s">
        <v>2893</v>
      </c>
      <c r="D1371" s="348" t="s">
        <v>2406</v>
      </c>
      <c r="E1371" s="349">
        <v>182</v>
      </c>
      <c r="F1371" s="349">
        <v>138</v>
      </c>
      <c r="G1371" s="349">
        <v>44</v>
      </c>
      <c r="H1371" s="349">
        <v>162</v>
      </c>
      <c r="I1371" s="349">
        <v>20</v>
      </c>
      <c r="J1371" s="349" t="s">
        <v>2402</v>
      </c>
      <c r="L1371" s="14"/>
    </row>
    <row r="1372" spans="1:12" s="10" customFormat="1" ht="14.5">
      <c r="A1372" s="348"/>
      <c r="B1372" s="348" t="s">
        <v>896</v>
      </c>
      <c r="C1372" s="348" t="s">
        <v>2894</v>
      </c>
      <c r="D1372" s="348" t="s">
        <v>2408</v>
      </c>
      <c r="E1372" s="349">
        <v>266</v>
      </c>
      <c r="F1372" s="349">
        <v>190</v>
      </c>
      <c r="G1372" s="349">
        <v>76</v>
      </c>
      <c r="H1372" s="349">
        <v>241</v>
      </c>
      <c r="I1372" s="349">
        <v>25</v>
      </c>
      <c r="J1372" s="349">
        <v>7</v>
      </c>
      <c r="L1372" s="14"/>
    </row>
    <row r="1373" spans="1:12" s="10" customFormat="1" ht="14.5">
      <c r="A1373" s="348"/>
      <c r="B1373" s="348" t="s">
        <v>896</v>
      </c>
      <c r="C1373" s="348" t="s">
        <v>53</v>
      </c>
      <c r="D1373" s="348" t="s">
        <v>54</v>
      </c>
      <c r="E1373" s="349">
        <v>560</v>
      </c>
      <c r="F1373" s="349">
        <v>385</v>
      </c>
      <c r="G1373" s="349">
        <v>175</v>
      </c>
      <c r="H1373" s="349">
        <v>545</v>
      </c>
      <c r="I1373" s="349">
        <v>15</v>
      </c>
      <c r="J1373" s="349">
        <v>11</v>
      </c>
      <c r="L1373" s="14"/>
    </row>
    <row r="1374" spans="1:12" s="10" customFormat="1" ht="14.5">
      <c r="A1374" s="348"/>
      <c r="B1374" s="348" t="s">
        <v>896</v>
      </c>
      <c r="C1374" s="348" t="s">
        <v>288</v>
      </c>
      <c r="D1374" s="348" t="s">
        <v>289</v>
      </c>
      <c r="E1374" s="349">
        <v>219</v>
      </c>
      <c r="F1374" s="349">
        <v>166</v>
      </c>
      <c r="G1374" s="349">
        <v>53</v>
      </c>
      <c r="H1374" s="349">
        <v>184</v>
      </c>
      <c r="I1374" s="349">
        <v>35</v>
      </c>
      <c r="J1374" s="349">
        <v>6</v>
      </c>
      <c r="L1374" s="14"/>
    </row>
    <row r="1375" spans="1:12" s="10" customFormat="1" ht="14.5">
      <c r="A1375" s="348"/>
      <c r="B1375" s="348" t="s">
        <v>896</v>
      </c>
      <c r="C1375" s="348" t="s">
        <v>554</v>
      </c>
      <c r="D1375" s="348" t="s">
        <v>555</v>
      </c>
      <c r="E1375" s="349">
        <v>174</v>
      </c>
      <c r="F1375" s="349">
        <v>124</v>
      </c>
      <c r="G1375" s="349">
        <v>50</v>
      </c>
      <c r="H1375" s="349">
        <v>143</v>
      </c>
      <c r="I1375" s="349">
        <v>31</v>
      </c>
      <c r="J1375" s="349">
        <v>3</v>
      </c>
      <c r="L1375" s="14"/>
    </row>
    <row r="1376" spans="1:12" s="10" customFormat="1" ht="14.5">
      <c r="A1376" s="348"/>
      <c r="B1376" s="348" t="s">
        <v>896</v>
      </c>
      <c r="C1376" s="348" t="s">
        <v>822</v>
      </c>
      <c r="D1376" s="348" t="s">
        <v>823</v>
      </c>
      <c r="E1376" s="349">
        <v>147</v>
      </c>
      <c r="F1376" s="349">
        <v>102</v>
      </c>
      <c r="G1376" s="349">
        <v>45</v>
      </c>
      <c r="H1376" s="349">
        <v>135</v>
      </c>
      <c r="I1376" s="349">
        <v>12</v>
      </c>
      <c r="J1376" s="349">
        <v>0</v>
      </c>
      <c r="L1376" s="14"/>
    </row>
    <row r="1377" spans="1:12" s="10" customFormat="1" ht="14.5">
      <c r="A1377" s="348"/>
      <c r="B1377" s="348" t="s">
        <v>896</v>
      </c>
      <c r="C1377" s="348" t="s">
        <v>995</v>
      </c>
      <c r="D1377" s="348" t="s">
        <v>996</v>
      </c>
      <c r="E1377" s="349">
        <v>107</v>
      </c>
      <c r="F1377" s="349">
        <v>79</v>
      </c>
      <c r="G1377" s="349">
        <v>28</v>
      </c>
      <c r="H1377" s="349">
        <v>101</v>
      </c>
      <c r="I1377" s="349">
        <v>6</v>
      </c>
      <c r="J1377" s="349">
        <v>3</v>
      </c>
      <c r="L1377" s="14"/>
    </row>
    <row r="1378" spans="1:12" s="10" customFormat="1" ht="14.5">
      <c r="A1378" s="348"/>
      <c r="B1378" s="348" t="s">
        <v>896</v>
      </c>
      <c r="C1378" s="348" t="s">
        <v>1167</v>
      </c>
      <c r="D1378" s="348" t="s">
        <v>1168</v>
      </c>
      <c r="E1378" s="349">
        <v>520</v>
      </c>
      <c r="F1378" s="349">
        <v>354</v>
      </c>
      <c r="G1378" s="349">
        <v>166</v>
      </c>
      <c r="H1378" s="349">
        <v>480</v>
      </c>
      <c r="I1378" s="349">
        <v>40</v>
      </c>
      <c r="J1378" s="349">
        <v>12</v>
      </c>
      <c r="L1378" s="14"/>
    </row>
    <row r="1379" spans="1:12" s="10" customFormat="1" ht="14.5">
      <c r="A1379" s="348"/>
      <c r="B1379" s="348" t="s">
        <v>896</v>
      </c>
      <c r="C1379" s="348" t="s">
        <v>1498</v>
      </c>
      <c r="D1379" s="348" t="s">
        <v>1499</v>
      </c>
      <c r="E1379" s="349">
        <v>103</v>
      </c>
      <c r="F1379" s="349">
        <v>77</v>
      </c>
      <c r="G1379" s="349">
        <v>26</v>
      </c>
      <c r="H1379" s="349">
        <v>97</v>
      </c>
      <c r="I1379" s="349">
        <v>6</v>
      </c>
      <c r="J1379" s="349">
        <v>4</v>
      </c>
      <c r="L1379" s="14"/>
    </row>
    <row r="1380" spans="1:12" s="10" customFormat="1" ht="14.5">
      <c r="A1380" s="348"/>
      <c r="B1380" s="348" t="s">
        <v>896</v>
      </c>
      <c r="C1380" s="348" t="s">
        <v>1749</v>
      </c>
      <c r="D1380" s="348" t="s">
        <v>1750</v>
      </c>
      <c r="E1380" s="349">
        <v>4616</v>
      </c>
      <c r="F1380" s="349">
        <v>2551</v>
      </c>
      <c r="G1380" s="349">
        <v>2065</v>
      </c>
      <c r="H1380" s="349">
        <v>4358</v>
      </c>
      <c r="I1380" s="349">
        <v>258</v>
      </c>
      <c r="J1380" s="349">
        <v>153</v>
      </c>
      <c r="L1380" s="14"/>
    </row>
    <row r="1381" spans="1:12" s="10" customFormat="1" ht="14.5">
      <c r="A1381" s="348"/>
      <c r="B1381" s="348" t="s">
        <v>896</v>
      </c>
      <c r="C1381" s="348" t="s">
        <v>1941</v>
      </c>
      <c r="D1381" s="348" t="s">
        <v>1942</v>
      </c>
      <c r="E1381" s="349">
        <v>6968</v>
      </c>
      <c r="F1381" s="349">
        <v>3731</v>
      </c>
      <c r="G1381" s="349">
        <v>3237</v>
      </c>
      <c r="H1381" s="349">
        <v>6664</v>
      </c>
      <c r="I1381" s="349">
        <v>304</v>
      </c>
      <c r="J1381" s="349">
        <v>293</v>
      </c>
      <c r="L1381" s="14"/>
    </row>
    <row r="1382" spans="1:12" s="10" customFormat="1" ht="14.5">
      <c r="A1382" s="348"/>
      <c r="B1382" s="348" t="s">
        <v>896</v>
      </c>
      <c r="C1382" s="348" t="s">
        <v>2162</v>
      </c>
      <c r="D1382" s="348" t="s">
        <v>2163</v>
      </c>
      <c r="E1382" s="349">
        <v>591</v>
      </c>
      <c r="F1382" s="349">
        <v>404</v>
      </c>
      <c r="G1382" s="349">
        <v>187</v>
      </c>
      <c r="H1382" s="349">
        <v>546</v>
      </c>
      <c r="I1382" s="349">
        <v>45</v>
      </c>
      <c r="J1382" s="349">
        <v>16</v>
      </c>
      <c r="L1382" s="14"/>
    </row>
    <row r="1383" spans="1:12" s="10" customFormat="1" ht="14.5">
      <c r="A1383" s="348"/>
      <c r="B1383" s="348" t="s">
        <v>896</v>
      </c>
      <c r="C1383" s="348" t="s">
        <v>3560</v>
      </c>
      <c r="D1383" s="348" t="s">
        <v>2267</v>
      </c>
      <c r="E1383" s="349">
        <v>14759</v>
      </c>
      <c r="F1383" s="349">
        <v>8521</v>
      </c>
      <c r="G1383" s="349">
        <v>6238</v>
      </c>
      <c r="H1383" s="349">
        <v>13921</v>
      </c>
      <c r="I1383" s="349">
        <v>838</v>
      </c>
      <c r="J1383" s="349">
        <v>512</v>
      </c>
      <c r="L1383" s="14"/>
    </row>
    <row r="1384" spans="1:12" s="10" customFormat="1" ht="14.5">
      <c r="A1384" s="348"/>
      <c r="B1384" s="348" t="s">
        <v>896</v>
      </c>
      <c r="C1384" s="348" t="s">
        <v>2315</v>
      </c>
      <c r="D1384" s="348" t="s">
        <v>2267</v>
      </c>
      <c r="E1384" s="349">
        <v>14759</v>
      </c>
      <c r="F1384" s="349">
        <v>8521</v>
      </c>
      <c r="G1384" s="349">
        <v>6238</v>
      </c>
      <c r="H1384" s="349">
        <v>13921</v>
      </c>
      <c r="I1384" s="349">
        <v>838</v>
      </c>
      <c r="J1384" s="349">
        <v>512</v>
      </c>
      <c r="L1384" s="14"/>
    </row>
    <row r="1385" spans="1:12" s="10" customFormat="1" ht="14.5">
      <c r="A1385" s="348"/>
      <c r="B1385" s="348" t="s">
        <v>896</v>
      </c>
      <c r="C1385" s="348" t="s">
        <v>3561</v>
      </c>
      <c r="D1385" s="348" t="s">
        <v>3562</v>
      </c>
      <c r="E1385" s="349">
        <v>14691</v>
      </c>
      <c r="F1385" s="349">
        <v>8942</v>
      </c>
      <c r="G1385" s="349">
        <v>5749</v>
      </c>
      <c r="H1385" s="349">
        <v>12437</v>
      </c>
      <c r="I1385" s="349">
        <v>2254</v>
      </c>
      <c r="J1385" s="349">
        <v>441</v>
      </c>
      <c r="L1385" s="14"/>
    </row>
    <row r="1386" spans="1:12" s="10" customFormat="1" ht="14.5">
      <c r="A1386" s="348"/>
      <c r="B1386" s="348" t="s">
        <v>896</v>
      </c>
      <c r="C1386" s="348" t="s">
        <v>3563</v>
      </c>
      <c r="D1386" s="348" t="s">
        <v>3564</v>
      </c>
      <c r="E1386" s="349">
        <v>14691</v>
      </c>
      <c r="F1386" s="349">
        <v>8942</v>
      </c>
      <c r="G1386" s="349">
        <v>5749</v>
      </c>
      <c r="H1386" s="349">
        <v>12437</v>
      </c>
      <c r="I1386" s="349">
        <v>2254</v>
      </c>
      <c r="J1386" s="349">
        <v>441</v>
      </c>
      <c r="L1386" s="14"/>
    </row>
    <row r="1387" spans="1:12" s="10" customFormat="1" ht="14.5">
      <c r="A1387" s="348"/>
      <c r="B1387" s="348" t="s">
        <v>896</v>
      </c>
      <c r="C1387" s="348" t="s">
        <v>3565</v>
      </c>
      <c r="D1387" s="348" t="s">
        <v>3564</v>
      </c>
      <c r="E1387" s="349">
        <v>14691</v>
      </c>
      <c r="F1387" s="349">
        <v>8942</v>
      </c>
      <c r="G1387" s="349">
        <v>5749</v>
      </c>
      <c r="H1387" s="349">
        <v>12437</v>
      </c>
      <c r="I1387" s="349">
        <v>2254</v>
      </c>
      <c r="J1387" s="349">
        <v>441</v>
      </c>
      <c r="L1387" s="14"/>
    </row>
    <row r="1388" spans="1:12" s="10" customFormat="1" ht="14.5">
      <c r="A1388" s="348"/>
      <c r="B1388" s="348" t="s">
        <v>896</v>
      </c>
      <c r="C1388" s="348" t="s">
        <v>3691</v>
      </c>
      <c r="D1388" s="348" t="s">
        <v>3692</v>
      </c>
      <c r="E1388" s="349">
        <v>35</v>
      </c>
      <c r="F1388" s="349">
        <v>19</v>
      </c>
      <c r="G1388" s="349">
        <v>16</v>
      </c>
      <c r="H1388" s="349">
        <v>21</v>
      </c>
      <c r="I1388" s="349">
        <v>14</v>
      </c>
      <c r="J1388" s="349" t="s">
        <v>2402</v>
      </c>
      <c r="L1388" s="14"/>
    </row>
    <row r="1389" spans="1:12" s="10" customFormat="1" ht="14.5">
      <c r="A1389" s="348"/>
      <c r="B1389" s="348" t="s">
        <v>896</v>
      </c>
      <c r="C1389" s="348" t="s">
        <v>3693</v>
      </c>
      <c r="D1389" s="348" t="s">
        <v>3694</v>
      </c>
      <c r="E1389" s="349">
        <v>15</v>
      </c>
      <c r="F1389" s="349">
        <v>4</v>
      </c>
      <c r="G1389" s="349">
        <v>11</v>
      </c>
      <c r="H1389" s="349" t="s">
        <v>2402</v>
      </c>
      <c r="I1389" s="349" t="s">
        <v>2402</v>
      </c>
      <c r="J1389" s="349">
        <v>0</v>
      </c>
      <c r="L1389" s="14"/>
    </row>
    <row r="1390" spans="1:12" s="10" customFormat="1" ht="14.5">
      <c r="A1390" s="348"/>
      <c r="B1390" s="348" t="s">
        <v>896</v>
      </c>
      <c r="C1390" s="348" t="s">
        <v>3697</v>
      </c>
      <c r="D1390" s="348" t="s">
        <v>3698</v>
      </c>
      <c r="E1390" s="349">
        <v>12</v>
      </c>
      <c r="F1390" s="349" t="s">
        <v>2402</v>
      </c>
      <c r="G1390" s="349" t="s">
        <v>2402</v>
      </c>
      <c r="H1390" s="349">
        <v>9</v>
      </c>
      <c r="I1390" s="349">
        <v>3</v>
      </c>
      <c r="J1390" s="349">
        <v>0</v>
      </c>
      <c r="L1390" s="14"/>
    </row>
    <row r="1391" spans="1:12" s="10" customFormat="1" ht="14.5">
      <c r="A1391" s="348"/>
      <c r="B1391" s="348" t="s">
        <v>896</v>
      </c>
      <c r="C1391" s="348" t="s">
        <v>3922</v>
      </c>
      <c r="D1391" s="348" t="s">
        <v>3923</v>
      </c>
      <c r="E1391" s="349">
        <v>13</v>
      </c>
      <c r="F1391" s="349">
        <v>10</v>
      </c>
      <c r="G1391" s="349">
        <v>3</v>
      </c>
      <c r="H1391" s="349" t="s">
        <v>2402</v>
      </c>
      <c r="I1391" s="349" t="s">
        <v>2402</v>
      </c>
      <c r="J1391" s="349">
        <v>0</v>
      </c>
      <c r="L1391" s="14"/>
    </row>
    <row r="1392" spans="1:12" s="10" customFormat="1" ht="14.5">
      <c r="A1392" s="348"/>
      <c r="B1392" s="348" t="s">
        <v>896</v>
      </c>
      <c r="C1392" s="348" t="s">
        <v>3959</v>
      </c>
      <c r="D1392" s="348" t="s">
        <v>3960</v>
      </c>
      <c r="E1392" s="349">
        <v>11</v>
      </c>
      <c r="F1392" s="349">
        <v>5</v>
      </c>
      <c r="G1392" s="349">
        <v>6</v>
      </c>
      <c r="H1392" s="349" t="s">
        <v>2402</v>
      </c>
      <c r="I1392" s="349" t="s">
        <v>2402</v>
      </c>
      <c r="J1392" s="349">
        <v>0</v>
      </c>
      <c r="L1392" s="14"/>
    </row>
    <row r="1393" spans="1:12" s="10" customFormat="1" ht="14.5">
      <c r="A1393" s="348"/>
      <c r="B1393" s="348" t="s">
        <v>896</v>
      </c>
      <c r="C1393" s="348" t="s">
        <v>4079</v>
      </c>
      <c r="D1393" s="348" t="s">
        <v>4080</v>
      </c>
      <c r="E1393" s="349">
        <v>13</v>
      </c>
      <c r="F1393" s="349">
        <v>10</v>
      </c>
      <c r="G1393" s="349">
        <v>3</v>
      </c>
      <c r="H1393" s="349">
        <v>13</v>
      </c>
      <c r="I1393" s="349">
        <v>0</v>
      </c>
      <c r="J1393" s="349">
        <v>0</v>
      </c>
      <c r="L1393" s="14"/>
    </row>
    <row r="1394" spans="1:12" s="10" customFormat="1" ht="14.5">
      <c r="A1394" s="348"/>
      <c r="B1394" s="348" t="s">
        <v>896</v>
      </c>
      <c r="C1394" s="348" t="s">
        <v>3699</v>
      </c>
      <c r="D1394" s="348" t="s">
        <v>3700</v>
      </c>
      <c r="E1394" s="349">
        <v>19</v>
      </c>
      <c r="F1394" s="349">
        <v>11</v>
      </c>
      <c r="G1394" s="349">
        <v>8</v>
      </c>
      <c r="H1394" s="349">
        <v>16</v>
      </c>
      <c r="I1394" s="349">
        <v>3</v>
      </c>
      <c r="J1394" s="349" t="s">
        <v>2402</v>
      </c>
      <c r="L1394" s="14"/>
    </row>
    <row r="1395" spans="1:12" s="10" customFormat="1" ht="14.5">
      <c r="A1395" s="348"/>
      <c r="B1395" s="348" t="s">
        <v>896</v>
      </c>
      <c r="C1395" s="348" t="s">
        <v>3566</v>
      </c>
      <c r="D1395" s="348" t="s">
        <v>3575</v>
      </c>
      <c r="E1395" s="349">
        <v>18</v>
      </c>
      <c r="F1395" s="349">
        <v>13</v>
      </c>
      <c r="G1395" s="349">
        <v>5</v>
      </c>
      <c r="H1395" s="349" t="s">
        <v>2402</v>
      </c>
      <c r="I1395" s="349" t="s">
        <v>2402</v>
      </c>
      <c r="J1395" s="349" t="s">
        <v>2402</v>
      </c>
      <c r="L1395" s="14"/>
    </row>
    <row r="1396" spans="1:12" s="10" customFormat="1" ht="14.5">
      <c r="A1396" s="348"/>
      <c r="B1396" s="348" t="s">
        <v>896</v>
      </c>
      <c r="C1396" s="348" t="s">
        <v>3566</v>
      </c>
      <c r="D1396" s="348" t="s">
        <v>3567</v>
      </c>
      <c r="E1396" s="349">
        <v>136</v>
      </c>
      <c r="F1396" s="349">
        <v>82</v>
      </c>
      <c r="G1396" s="349">
        <v>54</v>
      </c>
      <c r="H1396" s="349">
        <v>98</v>
      </c>
      <c r="I1396" s="349">
        <v>38</v>
      </c>
      <c r="J1396" s="349">
        <v>3</v>
      </c>
      <c r="L1396" s="14"/>
    </row>
    <row r="1397" spans="1:12" s="10" customFormat="1" ht="14.5">
      <c r="A1397" s="348"/>
      <c r="B1397" s="348" t="s">
        <v>896</v>
      </c>
      <c r="C1397" s="348" t="s">
        <v>3568</v>
      </c>
      <c r="D1397" s="348" t="s">
        <v>3569</v>
      </c>
      <c r="E1397" s="349">
        <v>98</v>
      </c>
      <c r="F1397" s="349">
        <v>74</v>
      </c>
      <c r="G1397" s="349">
        <v>24</v>
      </c>
      <c r="H1397" s="349">
        <v>80</v>
      </c>
      <c r="I1397" s="349">
        <v>18</v>
      </c>
      <c r="J1397" s="349">
        <v>0</v>
      </c>
      <c r="L1397" s="14"/>
    </row>
    <row r="1398" spans="1:12" s="10" customFormat="1" ht="14.5">
      <c r="A1398" s="348"/>
      <c r="B1398" s="348" t="s">
        <v>896</v>
      </c>
      <c r="C1398" s="348" t="s">
        <v>3570</v>
      </c>
      <c r="D1398" s="348" t="s">
        <v>3571</v>
      </c>
      <c r="E1398" s="349">
        <v>33</v>
      </c>
      <c r="F1398" s="349">
        <v>23</v>
      </c>
      <c r="G1398" s="349">
        <v>10</v>
      </c>
      <c r="H1398" s="349">
        <v>22</v>
      </c>
      <c r="I1398" s="349">
        <v>11</v>
      </c>
      <c r="J1398" s="349">
        <v>0</v>
      </c>
      <c r="L1398" s="14"/>
    </row>
    <row r="1399" spans="1:12" s="10" customFormat="1" ht="14.5">
      <c r="A1399" s="348"/>
      <c r="B1399" s="348" t="s">
        <v>896</v>
      </c>
      <c r="C1399" s="348" t="s">
        <v>3572</v>
      </c>
      <c r="D1399" s="348" t="s">
        <v>3573</v>
      </c>
      <c r="E1399" s="349">
        <v>10</v>
      </c>
      <c r="F1399" s="349" t="s">
        <v>2402</v>
      </c>
      <c r="G1399" s="349" t="s">
        <v>2402</v>
      </c>
      <c r="H1399" s="349">
        <v>7</v>
      </c>
      <c r="I1399" s="349">
        <v>3</v>
      </c>
      <c r="J1399" s="349">
        <v>0</v>
      </c>
      <c r="L1399" s="14"/>
    </row>
    <row r="1400" spans="1:12" s="10" customFormat="1" ht="14.5">
      <c r="A1400" s="348"/>
      <c r="B1400" s="348" t="s">
        <v>896</v>
      </c>
      <c r="C1400" s="348" t="s">
        <v>3853</v>
      </c>
      <c r="D1400" s="348" t="s">
        <v>3854</v>
      </c>
      <c r="E1400" s="349">
        <v>24</v>
      </c>
      <c r="F1400" s="349" t="s">
        <v>2402</v>
      </c>
      <c r="G1400" s="349" t="s">
        <v>2402</v>
      </c>
      <c r="H1400" s="349" t="s">
        <v>2402</v>
      </c>
      <c r="I1400" s="349" t="s">
        <v>2402</v>
      </c>
      <c r="J1400" s="349">
        <v>0</v>
      </c>
      <c r="L1400" s="14"/>
    </row>
    <row r="1401" spans="1:12" s="10" customFormat="1" ht="14.5">
      <c r="A1401" s="348"/>
      <c r="B1401" s="348" t="s">
        <v>896</v>
      </c>
      <c r="C1401" s="348" t="s">
        <v>3961</v>
      </c>
      <c r="D1401" s="348" t="s">
        <v>3962</v>
      </c>
      <c r="E1401" s="349">
        <v>12</v>
      </c>
      <c r="F1401" s="349">
        <v>5</v>
      </c>
      <c r="G1401" s="349">
        <v>7</v>
      </c>
      <c r="H1401" s="349">
        <v>9</v>
      </c>
      <c r="I1401" s="349">
        <v>3</v>
      </c>
      <c r="J1401" s="349" t="s">
        <v>2402</v>
      </c>
      <c r="L1401" s="14"/>
    </row>
    <row r="1402" spans="1:12" s="10" customFormat="1" ht="14.5">
      <c r="A1402" s="348"/>
      <c r="B1402" s="348" t="s">
        <v>896</v>
      </c>
      <c r="C1402" s="348" t="s">
        <v>3944</v>
      </c>
      <c r="D1402" s="348" t="s">
        <v>3945</v>
      </c>
      <c r="E1402" s="349">
        <v>17</v>
      </c>
      <c r="F1402" s="349">
        <v>13</v>
      </c>
      <c r="G1402" s="349">
        <v>4</v>
      </c>
      <c r="H1402" s="349">
        <v>14</v>
      </c>
      <c r="I1402" s="349">
        <v>3</v>
      </c>
      <c r="J1402" s="349">
        <v>0</v>
      </c>
      <c r="L1402" s="14"/>
    </row>
    <row r="1403" spans="1:12" s="10" customFormat="1" ht="14.5">
      <c r="A1403" s="348"/>
      <c r="B1403" s="348" t="s">
        <v>896</v>
      </c>
      <c r="C1403" s="348" t="s">
        <v>3574</v>
      </c>
      <c r="D1403" s="348" t="s">
        <v>3575</v>
      </c>
      <c r="E1403" s="349">
        <v>3</v>
      </c>
      <c r="F1403" s="349" t="s">
        <v>2402</v>
      </c>
      <c r="G1403" s="349" t="s">
        <v>2402</v>
      </c>
      <c r="H1403" s="349">
        <v>3</v>
      </c>
      <c r="I1403" s="349">
        <v>0</v>
      </c>
      <c r="J1403" s="349">
        <v>0</v>
      </c>
      <c r="L1403" s="14"/>
    </row>
    <row r="1404" spans="1:12" s="10" customFormat="1" ht="14.5">
      <c r="A1404" s="348"/>
      <c r="B1404" s="348" t="s">
        <v>896</v>
      </c>
      <c r="C1404" s="348" t="s">
        <v>3574</v>
      </c>
      <c r="D1404" s="348" t="s">
        <v>3576</v>
      </c>
      <c r="E1404" s="349">
        <v>197</v>
      </c>
      <c r="F1404" s="349">
        <v>147</v>
      </c>
      <c r="G1404" s="349">
        <v>50</v>
      </c>
      <c r="H1404" s="349">
        <v>157</v>
      </c>
      <c r="I1404" s="349">
        <v>40</v>
      </c>
      <c r="J1404" s="349" t="s">
        <v>2402</v>
      </c>
      <c r="L1404" s="14"/>
    </row>
    <row r="1405" spans="1:12" s="10" customFormat="1" ht="14.5">
      <c r="A1405" s="348"/>
      <c r="B1405" s="348" t="s">
        <v>896</v>
      </c>
      <c r="C1405" s="348" t="s">
        <v>3701</v>
      </c>
      <c r="D1405" s="348" t="s">
        <v>3702</v>
      </c>
      <c r="E1405" s="349">
        <v>24</v>
      </c>
      <c r="F1405" s="349">
        <v>16</v>
      </c>
      <c r="G1405" s="349">
        <v>8</v>
      </c>
      <c r="H1405" s="349" t="s">
        <v>2402</v>
      </c>
      <c r="I1405" s="349" t="s">
        <v>2402</v>
      </c>
      <c r="J1405" s="349">
        <v>0</v>
      </c>
      <c r="L1405" s="14"/>
    </row>
    <row r="1406" spans="1:12" s="10" customFormat="1" ht="14.5">
      <c r="A1406" s="348"/>
      <c r="B1406" s="348" t="s">
        <v>896</v>
      </c>
      <c r="C1406" s="348" t="s">
        <v>3703</v>
      </c>
      <c r="D1406" s="348" t="s">
        <v>3704</v>
      </c>
      <c r="E1406" s="349">
        <v>104</v>
      </c>
      <c r="F1406" s="349">
        <v>70</v>
      </c>
      <c r="G1406" s="349">
        <v>34</v>
      </c>
      <c r="H1406" s="349">
        <v>94</v>
      </c>
      <c r="I1406" s="349">
        <v>10</v>
      </c>
      <c r="J1406" s="349">
        <v>3</v>
      </c>
      <c r="L1406" s="14"/>
    </row>
    <row r="1407" spans="1:12" s="10" customFormat="1" ht="14.5">
      <c r="A1407" s="348"/>
      <c r="B1407" s="348" t="s">
        <v>896</v>
      </c>
      <c r="C1407" s="348" t="s">
        <v>3577</v>
      </c>
      <c r="D1407" s="348" t="s">
        <v>3578</v>
      </c>
      <c r="E1407" s="349">
        <v>611</v>
      </c>
      <c r="F1407" s="349">
        <v>429</v>
      </c>
      <c r="G1407" s="349">
        <v>182</v>
      </c>
      <c r="H1407" s="349">
        <v>547</v>
      </c>
      <c r="I1407" s="349">
        <v>64</v>
      </c>
      <c r="J1407" s="349">
        <v>9</v>
      </c>
      <c r="L1407" s="14"/>
    </row>
    <row r="1408" spans="1:12" s="10" customFormat="1" ht="14.5">
      <c r="A1408" s="348"/>
      <c r="B1408" s="348" t="s">
        <v>896</v>
      </c>
      <c r="C1408" s="348" t="s">
        <v>4081</v>
      </c>
      <c r="D1408" s="348" t="s">
        <v>4082</v>
      </c>
      <c r="E1408" s="349">
        <v>14</v>
      </c>
      <c r="F1408" s="349">
        <v>10</v>
      </c>
      <c r="G1408" s="349">
        <v>4</v>
      </c>
      <c r="H1408" s="349" t="s">
        <v>2402</v>
      </c>
      <c r="I1408" s="349" t="s">
        <v>2402</v>
      </c>
      <c r="J1408" s="349">
        <v>0</v>
      </c>
      <c r="L1408" s="14"/>
    </row>
    <row r="1409" spans="1:12" s="10" customFormat="1" ht="14.5">
      <c r="A1409" s="348"/>
      <c r="B1409" s="348" t="s">
        <v>896</v>
      </c>
      <c r="C1409" s="348" t="s">
        <v>3705</v>
      </c>
      <c r="D1409" s="348" t="s">
        <v>3706</v>
      </c>
      <c r="E1409" s="349">
        <v>170</v>
      </c>
      <c r="F1409" s="349">
        <v>129</v>
      </c>
      <c r="G1409" s="349">
        <v>41</v>
      </c>
      <c r="H1409" s="349">
        <v>162</v>
      </c>
      <c r="I1409" s="349">
        <v>8</v>
      </c>
      <c r="J1409" s="349">
        <v>6</v>
      </c>
      <c r="L1409" s="14"/>
    </row>
    <row r="1410" spans="1:12" s="10" customFormat="1" ht="14.5">
      <c r="A1410" s="348"/>
      <c r="B1410" s="348" t="s">
        <v>896</v>
      </c>
      <c r="C1410" s="348" t="s">
        <v>3924</v>
      </c>
      <c r="D1410" s="348" t="s">
        <v>3925</v>
      </c>
      <c r="E1410" s="349">
        <v>25</v>
      </c>
      <c r="F1410" s="349">
        <v>17</v>
      </c>
      <c r="G1410" s="349">
        <v>8</v>
      </c>
      <c r="H1410" s="349" t="s">
        <v>2402</v>
      </c>
      <c r="I1410" s="349" t="s">
        <v>2402</v>
      </c>
      <c r="J1410" s="349">
        <v>0</v>
      </c>
      <c r="L1410" s="14"/>
    </row>
    <row r="1411" spans="1:12" s="10" customFormat="1" ht="14.5">
      <c r="A1411" s="348"/>
      <c r="B1411" s="348" t="s">
        <v>896</v>
      </c>
      <c r="C1411" s="348" t="s">
        <v>3707</v>
      </c>
      <c r="D1411" s="348" t="s">
        <v>3708</v>
      </c>
      <c r="E1411" s="349">
        <v>86</v>
      </c>
      <c r="F1411" s="349">
        <v>63</v>
      </c>
      <c r="G1411" s="349">
        <v>23</v>
      </c>
      <c r="H1411" s="349">
        <v>82</v>
      </c>
      <c r="I1411" s="349">
        <v>4</v>
      </c>
      <c r="J1411" s="349" t="s">
        <v>2402</v>
      </c>
      <c r="L1411" s="14"/>
    </row>
    <row r="1412" spans="1:12" s="10" customFormat="1" ht="14.5">
      <c r="A1412" s="348"/>
      <c r="B1412" s="348" t="s">
        <v>896</v>
      </c>
      <c r="C1412" s="348" t="s">
        <v>3709</v>
      </c>
      <c r="D1412" s="348" t="s">
        <v>3710</v>
      </c>
      <c r="E1412" s="349">
        <v>55</v>
      </c>
      <c r="F1412" s="349">
        <v>46</v>
      </c>
      <c r="G1412" s="349">
        <v>9</v>
      </c>
      <c r="H1412" s="349">
        <v>50</v>
      </c>
      <c r="I1412" s="349">
        <v>5</v>
      </c>
      <c r="J1412" s="349">
        <v>0</v>
      </c>
      <c r="L1412" s="14"/>
    </row>
    <row r="1413" spans="1:12" s="10" customFormat="1" ht="14.5">
      <c r="A1413" s="348"/>
      <c r="B1413" s="348" t="s">
        <v>896</v>
      </c>
      <c r="C1413" s="348" t="s">
        <v>3579</v>
      </c>
      <c r="D1413" s="348" t="s">
        <v>3580</v>
      </c>
      <c r="E1413" s="349">
        <v>325</v>
      </c>
      <c r="F1413" s="349">
        <v>235</v>
      </c>
      <c r="G1413" s="349">
        <v>90</v>
      </c>
      <c r="H1413" s="349">
        <v>292</v>
      </c>
      <c r="I1413" s="349">
        <v>33</v>
      </c>
      <c r="J1413" s="349">
        <v>13</v>
      </c>
      <c r="L1413" s="14"/>
    </row>
    <row r="1414" spans="1:12" s="10" customFormat="1" ht="14.5">
      <c r="A1414" s="348"/>
      <c r="B1414" s="348" t="s">
        <v>896</v>
      </c>
      <c r="C1414" s="348" t="s">
        <v>3908</v>
      </c>
      <c r="D1414" s="348" t="s">
        <v>3909</v>
      </c>
      <c r="E1414" s="349">
        <v>29</v>
      </c>
      <c r="F1414" s="349">
        <v>22</v>
      </c>
      <c r="G1414" s="349">
        <v>7</v>
      </c>
      <c r="H1414" s="349">
        <v>26</v>
      </c>
      <c r="I1414" s="349">
        <v>3</v>
      </c>
      <c r="J1414" s="349" t="s">
        <v>2402</v>
      </c>
      <c r="L1414" s="14"/>
    </row>
    <row r="1415" spans="1:12" s="10" customFormat="1" ht="14.5">
      <c r="A1415" s="348"/>
      <c r="B1415" s="348" t="s">
        <v>896</v>
      </c>
      <c r="C1415" s="348" t="s">
        <v>3711</v>
      </c>
      <c r="D1415" s="348" t="s">
        <v>3712</v>
      </c>
      <c r="E1415" s="349">
        <v>28</v>
      </c>
      <c r="F1415" s="349">
        <v>22</v>
      </c>
      <c r="G1415" s="349">
        <v>6</v>
      </c>
      <c r="H1415" s="349">
        <v>28</v>
      </c>
      <c r="I1415" s="349">
        <v>0</v>
      </c>
      <c r="J1415" s="349">
        <v>0</v>
      </c>
      <c r="L1415" s="14"/>
    </row>
    <row r="1416" spans="1:12" s="10" customFormat="1" ht="14.5">
      <c r="A1416" s="348"/>
      <c r="B1416" s="348" t="s">
        <v>896</v>
      </c>
      <c r="C1416" s="348" t="s">
        <v>3581</v>
      </c>
      <c r="D1416" s="348" t="s">
        <v>3582</v>
      </c>
      <c r="E1416" s="349">
        <v>1471</v>
      </c>
      <c r="F1416" s="349">
        <v>1059</v>
      </c>
      <c r="G1416" s="349">
        <v>412</v>
      </c>
      <c r="H1416" s="349">
        <v>1339</v>
      </c>
      <c r="I1416" s="349">
        <v>132</v>
      </c>
      <c r="J1416" s="349">
        <v>33</v>
      </c>
      <c r="L1416" s="14"/>
    </row>
    <row r="1417" spans="1:12" s="10" customFormat="1" ht="14.5">
      <c r="A1417" s="348"/>
      <c r="B1417" s="348" t="s">
        <v>896</v>
      </c>
      <c r="C1417" s="348" t="s">
        <v>3950</v>
      </c>
      <c r="D1417" s="348" t="s">
        <v>3951</v>
      </c>
      <c r="E1417" s="349">
        <v>15</v>
      </c>
      <c r="F1417" s="349">
        <v>10</v>
      </c>
      <c r="G1417" s="349">
        <v>5</v>
      </c>
      <c r="H1417" s="349">
        <v>11</v>
      </c>
      <c r="I1417" s="349">
        <v>4</v>
      </c>
      <c r="J1417" s="349">
        <v>0</v>
      </c>
      <c r="L1417" s="14"/>
    </row>
    <row r="1418" spans="1:12" s="10" customFormat="1" ht="14.5">
      <c r="A1418" s="348"/>
      <c r="B1418" s="348" t="s">
        <v>896</v>
      </c>
      <c r="C1418" s="348" t="s">
        <v>3583</v>
      </c>
      <c r="D1418" s="348" t="s">
        <v>3584</v>
      </c>
      <c r="E1418" s="349">
        <v>18</v>
      </c>
      <c r="F1418" s="349">
        <v>12</v>
      </c>
      <c r="G1418" s="349">
        <v>6</v>
      </c>
      <c r="H1418" s="349" t="s">
        <v>2402</v>
      </c>
      <c r="I1418" s="349" t="s">
        <v>2402</v>
      </c>
      <c r="J1418" s="349">
        <v>0</v>
      </c>
      <c r="L1418" s="14"/>
    </row>
    <row r="1419" spans="1:12" s="10" customFormat="1" ht="14.5">
      <c r="A1419" s="348"/>
      <c r="B1419" s="348" t="s">
        <v>896</v>
      </c>
      <c r="C1419" s="348" t="s">
        <v>3715</v>
      </c>
      <c r="D1419" s="348" t="s">
        <v>3716</v>
      </c>
      <c r="E1419" s="349">
        <v>11</v>
      </c>
      <c r="F1419" s="349">
        <v>7</v>
      </c>
      <c r="G1419" s="349">
        <v>4</v>
      </c>
      <c r="H1419" s="349">
        <v>11</v>
      </c>
      <c r="I1419" s="349">
        <v>0</v>
      </c>
      <c r="J1419" s="349">
        <v>0</v>
      </c>
      <c r="L1419" s="14"/>
    </row>
    <row r="1420" spans="1:12" s="10" customFormat="1" ht="14.5">
      <c r="A1420" s="348"/>
      <c r="B1420" s="348" t="s">
        <v>896</v>
      </c>
      <c r="C1420" s="348" t="s">
        <v>3717</v>
      </c>
      <c r="D1420" s="348" t="s">
        <v>3718</v>
      </c>
      <c r="E1420" s="349">
        <v>35</v>
      </c>
      <c r="F1420" s="349" t="s">
        <v>2402</v>
      </c>
      <c r="G1420" s="349" t="s">
        <v>2402</v>
      </c>
      <c r="H1420" s="349">
        <v>12</v>
      </c>
      <c r="I1420" s="349">
        <v>23</v>
      </c>
      <c r="J1420" s="349" t="s">
        <v>2402</v>
      </c>
      <c r="L1420" s="14"/>
    </row>
    <row r="1421" spans="1:12" s="10" customFormat="1" ht="14.5">
      <c r="A1421" s="348"/>
      <c r="B1421" s="348" t="s">
        <v>896</v>
      </c>
      <c r="C1421" s="348" t="s">
        <v>3719</v>
      </c>
      <c r="D1421" s="348" t="s">
        <v>3720</v>
      </c>
      <c r="E1421" s="349">
        <v>16</v>
      </c>
      <c r="F1421" s="349">
        <v>16</v>
      </c>
      <c r="G1421" s="349">
        <v>0</v>
      </c>
      <c r="H1421" s="349" t="s">
        <v>2402</v>
      </c>
      <c r="I1421" s="349" t="s">
        <v>2402</v>
      </c>
      <c r="J1421" s="349">
        <v>0</v>
      </c>
      <c r="L1421" s="14"/>
    </row>
    <row r="1422" spans="1:12" s="10" customFormat="1" ht="14.5">
      <c r="A1422" s="348"/>
      <c r="B1422" s="348" t="s">
        <v>896</v>
      </c>
      <c r="C1422" s="348" t="s">
        <v>3721</v>
      </c>
      <c r="D1422" s="348" t="s">
        <v>3722</v>
      </c>
      <c r="E1422" s="349">
        <v>32</v>
      </c>
      <c r="F1422" s="349">
        <v>29</v>
      </c>
      <c r="G1422" s="349">
        <v>3</v>
      </c>
      <c r="H1422" s="349" t="s">
        <v>2402</v>
      </c>
      <c r="I1422" s="349" t="s">
        <v>2402</v>
      </c>
      <c r="J1422" s="349" t="s">
        <v>2402</v>
      </c>
      <c r="L1422" s="14"/>
    </row>
    <row r="1423" spans="1:12" s="10" customFormat="1" ht="14.5">
      <c r="A1423" s="348"/>
      <c r="B1423" s="348" t="s">
        <v>896</v>
      </c>
      <c r="C1423" s="348" t="s">
        <v>3723</v>
      </c>
      <c r="D1423" s="348" t="s">
        <v>3724</v>
      </c>
      <c r="E1423" s="349">
        <v>14</v>
      </c>
      <c r="F1423" s="349" t="s">
        <v>2402</v>
      </c>
      <c r="G1423" s="349" t="s">
        <v>2402</v>
      </c>
      <c r="H1423" s="349">
        <v>11</v>
      </c>
      <c r="I1423" s="349">
        <v>3</v>
      </c>
      <c r="J1423" s="349">
        <v>0</v>
      </c>
      <c r="L1423" s="14"/>
    </row>
    <row r="1424" spans="1:12" s="10" customFormat="1" ht="14.5">
      <c r="A1424" s="348"/>
      <c r="B1424" s="348" t="s">
        <v>896</v>
      </c>
      <c r="C1424" s="348" t="s">
        <v>3725</v>
      </c>
      <c r="D1424" s="348" t="s">
        <v>3726</v>
      </c>
      <c r="E1424" s="349">
        <v>21</v>
      </c>
      <c r="F1424" s="349">
        <v>18</v>
      </c>
      <c r="G1424" s="349">
        <v>3</v>
      </c>
      <c r="H1424" s="349" t="s">
        <v>2402</v>
      </c>
      <c r="I1424" s="349" t="s">
        <v>2402</v>
      </c>
      <c r="J1424" s="349" t="s">
        <v>2402</v>
      </c>
      <c r="L1424" s="14"/>
    </row>
    <row r="1425" spans="1:12" s="10" customFormat="1" ht="14.5">
      <c r="A1425" s="348"/>
      <c r="B1425" s="348" t="s">
        <v>896</v>
      </c>
      <c r="C1425" s="348" t="s">
        <v>3910</v>
      </c>
      <c r="D1425" s="348" t="s">
        <v>3911</v>
      </c>
      <c r="E1425" s="349">
        <v>19</v>
      </c>
      <c r="F1425" s="349">
        <v>15</v>
      </c>
      <c r="G1425" s="349">
        <v>4</v>
      </c>
      <c r="H1425" s="349">
        <v>16</v>
      </c>
      <c r="I1425" s="349">
        <v>3</v>
      </c>
      <c r="J1425" s="349">
        <v>0</v>
      </c>
      <c r="L1425" s="14"/>
    </row>
    <row r="1426" spans="1:12" s="10" customFormat="1" ht="14.5">
      <c r="A1426" s="348"/>
      <c r="B1426" s="348" t="s">
        <v>896</v>
      </c>
      <c r="C1426" s="348" t="s">
        <v>3585</v>
      </c>
      <c r="D1426" s="348" t="s">
        <v>3586</v>
      </c>
      <c r="E1426" s="349">
        <v>14</v>
      </c>
      <c r="F1426" s="349" t="s">
        <v>2402</v>
      </c>
      <c r="G1426" s="349" t="s">
        <v>2402</v>
      </c>
      <c r="H1426" s="349" t="s">
        <v>2402</v>
      </c>
      <c r="I1426" s="349" t="s">
        <v>2402</v>
      </c>
      <c r="J1426" s="349" t="s">
        <v>2402</v>
      </c>
      <c r="L1426" s="14"/>
    </row>
    <row r="1427" spans="1:12" s="10" customFormat="1" ht="14.5">
      <c r="A1427" s="348"/>
      <c r="B1427" s="348" t="s">
        <v>896</v>
      </c>
      <c r="C1427" s="348" t="s">
        <v>3897</v>
      </c>
      <c r="D1427" s="348" t="s">
        <v>3898</v>
      </c>
      <c r="E1427" s="349">
        <v>23</v>
      </c>
      <c r="F1427" s="349" t="s">
        <v>2402</v>
      </c>
      <c r="G1427" s="349" t="s">
        <v>2402</v>
      </c>
      <c r="H1427" s="349">
        <v>19</v>
      </c>
      <c r="I1427" s="349">
        <v>4</v>
      </c>
      <c r="J1427" s="349">
        <v>0</v>
      </c>
      <c r="L1427" s="14"/>
    </row>
    <row r="1428" spans="1:12" s="10" customFormat="1" ht="14.5">
      <c r="A1428" s="348"/>
      <c r="B1428" s="348" t="s">
        <v>896</v>
      </c>
      <c r="C1428" s="348" t="s">
        <v>3587</v>
      </c>
      <c r="D1428" s="348" t="s">
        <v>3588</v>
      </c>
      <c r="E1428" s="349">
        <v>20</v>
      </c>
      <c r="F1428" s="349">
        <v>14</v>
      </c>
      <c r="G1428" s="349">
        <v>6</v>
      </c>
      <c r="H1428" s="349">
        <v>20</v>
      </c>
      <c r="I1428" s="349">
        <v>0</v>
      </c>
      <c r="J1428" s="349">
        <v>0</v>
      </c>
      <c r="L1428" s="14"/>
    </row>
    <row r="1429" spans="1:12" s="10" customFormat="1" ht="14.5">
      <c r="A1429" s="348"/>
      <c r="B1429" s="348" t="s">
        <v>896</v>
      </c>
      <c r="C1429" s="348" t="s">
        <v>3727</v>
      </c>
      <c r="D1429" s="348" t="s">
        <v>3728</v>
      </c>
      <c r="E1429" s="349">
        <v>20</v>
      </c>
      <c r="F1429" s="349">
        <v>16</v>
      </c>
      <c r="G1429" s="349">
        <v>4</v>
      </c>
      <c r="H1429" s="349">
        <v>17</v>
      </c>
      <c r="I1429" s="349">
        <v>3</v>
      </c>
      <c r="J1429" s="349" t="s">
        <v>2402</v>
      </c>
      <c r="L1429" s="14"/>
    </row>
    <row r="1430" spans="1:12" s="10" customFormat="1" ht="14.5">
      <c r="A1430" s="348"/>
      <c r="B1430" s="348" t="s">
        <v>896</v>
      </c>
      <c r="C1430" s="348" t="s">
        <v>3591</v>
      </c>
      <c r="D1430" s="348" t="s">
        <v>3575</v>
      </c>
      <c r="E1430" s="349">
        <v>14</v>
      </c>
      <c r="F1430" s="349" t="s">
        <v>2402</v>
      </c>
      <c r="G1430" s="349" t="s">
        <v>2402</v>
      </c>
      <c r="H1430" s="349">
        <v>11</v>
      </c>
      <c r="I1430" s="349">
        <v>3</v>
      </c>
      <c r="J1430" s="349">
        <v>0</v>
      </c>
      <c r="L1430" s="14"/>
    </row>
    <row r="1431" spans="1:12" s="10" customFormat="1" ht="14.5">
      <c r="A1431" s="348"/>
      <c r="B1431" s="348" t="s">
        <v>896</v>
      </c>
      <c r="C1431" s="348" t="s">
        <v>3591</v>
      </c>
      <c r="D1431" s="348" t="s">
        <v>3592</v>
      </c>
      <c r="E1431" s="349">
        <v>272</v>
      </c>
      <c r="F1431" s="349">
        <v>229</v>
      </c>
      <c r="G1431" s="349">
        <v>43</v>
      </c>
      <c r="H1431" s="349">
        <v>220</v>
      </c>
      <c r="I1431" s="349">
        <v>52</v>
      </c>
      <c r="J1431" s="349">
        <v>5</v>
      </c>
      <c r="L1431" s="14"/>
    </row>
    <row r="1432" spans="1:12" s="10" customFormat="1" ht="14.5">
      <c r="A1432" s="348"/>
      <c r="B1432" s="348" t="s">
        <v>896</v>
      </c>
      <c r="C1432" s="348" t="s">
        <v>3593</v>
      </c>
      <c r="D1432" s="348" t="s">
        <v>3594</v>
      </c>
      <c r="E1432" s="349">
        <v>2076</v>
      </c>
      <c r="F1432" s="349">
        <v>1517</v>
      </c>
      <c r="G1432" s="349">
        <v>559</v>
      </c>
      <c r="H1432" s="349">
        <v>1814</v>
      </c>
      <c r="I1432" s="349">
        <v>262</v>
      </c>
      <c r="J1432" s="349">
        <v>42</v>
      </c>
      <c r="L1432" s="14"/>
    </row>
    <row r="1433" spans="1:12" s="10" customFormat="1" ht="14.5">
      <c r="A1433" s="348"/>
      <c r="B1433" s="348" t="s">
        <v>896</v>
      </c>
      <c r="C1433" s="348" t="s">
        <v>3595</v>
      </c>
      <c r="D1433" s="348" t="s">
        <v>3596</v>
      </c>
      <c r="E1433" s="349">
        <v>139</v>
      </c>
      <c r="F1433" s="349">
        <v>88</v>
      </c>
      <c r="G1433" s="349">
        <v>51</v>
      </c>
      <c r="H1433" s="349">
        <v>96</v>
      </c>
      <c r="I1433" s="349">
        <v>43</v>
      </c>
      <c r="J1433" s="349">
        <v>5</v>
      </c>
      <c r="L1433" s="14"/>
    </row>
    <row r="1434" spans="1:12" s="10" customFormat="1" ht="14.5">
      <c r="A1434" s="348"/>
      <c r="B1434" s="348" t="s">
        <v>896</v>
      </c>
      <c r="C1434" s="348" t="s">
        <v>3729</v>
      </c>
      <c r="D1434" s="348" t="s">
        <v>3730</v>
      </c>
      <c r="E1434" s="349">
        <v>41</v>
      </c>
      <c r="F1434" s="349">
        <v>31</v>
      </c>
      <c r="G1434" s="349">
        <v>10</v>
      </c>
      <c r="H1434" s="349">
        <v>30</v>
      </c>
      <c r="I1434" s="349">
        <v>11</v>
      </c>
      <c r="J1434" s="349" t="s">
        <v>2402</v>
      </c>
      <c r="L1434" s="14"/>
    </row>
    <row r="1435" spans="1:12" s="10" customFormat="1" ht="14.5">
      <c r="A1435" s="348"/>
      <c r="B1435" s="348" t="s">
        <v>896</v>
      </c>
      <c r="C1435" s="348" t="s">
        <v>3597</v>
      </c>
      <c r="D1435" s="348" t="s">
        <v>3598</v>
      </c>
      <c r="E1435" s="349">
        <v>180</v>
      </c>
      <c r="F1435" s="349">
        <v>119</v>
      </c>
      <c r="G1435" s="349">
        <v>61</v>
      </c>
      <c r="H1435" s="349">
        <v>126</v>
      </c>
      <c r="I1435" s="349">
        <v>54</v>
      </c>
      <c r="J1435" s="349">
        <v>6</v>
      </c>
      <c r="L1435" s="14"/>
    </row>
    <row r="1436" spans="1:12" s="10" customFormat="1" ht="14.5">
      <c r="A1436" s="348"/>
      <c r="B1436" s="348" t="s">
        <v>896</v>
      </c>
      <c r="C1436" s="348" t="s">
        <v>3599</v>
      </c>
      <c r="D1436" s="348" t="s">
        <v>3598</v>
      </c>
      <c r="E1436" s="349">
        <v>180</v>
      </c>
      <c r="F1436" s="349">
        <v>119</v>
      </c>
      <c r="G1436" s="349">
        <v>61</v>
      </c>
      <c r="H1436" s="349">
        <v>126</v>
      </c>
      <c r="I1436" s="349">
        <v>54</v>
      </c>
      <c r="J1436" s="349">
        <v>6</v>
      </c>
      <c r="L1436" s="14"/>
    </row>
    <row r="1437" spans="1:12" s="10" customFormat="1" ht="14.5">
      <c r="A1437" s="348"/>
      <c r="B1437" s="348" t="s">
        <v>896</v>
      </c>
      <c r="C1437" s="348" t="s">
        <v>3600</v>
      </c>
      <c r="D1437" s="348" t="s">
        <v>3601</v>
      </c>
      <c r="E1437" s="349">
        <v>24</v>
      </c>
      <c r="F1437" s="349">
        <v>19</v>
      </c>
      <c r="G1437" s="349">
        <v>5</v>
      </c>
      <c r="H1437" s="349">
        <v>21</v>
      </c>
      <c r="I1437" s="349">
        <v>3</v>
      </c>
      <c r="J1437" s="349">
        <v>0</v>
      </c>
      <c r="L1437" s="14"/>
    </row>
    <row r="1438" spans="1:12" s="10" customFormat="1" ht="14.5">
      <c r="A1438" s="348"/>
      <c r="B1438" s="348" t="s">
        <v>896</v>
      </c>
      <c r="C1438" s="348" t="s">
        <v>3731</v>
      </c>
      <c r="D1438" s="348" t="s">
        <v>3732</v>
      </c>
      <c r="E1438" s="349">
        <v>21</v>
      </c>
      <c r="F1438" s="349">
        <v>18</v>
      </c>
      <c r="G1438" s="349">
        <v>3</v>
      </c>
      <c r="H1438" s="349">
        <v>17</v>
      </c>
      <c r="I1438" s="349">
        <v>4</v>
      </c>
      <c r="J1438" s="349">
        <v>0</v>
      </c>
      <c r="L1438" s="14"/>
    </row>
    <row r="1439" spans="1:12" s="10" customFormat="1" ht="14.5">
      <c r="A1439" s="348"/>
      <c r="B1439" s="348" t="s">
        <v>896</v>
      </c>
      <c r="C1439" s="348" t="s">
        <v>3602</v>
      </c>
      <c r="D1439" s="348" t="s">
        <v>3603</v>
      </c>
      <c r="E1439" s="349">
        <v>29</v>
      </c>
      <c r="F1439" s="349">
        <v>18</v>
      </c>
      <c r="G1439" s="349">
        <v>11</v>
      </c>
      <c r="H1439" s="349">
        <v>25</v>
      </c>
      <c r="I1439" s="349">
        <v>4</v>
      </c>
      <c r="J1439" s="349" t="s">
        <v>2402</v>
      </c>
      <c r="L1439" s="14"/>
    </row>
    <row r="1440" spans="1:12" s="10" customFormat="1" ht="14.5">
      <c r="A1440" s="348"/>
      <c r="B1440" s="348" t="s">
        <v>896</v>
      </c>
      <c r="C1440" s="348" t="s">
        <v>3733</v>
      </c>
      <c r="D1440" s="348" t="s">
        <v>3734</v>
      </c>
      <c r="E1440" s="349">
        <v>24</v>
      </c>
      <c r="F1440" s="349">
        <v>19</v>
      </c>
      <c r="G1440" s="349">
        <v>5</v>
      </c>
      <c r="H1440" s="349" t="s">
        <v>2402</v>
      </c>
      <c r="I1440" s="349" t="s">
        <v>2402</v>
      </c>
      <c r="J1440" s="349">
        <v>0</v>
      </c>
      <c r="L1440" s="14"/>
    </row>
    <row r="1441" spans="1:12" s="10" customFormat="1" ht="14.5">
      <c r="A1441" s="348"/>
      <c r="B1441" s="348" t="s">
        <v>896</v>
      </c>
      <c r="C1441" s="348" t="s">
        <v>4085</v>
      </c>
      <c r="D1441" s="348" t="s">
        <v>4086</v>
      </c>
      <c r="E1441" s="349">
        <v>10</v>
      </c>
      <c r="F1441" s="349" t="s">
        <v>2402</v>
      </c>
      <c r="G1441" s="349" t="s">
        <v>2402</v>
      </c>
      <c r="H1441" s="349" t="s">
        <v>2402</v>
      </c>
      <c r="I1441" s="349" t="s">
        <v>2402</v>
      </c>
      <c r="J1441" s="349">
        <v>0</v>
      </c>
      <c r="L1441" s="14"/>
    </row>
    <row r="1442" spans="1:12" s="10" customFormat="1" ht="14.5">
      <c r="A1442" s="348"/>
      <c r="B1442" s="348" t="s">
        <v>896</v>
      </c>
      <c r="C1442" s="348" t="s">
        <v>3737</v>
      </c>
      <c r="D1442" s="348" t="s">
        <v>3738</v>
      </c>
      <c r="E1442" s="349">
        <v>16</v>
      </c>
      <c r="F1442" s="349">
        <v>11</v>
      </c>
      <c r="G1442" s="349">
        <v>5</v>
      </c>
      <c r="H1442" s="349" t="s">
        <v>2402</v>
      </c>
      <c r="I1442" s="349" t="s">
        <v>2402</v>
      </c>
      <c r="J1442" s="349">
        <v>0</v>
      </c>
      <c r="L1442" s="14"/>
    </row>
    <row r="1443" spans="1:12" s="10" customFormat="1" ht="14.5">
      <c r="A1443" s="348"/>
      <c r="B1443" s="348" t="s">
        <v>896</v>
      </c>
      <c r="C1443" s="348" t="s">
        <v>3954</v>
      </c>
      <c r="D1443" s="348" t="s">
        <v>151</v>
      </c>
      <c r="E1443" s="349">
        <v>17</v>
      </c>
      <c r="F1443" s="349">
        <v>14</v>
      </c>
      <c r="G1443" s="349">
        <v>3</v>
      </c>
      <c r="H1443" s="349" t="s">
        <v>2402</v>
      </c>
      <c r="I1443" s="349" t="s">
        <v>2402</v>
      </c>
      <c r="J1443" s="349">
        <v>0</v>
      </c>
      <c r="L1443" s="14"/>
    </row>
    <row r="1444" spans="1:12" s="10" customFormat="1" ht="14.5">
      <c r="A1444" s="348"/>
      <c r="B1444" s="348" t="s">
        <v>896</v>
      </c>
      <c r="C1444" s="348" t="s">
        <v>3739</v>
      </c>
      <c r="D1444" s="348" t="s">
        <v>3740</v>
      </c>
      <c r="E1444" s="349">
        <v>33</v>
      </c>
      <c r="F1444" s="349">
        <v>21</v>
      </c>
      <c r="G1444" s="349">
        <v>12</v>
      </c>
      <c r="H1444" s="349" t="s">
        <v>2402</v>
      </c>
      <c r="I1444" s="349" t="s">
        <v>2402</v>
      </c>
      <c r="J1444" s="349">
        <v>0</v>
      </c>
      <c r="L1444" s="14"/>
    </row>
    <row r="1445" spans="1:12" s="10" customFormat="1" ht="14.5">
      <c r="A1445" s="348"/>
      <c r="B1445" s="348" t="s">
        <v>896</v>
      </c>
      <c r="C1445" s="348" t="s">
        <v>3855</v>
      </c>
      <c r="D1445" s="348" t="s">
        <v>3856</v>
      </c>
      <c r="E1445" s="349">
        <v>19</v>
      </c>
      <c r="F1445" s="349">
        <v>10</v>
      </c>
      <c r="G1445" s="349">
        <v>9</v>
      </c>
      <c r="H1445" s="349">
        <v>19</v>
      </c>
      <c r="I1445" s="349">
        <v>0</v>
      </c>
      <c r="J1445" s="349">
        <v>0</v>
      </c>
      <c r="L1445" s="14"/>
    </row>
    <row r="1446" spans="1:12" s="10" customFormat="1" ht="14.5">
      <c r="A1446" s="348"/>
      <c r="B1446" s="348" t="s">
        <v>896</v>
      </c>
      <c r="C1446" s="348" t="s">
        <v>3741</v>
      </c>
      <c r="D1446" s="348" t="s">
        <v>3742</v>
      </c>
      <c r="E1446" s="349">
        <v>12</v>
      </c>
      <c r="F1446" s="349">
        <v>9</v>
      </c>
      <c r="G1446" s="349">
        <v>3</v>
      </c>
      <c r="H1446" s="349" t="s">
        <v>2402</v>
      </c>
      <c r="I1446" s="349" t="s">
        <v>2402</v>
      </c>
      <c r="J1446" s="349">
        <v>0</v>
      </c>
      <c r="L1446" s="14"/>
    </row>
    <row r="1447" spans="1:12" s="10" customFormat="1" ht="14.5">
      <c r="A1447" s="348"/>
      <c r="B1447" s="348" t="s">
        <v>896</v>
      </c>
      <c r="C1447" s="348" t="s">
        <v>3912</v>
      </c>
      <c r="D1447" s="348" t="s">
        <v>3913</v>
      </c>
      <c r="E1447" s="349">
        <v>15</v>
      </c>
      <c r="F1447" s="349">
        <v>10</v>
      </c>
      <c r="G1447" s="349">
        <v>5</v>
      </c>
      <c r="H1447" s="349">
        <v>15</v>
      </c>
      <c r="I1447" s="349">
        <v>0</v>
      </c>
      <c r="J1447" s="349">
        <v>0</v>
      </c>
      <c r="L1447" s="14"/>
    </row>
    <row r="1448" spans="1:12" s="10" customFormat="1" ht="14.5">
      <c r="A1448" s="348"/>
      <c r="B1448" s="348" t="s">
        <v>896</v>
      </c>
      <c r="C1448" s="348" t="s">
        <v>3604</v>
      </c>
      <c r="D1448" s="348" t="s">
        <v>3575</v>
      </c>
      <c r="E1448" s="349">
        <v>20</v>
      </c>
      <c r="F1448" s="349">
        <v>14</v>
      </c>
      <c r="G1448" s="349">
        <v>6</v>
      </c>
      <c r="H1448" s="349" t="s">
        <v>2402</v>
      </c>
      <c r="I1448" s="349" t="s">
        <v>2402</v>
      </c>
      <c r="J1448" s="349">
        <v>0</v>
      </c>
      <c r="L1448" s="14"/>
    </row>
    <row r="1449" spans="1:12" s="10" customFormat="1" ht="14.5">
      <c r="A1449" s="348"/>
      <c r="B1449" s="348" t="s">
        <v>896</v>
      </c>
      <c r="C1449" s="348" t="s">
        <v>3604</v>
      </c>
      <c r="D1449" s="348" t="s">
        <v>3605</v>
      </c>
      <c r="E1449" s="349">
        <v>240</v>
      </c>
      <c r="F1449" s="349">
        <v>171</v>
      </c>
      <c r="G1449" s="349">
        <v>69</v>
      </c>
      <c r="H1449" s="349">
        <v>218</v>
      </c>
      <c r="I1449" s="349">
        <v>22</v>
      </c>
      <c r="J1449" s="349" t="s">
        <v>2402</v>
      </c>
      <c r="L1449" s="14"/>
    </row>
    <row r="1450" spans="1:12" s="10" customFormat="1" ht="14.5">
      <c r="A1450" s="348"/>
      <c r="B1450" s="348" t="s">
        <v>896</v>
      </c>
      <c r="C1450" s="348" t="s">
        <v>3743</v>
      </c>
      <c r="D1450" s="348" t="s">
        <v>3744</v>
      </c>
      <c r="E1450" s="349">
        <v>14</v>
      </c>
      <c r="F1450" s="349">
        <v>8</v>
      </c>
      <c r="G1450" s="349">
        <v>6</v>
      </c>
      <c r="H1450" s="349">
        <v>8</v>
      </c>
      <c r="I1450" s="349">
        <v>6</v>
      </c>
      <c r="J1450" s="349">
        <v>0</v>
      </c>
      <c r="L1450" s="14"/>
    </row>
    <row r="1451" spans="1:12" s="10" customFormat="1" ht="14.5">
      <c r="A1451" s="348"/>
      <c r="B1451" s="348" t="s">
        <v>896</v>
      </c>
      <c r="C1451" s="348" t="s">
        <v>3606</v>
      </c>
      <c r="D1451" s="348" t="s">
        <v>3607</v>
      </c>
      <c r="E1451" s="349">
        <v>37</v>
      </c>
      <c r="F1451" s="349">
        <v>25</v>
      </c>
      <c r="G1451" s="349">
        <v>12</v>
      </c>
      <c r="H1451" s="349">
        <v>34</v>
      </c>
      <c r="I1451" s="349">
        <v>3</v>
      </c>
      <c r="J1451" s="349">
        <v>0</v>
      </c>
      <c r="L1451" s="14"/>
    </row>
    <row r="1452" spans="1:12" s="10" customFormat="1" ht="14.5">
      <c r="A1452" s="348"/>
      <c r="B1452" s="348" t="s">
        <v>896</v>
      </c>
      <c r="C1452" s="348" t="s">
        <v>3745</v>
      </c>
      <c r="D1452" s="348" t="s">
        <v>3746</v>
      </c>
      <c r="E1452" s="349">
        <v>24</v>
      </c>
      <c r="F1452" s="349">
        <v>18</v>
      </c>
      <c r="G1452" s="349">
        <v>6</v>
      </c>
      <c r="H1452" s="349">
        <v>20</v>
      </c>
      <c r="I1452" s="349">
        <v>4</v>
      </c>
      <c r="J1452" s="349" t="s">
        <v>2402</v>
      </c>
      <c r="L1452" s="14"/>
    </row>
    <row r="1453" spans="1:12" s="10" customFormat="1" ht="14.5">
      <c r="A1453" s="348"/>
      <c r="B1453" s="348" t="s">
        <v>896</v>
      </c>
      <c r="C1453" s="348" t="s">
        <v>3747</v>
      </c>
      <c r="D1453" s="348" t="s">
        <v>3748</v>
      </c>
      <c r="E1453" s="349">
        <v>11</v>
      </c>
      <c r="F1453" s="349" t="s">
        <v>2402</v>
      </c>
      <c r="G1453" s="349" t="s">
        <v>2402</v>
      </c>
      <c r="H1453" s="349">
        <v>11</v>
      </c>
      <c r="I1453" s="349">
        <v>0</v>
      </c>
      <c r="J1453" s="349">
        <v>0</v>
      </c>
      <c r="L1453" s="14"/>
    </row>
    <row r="1454" spans="1:12" s="10" customFormat="1" ht="14.5">
      <c r="A1454" s="348"/>
      <c r="B1454" s="348" t="s">
        <v>896</v>
      </c>
      <c r="C1454" s="348" t="s">
        <v>3857</v>
      </c>
      <c r="D1454" s="348" t="s">
        <v>3858</v>
      </c>
      <c r="E1454" s="349">
        <v>13</v>
      </c>
      <c r="F1454" s="349">
        <v>9</v>
      </c>
      <c r="G1454" s="349">
        <v>4</v>
      </c>
      <c r="H1454" s="349">
        <v>13</v>
      </c>
      <c r="I1454" s="349">
        <v>0</v>
      </c>
      <c r="J1454" s="349">
        <v>0</v>
      </c>
      <c r="L1454" s="14"/>
    </row>
    <row r="1455" spans="1:12" s="10" customFormat="1" ht="14.5">
      <c r="A1455" s="348"/>
      <c r="B1455" s="348" t="s">
        <v>896</v>
      </c>
      <c r="C1455" s="348" t="s">
        <v>4200</v>
      </c>
      <c r="D1455" s="348" t="s">
        <v>4201</v>
      </c>
      <c r="E1455" s="349">
        <v>11</v>
      </c>
      <c r="F1455" s="349">
        <v>6</v>
      </c>
      <c r="G1455" s="349">
        <v>5</v>
      </c>
      <c r="H1455" s="349" t="s">
        <v>2402</v>
      </c>
      <c r="I1455" s="349" t="s">
        <v>2402</v>
      </c>
      <c r="J1455" s="349">
        <v>0</v>
      </c>
      <c r="L1455" s="14"/>
    </row>
    <row r="1456" spans="1:12" s="10" customFormat="1" ht="14.5">
      <c r="A1456" s="348"/>
      <c r="B1456" s="348" t="s">
        <v>896</v>
      </c>
      <c r="C1456" s="348" t="s">
        <v>4089</v>
      </c>
      <c r="D1456" s="348" t="s">
        <v>4090</v>
      </c>
      <c r="E1456" s="349">
        <v>10</v>
      </c>
      <c r="F1456" s="349">
        <v>5</v>
      </c>
      <c r="G1456" s="349">
        <v>5</v>
      </c>
      <c r="H1456" s="349">
        <v>10</v>
      </c>
      <c r="I1456" s="349">
        <v>0</v>
      </c>
      <c r="J1456" s="349">
        <v>0</v>
      </c>
      <c r="L1456" s="14"/>
    </row>
    <row r="1457" spans="1:12" s="10" customFormat="1" ht="14.5">
      <c r="A1457" s="348"/>
      <c r="B1457" s="348" t="s">
        <v>896</v>
      </c>
      <c r="C1457" s="348" t="s">
        <v>3749</v>
      </c>
      <c r="D1457" s="348" t="s">
        <v>3750</v>
      </c>
      <c r="E1457" s="349">
        <v>28</v>
      </c>
      <c r="F1457" s="349">
        <v>15</v>
      </c>
      <c r="G1457" s="349">
        <v>13</v>
      </c>
      <c r="H1457" s="349">
        <v>25</v>
      </c>
      <c r="I1457" s="349">
        <v>3</v>
      </c>
      <c r="J1457" s="349">
        <v>0</v>
      </c>
      <c r="L1457" s="14"/>
    </row>
    <row r="1458" spans="1:12" s="10" customFormat="1" ht="14.5">
      <c r="A1458" s="348"/>
      <c r="B1458" s="348" t="s">
        <v>896</v>
      </c>
      <c r="C1458" s="348" t="s">
        <v>3610</v>
      </c>
      <c r="D1458" s="348" t="s">
        <v>3575</v>
      </c>
      <c r="E1458" s="349">
        <v>18</v>
      </c>
      <c r="F1458" s="349">
        <v>11</v>
      </c>
      <c r="G1458" s="349">
        <v>7</v>
      </c>
      <c r="H1458" s="349">
        <v>15</v>
      </c>
      <c r="I1458" s="349">
        <v>3</v>
      </c>
      <c r="J1458" s="349">
        <v>0</v>
      </c>
      <c r="L1458" s="14"/>
    </row>
    <row r="1459" spans="1:12" s="10" customFormat="1" ht="14.5">
      <c r="A1459" s="348"/>
      <c r="B1459" s="348" t="s">
        <v>896</v>
      </c>
      <c r="C1459" s="348" t="s">
        <v>3610</v>
      </c>
      <c r="D1459" s="348" t="s">
        <v>3611</v>
      </c>
      <c r="E1459" s="349">
        <v>166</v>
      </c>
      <c r="F1459" s="349">
        <v>106</v>
      </c>
      <c r="G1459" s="349">
        <v>60</v>
      </c>
      <c r="H1459" s="349">
        <v>146</v>
      </c>
      <c r="I1459" s="349">
        <v>20</v>
      </c>
      <c r="J1459" s="349" t="s">
        <v>2402</v>
      </c>
      <c r="L1459" s="14"/>
    </row>
    <row r="1460" spans="1:12" s="10" customFormat="1" ht="14.5">
      <c r="A1460" s="348"/>
      <c r="B1460" s="348" t="s">
        <v>896</v>
      </c>
      <c r="C1460" s="348" t="s">
        <v>3963</v>
      </c>
      <c r="D1460" s="348" t="s">
        <v>3964</v>
      </c>
      <c r="E1460" s="349">
        <v>11</v>
      </c>
      <c r="F1460" s="349" t="s">
        <v>2402</v>
      </c>
      <c r="G1460" s="349" t="s">
        <v>2402</v>
      </c>
      <c r="H1460" s="349" t="s">
        <v>2402</v>
      </c>
      <c r="I1460" s="349" t="s">
        <v>2402</v>
      </c>
      <c r="J1460" s="349">
        <v>0</v>
      </c>
      <c r="L1460" s="14"/>
    </row>
    <row r="1461" spans="1:12" s="10" customFormat="1" ht="14.5">
      <c r="A1461" s="348"/>
      <c r="B1461" s="348" t="s">
        <v>896</v>
      </c>
      <c r="C1461" s="348" t="s">
        <v>3751</v>
      </c>
      <c r="D1461" s="348" t="s">
        <v>3752</v>
      </c>
      <c r="E1461" s="349">
        <v>26</v>
      </c>
      <c r="F1461" s="349">
        <v>22</v>
      </c>
      <c r="G1461" s="349">
        <v>4</v>
      </c>
      <c r="H1461" s="349" t="s">
        <v>2402</v>
      </c>
      <c r="I1461" s="349" t="s">
        <v>2402</v>
      </c>
      <c r="J1461" s="349" t="s">
        <v>2402</v>
      </c>
      <c r="L1461" s="14"/>
    </row>
    <row r="1462" spans="1:12" s="10" customFormat="1" ht="14.5">
      <c r="A1462" s="348"/>
      <c r="B1462" s="348" t="s">
        <v>896</v>
      </c>
      <c r="C1462" s="348" t="s">
        <v>3859</v>
      </c>
      <c r="D1462" s="348" t="s">
        <v>3860</v>
      </c>
      <c r="E1462" s="349">
        <v>11</v>
      </c>
      <c r="F1462" s="349">
        <v>8</v>
      </c>
      <c r="G1462" s="349">
        <v>3</v>
      </c>
      <c r="H1462" s="349">
        <v>11</v>
      </c>
      <c r="I1462" s="349">
        <v>0</v>
      </c>
      <c r="J1462" s="349">
        <v>0</v>
      </c>
      <c r="L1462" s="14"/>
    </row>
    <row r="1463" spans="1:12" s="10" customFormat="1" ht="14.5">
      <c r="A1463" s="348"/>
      <c r="B1463" s="348" t="s">
        <v>896</v>
      </c>
      <c r="C1463" s="348" t="s">
        <v>3965</v>
      </c>
      <c r="D1463" s="348" t="s">
        <v>3966</v>
      </c>
      <c r="E1463" s="349">
        <v>11</v>
      </c>
      <c r="F1463" s="349" t="s">
        <v>2402</v>
      </c>
      <c r="G1463" s="349" t="s">
        <v>2402</v>
      </c>
      <c r="H1463" s="349">
        <v>11</v>
      </c>
      <c r="I1463" s="349">
        <v>0</v>
      </c>
      <c r="J1463" s="349">
        <v>0</v>
      </c>
      <c r="L1463" s="14"/>
    </row>
    <row r="1464" spans="1:12" s="10" customFormat="1" ht="14.5">
      <c r="A1464" s="348"/>
      <c r="B1464" s="348" t="s">
        <v>896</v>
      </c>
      <c r="C1464" s="348" t="s">
        <v>3901</v>
      </c>
      <c r="D1464" s="348" t="s">
        <v>3902</v>
      </c>
      <c r="E1464" s="349">
        <v>28</v>
      </c>
      <c r="F1464" s="349">
        <v>18</v>
      </c>
      <c r="G1464" s="349">
        <v>10</v>
      </c>
      <c r="H1464" s="349">
        <v>28</v>
      </c>
      <c r="I1464" s="349">
        <v>0</v>
      </c>
      <c r="J1464" s="349">
        <v>0</v>
      </c>
      <c r="L1464" s="14"/>
    </row>
    <row r="1465" spans="1:12" s="10" customFormat="1" ht="14.5">
      <c r="A1465" s="348"/>
      <c r="B1465" s="348" t="s">
        <v>896</v>
      </c>
      <c r="C1465" s="348" t="s">
        <v>3753</v>
      </c>
      <c r="D1465" s="348" t="s">
        <v>3754</v>
      </c>
      <c r="E1465" s="349">
        <v>16</v>
      </c>
      <c r="F1465" s="349">
        <v>11</v>
      </c>
      <c r="G1465" s="349">
        <v>5</v>
      </c>
      <c r="H1465" s="349" t="s">
        <v>2402</v>
      </c>
      <c r="I1465" s="349" t="s">
        <v>2402</v>
      </c>
      <c r="J1465" s="349" t="s">
        <v>2402</v>
      </c>
      <c r="L1465" s="14"/>
    </row>
    <row r="1466" spans="1:12" s="10" customFormat="1" ht="14.5">
      <c r="A1466" s="348"/>
      <c r="B1466" s="348" t="s">
        <v>896</v>
      </c>
      <c r="C1466" s="348" t="s">
        <v>3612</v>
      </c>
      <c r="D1466" s="348" t="s">
        <v>3575</v>
      </c>
      <c r="E1466" s="349">
        <v>13</v>
      </c>
      <c r="F1466" s="349" t="s">
        <v>2402</v>
      </c>
      <c r="G1466" s="349" t="s">
        <v>2402</v>
      </c>
      <c r="H1466" s="349" t="s">
        <v>2402</v>
      </c>
      <c r="I1466" s="349" t="s">
        <v>2402</v>
      </c>
      <c r="J1466" s="349">
        <v>0</v>
      </c>
      <c r="L1466" s="14"/>
    </row>
    <row r="1467" spans="1:12" s="10" customFormat="1" ht="14.5">
      <c r="A1467" s="348"/>
      <c r="B1467" s="348" t="s">
        <v>896</v>
      </c>
      <c r="C1467" s="348" t="s">
        <v>3612</v>
      </c>
      <c r="D1467" s="348" t="s">
        <v>3613</v>
      </c>
      <c r="E1467" s="349">
        <v>116</v>
      </c>
      <c r="F1467" s="349">
        <v>91</v>
      </c>
      <c r="G1467" s="349">
        <v>25</v>
      </c>
      <c r="H1467" s="349">
        <v>110</v>
      </c>
      <c r="I1467" s="349">
        <v>6</v>
      </c>
      <c r="J1467" s="349" t="s">
        <v>2402</v>
      </c>
      <c r="L1467" s="14"/>
    </row>
    <row r="1468" spans="1:12" s="10" customFormat="1" ht="14.5">
      <c r="A1468" s="348"/>
      <c r="B1468" s="348" t="s">
        <v>896</v>
      </c>
      <c r="C1468" s="348" t="s">
        <v>3755</v>
      </c>
      <c r="D1468" s="348" t="s">
        <v>3756</v>
      </c>
      <c r="E1468" s="349">
        <v>16</v>
      </c>
      <c r="F1468" s="349">
        <v>13</v>
      </c>
      <c r="G1468" s="349">
        <v>3</v>
      </c>
      <c r="H1468" s="349" t="s">
        <v>2402</v>
      </c>
      <c r="I1468" s="349" t="s">
        <v>2402</v>
      </c>
      <c r="J1468" s="349">
        <v>0</v>
      </c>
      <c r="L1468" s="14"/>
    </row>
    <row r="1469" spans="1:12" s="10" customFormat="1" ht="14.5">
      <c r="A1469" s="348"/>
      <c r="B1469" s="348" t="s">
        <v>896</v>
      </c>
      <c r="C1469" s="348" t="s">
        <v>3614</v>
      </c>
      <c r="D1469" s="348" t="s">
        <v>3615</v>
      </c>
      <c r="E1469" s="349">
        <v>23</v>
      </c>
      <c r="F1469" s="349">
        <v>23</v>
      </c>
      <c r="G1469" s="349">
        <v>0</v>
      </c>
      <c r="H1469" s="349">
        <v>18</v>
      </c>
      <c r="I1469" s="349">
        <v>5</v>
      </c>
      <c r="J1469" s="349" t="s">
        <v>2402</v>
      </c>
      <c r="L1469" s="14"/>
    </row>
    <row r="1470" spans="1:12" s="10" customFormat="1" ht="14.5">
      <c r="A1470" s="348"/>
      <c r="B1470" s="348" t="s">
        <v>896</v>
      </c>
      <c r="C1470" s="348" t="s">
        <v>3757</v>
      </c>
      <c r="D1470" s="348" t="s">
        <v>3758</v>
      </c>
      <c r="E1470" s="349">
        <v>16</v>
      </c>
      <c r="F1470" s="349" t="s">
        <v>2402</v>
      </c>
      <c r="G1470" s="349" t="s">
        <v>2402</v>
      </c>
      <c r="H1470" s="349" t="s">
        <v>2402</v>
      </c>
      <c r="I1470" s="349" t="s">
        <v>2402</v>
      </c>
      <c r="J1470" s="349">
        <v>0</v>
      </c>
      <c r="L1470" s="14"/>
    </row>
    <row r="1471" spans="1:12" s="10" customFormat="1" ht="14.5">
      <c r="A1471" s="348"/>
      <c r="B1471" s="348" t="s">
        <v>896</v>
      </c>
      <c r="C1471" s="348" t="s">
        <v>3759</v>
      </c>
      <c r="D1471" s="348" t="s">
        <v>3760</v>
      </c>
      <c r="E1471" s="349">
        <v>21</v>
      </c>
      <c r="F1471" s="349">
        <v>18</v>
      </c>
      <c r="G1471" s="349">
        <v>3</v>
      </c>
      <c r="H1471" s="349">
        <v>21</v>
      </c>
      <c r="I1471" s="349">
        <v>0</v>
      </c>
      <c r="J1471" s="349" t="s">
        <v>2402</v>
      </c>
      <c r="L1471" s="14"/>
    </row>
    <row r="1472" spans="1:12" s="10" customFormat="1" ht="14.5">
      <c r="A1472" s="348"/>
      <c r="B1472" s="348" t="s">
        <v>896</v>
      </c>
      <c r="C1472" s="348" t="s">
        <v>3761</v>
      </c>
      <c r="D1472" s="348" t="s">
        <v>3762</v>
      </c>
      <c r="E1472" s="349">
        <v>17</v>
      </c>
      <c r="F1472" s="349">
        <v>13</v>
      </c>
      <c r="G1472" s="349">
        <v>4</v>
      </c>
      <c r="H1472" s="349">
        <v>14</v>
      </c>
      <c r="I1472" s="349">
        <v>3</v>
      </c>
      <c r="J1472" s="349">
        <v>0</v>
      </c>
      <c r="L1472" s="14"/>
    </row>
    <row r="1473" spans="1:12" s="10" customFormat="1" ht="14.5">
      <c r="A1473" s="348"/>
      <c r="B1473" s="348" t="s">
        <v>896</v>
      </c>
      <c r="C1473" s="348" t="s">
        <v>3861</v>
      </c>
      <c r="D1473" s="348" t="s">
        <v>3862</v>
      </c>
      <c r="E1473" s="349">
        <v>15</v>
      </c>
      <c r="F1473" s="349">
        <v>12</v>
      </c>
      <c r="G1473" s="349">
        <v>3</v>
      </c>
      <c r="H1473" s="349" t="s">
        <v>2402</v>
      </c>
      <c r="I1473" s="349" t="s">
        <v>2402</v>
      </c>
      <c r="J1473" s="349">
        <v>0</v>
      </c>
      <c r="L1473" s="14"/>
    </row>
    <row r="1474" spans="1:12" s="10" customFormat="1" ht="14.5">
      <c r="A1474" s="348"/>
      <c r="B1474" s="348" t="s">
        <v>896</v>
      </c>
      <c r="C1474" s="348" t="s">
        <v>3616</v>
      </c>
      <c r="D1474" s="348" t="s">
        <v>3575</v>
      </c>
      <c r="E1474" s="349">
        <v>6</v>
      </c>
      <c r="F1474" s="349" t="s">
        <v>2402</v>
      </c>
      <c r="G1474" s="349" t="s">
        <v>2402</v>
      </c>
      <c r="H1474" s="349" t="s">
        <v>2402</v>
      </c>
      <c r="I1474" s="349" t="s">
        <v>2402</v>
      </c>
      <c r="J1474" s="349">
        <v>0</v>
      </c>
      <c r="L1474" s="14"/>
    </row>
    <row r="1475" spans="1:12" s="10" customFormat="1" ht="14.5">
      <c r="A1475" s="348"/>
      <c r="B1475" s="348" t="s">
        <v>896</v>
      </c>
      <c r="C1475" s="348" t="s">
        <v>3616</v>
      </c>
      <c r="D1475" s="348" t="s">
        <v>3617</v>
      </c>
      <c r="E1475" s="349">
        <v>114</v>
      </c>
      <c r="F1475" s="349">
        <v>99</v>
      </c>
      <c r="G1475" s="349">
        <v>15</v>
      </c>
      <c r="H1475" s="349">
        <v>100</v>
      </c>
      <c r="I1475" s="349">
        <v>14</v>
      </c>
      <c r="J1475" s="349" t="s">
        <v>2402</v>
      </c>
      <c r="L1475" s="14"/>
    </row>
    <row r="1476" spans="1:12" s="10" customFormat="1" ht="14.5">
      <c r="A1476" s="348"/>
      <c r="B1476" s="348" t="s">
        <v>896</v>
      </c>
      <c r="C1476" s="348" t="s">
        <v>3763</v>
      </c>
      <c r="D1476" s="348" t="s">
        <v>3764</v>
      </c>
      <c r="E1476" s="349">
        <v>16</v>
      </c>
      <c r="F1476" s="349" t="s">
        <v>2402</v>
      </c>
      <c r="G1476" s="349" t="s">
        <v>2402</v>
      </c>
      <c r="H1476" s="349">
        <v>12</v>
      </c>
      <c r="I1476" s="349">
        <v>4</v>
      </c>
      <c r="J1476" s="349">
        <v>0</v>
      </c>
      <c r="L1476" s="14"/>
    </row>
    <row r="1477" spans="1:12" s="10" customFormat="1" ht="14.5">
      <c r="A1477" s="348"/>
      <c r="B1477" s="348" t="s">
        <v>896</v>
      </c>
      <c r="C1477" s="348" t="s">
        <v>3765</v>
      </c>
      <c r="D1477" s="348" t="s">
        <v>3766</v>
      </c>
      <c r="E1477" s="349">
        <v>22</v>
      </c>
      <c r="F1477" s="349">
        <v>15</v>
      </c>
      <c r="G1477" s="349">
        <v>7</v>
      </c>
      <c r="H1477" s="349">
        <v>19</v>
      </c>
      <c r="I1477" s="349">
        <v>3</v>
      </c>
      <c r="J1477" s="349">
        <v>0</v>
      </c>
      <c r="L1477" s="14"/>
    </row>
    <row r="1478" spans="1:12" s="10" customFormat="1" ht="14.5">
      <c r="A1478" s="348"/>
      <c r="B1478" s="348" t="s">
        <v>896</v>
      </c>
      <c r="C1478" s="348" t="s">
        <v>3928</v>
      </c>
      <c r="D1478" s="348" t="s">
        <v>3929</v>
      </c>
      <c r="E1478" s="349">
        <v>23</v>
      </c>
      <c r="F1478" s="349" t="s">
        <v>2402</v>
      </c>
      <c r="G1478" s="349" t="s">
        <v>2402</v>
      </c>
      <c r="H1478" s="349">
        <v>23</v>
      </c>
      <c r="I1478" s="349">
        <v>0</v>
      </c>
      <c r="J1478" s="349">
        <v>0</v>
      </c>
      <c r="L1478" s="14"/>
    </row>
    <row r="1479" spans="1:12" s="10" customFormat="1" ht="14.5">
      <c r="A1479" s="348"/>
      <c r="B1479" s="348" t="s">
        <v>896</v>
      </c>
      <c r="C1479" s="348" t="s">
        <v>3865</v>
      </c>
      <c r="D1479" s="348" t="s">
        <v>3866</v>
      </c>
      <c r="E1479" s="349">
        <v>10</v>
      </c>
      <c r="F1479" s="349">
        <v>5</v>
      </c>
      <c r="G1479" s="349">
        <v>5</v>
      </c>
      <c r="H1479" s="349">
        <v>10</v>
      </c>
      <c r="I1479" s="349">
        <v>0</v>
      </c>
      <c r="J1479" s="349">
        <v>0</v>
      </c>
      <c r="L1479" s="14"/>
    </row>
    <row r="1480" spans="1:12" s="10" customFormat="1" ht="14.5">
      <c r="A1480" s="348"/>
      <c r="B1480" s="348" t="s">
        <v>896</v>
      </c>
      <c r="C1480" s="348" t="s">
        <v>3869</v>
      </c>
      <c r="D1480" s="348" t="s">
        <v>3870</v>
      </c>
      <c r="E1480" s="349">
        <v>10</v>
      </c>
      <c r="F1480" s="349">
        <v>7</v>
      </c>
      <c r="G1480" s="349">
        <v>3</v>
      </c>
      <c r="H1480" s="349" t="s">
        <v>2402</v>
      </c>
      <c r="I1480" s="349" t="s">
        <v>2402</v>
      </c>
      <c r="J1480" s="349">
        <v>0</v>
      </c>
      <c r="L1480" s="14"/>
    </row>
    <row r="1481" spans="1:12" s="10" customFormat="1" ht="14.5">
      <c r="A1481" s="348"/>
      <c r="B1481" s="348" t="s">
        <v>896</v>
      </c>
      <c r="C1481" s="348" t="s">
        <v>3618</v>
      </c>
      <c r="D1481" s="348" t="s">
        <v>3619</v>
      </c>
      <c r="E1481" s="349">
        <v>17</v>
      </c>
      <c r="F1481" s="349">
        <v>13</v>
      </c>
      <c r="G1481" s="349">
        <v>4</v>
      </c>
      <c r="H1481" s="349">
        <v>17</v>
      </c>
      <c r="I1481" s="349">
        <v>0</v>
      </c>
      <c r="J1481" s="349">
        <v>0</v>
      </c>
      <c r="L1481" s="14"/>
    </row>
    <row r="1482" spans="1:12" s="10" customFormat="1" ht="14.5">
      <c r="A1482" s="348"/>
      <c r="B1482" s="348" t="s">
        <v>896</v>
      </c>
      <c r="C1482" s="348" t="s">
        <v>3620</v>
      </c>
      <c r="D1482" s="348" t="s">
        <v>3575</v>
      </c>
      <c r="E1482" s="349">
        <v>37</v>
      </c>
      <c r="F1482" s="349">
        <v>30</v>
      </c>
      <c r="G1482" s="349">
        <v>7</v>
      </c>
      <c r="H1482" s="349" t="s">
        <v>2402</v>
      </c>
      <c r="I1482" s="349" t="s">
        <v>2402</v>
      </c>
      <c r="J1482" s="349" t="s">
        <v>2402</v>
      </c>
      <c r="L1482" s="14"/>
    </row>
    <row r="1483" spans="1:12" s="10" customFormat="1" ht="14.5">
      <c r="A1483" s="348"/>
      <c r="B1483" s="348" t="s">
        <v>896</v>
      </c>
      <c r="C1483" s="348" t="s">
        <v>3620</v>
      </c>
      <c r="D1483" s="348" t="s">
        <v>3621</v>
      </c>
      <c r="E1483" s="349">
        <v>135</v>
      </c>
      <c r="F1483" s="349">
        <v>106</v>
      </c>
      <c r="G1483" s="349">
        <v>29</v>
      </c>
      <c r="H1483" s="349">
        <v>125</v>
      </c>
      <c r="I1483" s="349">
        <v>10</v>
      </c>
      <c r="J1483" s="349" t="s">
        <v>2402</v>
      </c>
      <c r="L1483" s="14"/>
    </row>
    <row r="1484" spans="1:12" s="10" customFormat="1" ht="14.5">
      <c r="A1484" s="348"/>
      <c r="B1484" s="348" t="s">
        <v>896</v>
      </c>
      <c r="C1484" s="348" t="s">
        <v>3622</v>
      </c>
      <c r="D1484" s="348" t="s">
        <v>3623</v>
      </c>
      <c r="E1484" s="349">
        <v>771</v>
      </c>
      <c r="F1484" s="349">
        <v>573</v>
      </c>
      <c r="G1484" s="349">
        <v>198</v>
      </c>
      <c r="H1484" s="349">
        <v>699</v>
      </c>
      <c r="I1484" s="349">
        <v>72</v>
      </c>
      <c r="J1484" s="349">
        <v>8</v>
      </c>
      <c r="L1484" s="14"/>
    </row>
    <row r="1485" spans="1:12" s="10" customFormat="1" ht="14.5">
      <c r="A1485" s="348"/>
      <c r="B1485" s="348" t="s">
        <v>896</v>
      </c>
      <c r="C1485" s="348" t="s">
        <v>3767</v>
      </c>
      <c r="D1485" s="348" t="s">
        <v>3768</v>
      </c>
      <c r="E1485" s="349">
        <v>16</v>
      </c>
      <c r="F1485" s="349">
        <v>7</v>
      </c>
      <c r="G1485" s="349">
        <v>9</v>
      </c>
      <c r="H1485" s="349">
        <v>13</v>
      </c>
      <c r="I1485" s="349">
        <v>3</v>
      </c>
      <c r="J1485" s="349">
        <v>0</v>
      </c>
      <c r="L1485" s="14"/>
    </row>
    <row r="1486" spans="1:12" s="10" customFormat="1" ht="14.5">
      <c r="A1486" s="348"/>
      <c r="B1486" s="348" t="s">
        <v>896</v>
      </c>
      <c r="C1486" s="348" t="s">
        <v>3624</v>
      </c>
      <c r="D1486" s="348" t="s">
        <v>3625</v>
      </c>
      <c r="E1486" s="349">
        <v>24</v>
      </c>
      <c r="F1486" s="349">
        <v>20</v>
      </c>
      <c r="G1486" s="349">
        <v>4</v>
      </c>
      <c r="H1486" s="349" t="s">
        <v>2402</v>
      </c>
      <c r="I1486" s="349" t="s">
        <v>2402</v>
      </c>
      <c r="J1486" s="349">
        <v>0</v>
      </c>
      <c r="L1486" s="14"/>
    </row>
    <row r="1487" spans="1:12" s="10" customFormat="1" ht="14.5">
      <c r="A1487" s="348"/>
      <c r="B1487" s="348" t="s">
        <v>896</v>
      </c>
      <c r="C1487" s="348" t="s">
        <v>3769</v>
      </c>
      <c r="D1487" s="348" t="s">
        <v>3770</v>
      </c>
      <c r="E1487" s="349">
        <v>14</v>
      </c>
      <c r="F1487" s="349">
        <v>8</v>
      </c>
      <c r="G1487" s="349">
        <v>6</v>
      </c>
      <c r="H1487" s="349" t="s">
        <v>2402</v>
      </c>
      <c r="I1487" s="349" t="s">
        <v>2402</v>
      </c>
      <c r="J1487" s="349" t="s">
        <v>2402</v>
      </c>
      <c r="L1487" s="14"/>
    </row>
    <row r="1488" spans="1:12" s="10" customFormat="1" ht="14.5">
      <c r="A1488" s="348"/>
      <c r="B1488" s="348" t="s">
        <v>896</v>
      </c>
      <c r="C1488" s="348" t="s">
        <v>3871</v>
      </c>
      <c r="D1488" s="348" t="s">
        <v>3872</v>
      </c>
      <c r="E1488" s="349">
        <v>15</v>
      </c>
      <c r="F1488" s="349">
        <v>12</v>
      </c>
      <c r="G1488" s="349">
        <v>3</v>
      </c>
      <c r="H1488" s="349" t="s">
        <v>2402</v>
      </c>
      <c r="I1488" s="349" t="s">
        <v>2402</v>
      </c>
      <c r="J1488" s="349">
        <v>0</v>
      </c>
      <c r="L1488" s="14"/>
    </row>
    <row r="1489" spans="1:12" s="10" customFormat="1" ht="14.5">
      <c r="A1489" s="348"/>
      <c r="B1489" s="348" t="s">
        <v>896</v>
      </c>
      <c r="C1489" s="348" t="s">
        <v>3873</v>
      </c>
      <c r="D1489" s="348" t="s">
        <v>3874</v>
      </c>
      <c r="E1489" s="349">
        <v>10</v>
      </c>
      <c r="F1489" s="349">
        <v>7</v>
      </c>
      <c r="G1489" s="349">
        <v>3</v>
      </c>
      <c r="H1489" s="349">
        <v>7</v>
      </c>
      <c r="I1489" s="349">
        <v>3</v>
      </c>
      <c r="J1489" s="349">
        <v>0</v>
      </c>
      <c r="L1489" s="14"/>
    </row>
    <row r="1490" spans="1:12" s="10" customFormat="1" ht="14.5">
      <c r="A1490" s="348"/>
      <c r="B1490" s="348" t="s">
        <v>896</v>
      </c>
      <c r="C1490" s="348" t="s">
        <v>3916</v>
      </c>
      <c r="D1490" s="348" t="s">
        <v>3917</v>
      </c>
      <c r="E1490" s="349">
        <v>16</v>
      </c>
      <c r="F1490" s="349">
        <v>13</v>
      </c>
      <c r="G1490" s="349">
        <v>3</v>
      </c>
      <c r="H1490" s="349">
        <v>16</v>
      </c>
      <c r="I1490" s="349">
        <v>0</v>
      </c>
      <c r="J1490" s="349">
        <v>0</v>
      </c>
      <c r="L1490" s="14"/>
    </row>
    <row r="1491" spans="1:12" s="10" customFormat="1" ht="14.5">
      <c r="A1491" s="348"/>
      <c r="B1491" s="348" t="s">
        <v>896</v>
      </c>
      <c r="C1491" s="348" t="s">
        <v>3626</v>
      </c>
      <c r="D1491" s="348" t="s">
        <v>3627</v>
      </c>
      <c r="E1491" s="349">
        <v>13</v>
      </c>
      <c r="F1491" s="349">
        <v>7</v>
      </c>
      <c r="G1491" s="349">
        <v>6</v>
      </c>
      <c r="H1491" s="349" t="s">
        <v>2402</v>
      </c>
      <c r="I1491" s="349" t="s">
        <v>2402</v>
      </c>
      <c r="J1491" s="349">
        <v>0</v>
      </c>
      <c r="L1491" s="14"/>
    </row>
    <row r="1492" spans="1:12" s="10" customFormat="1" ht="14.5">
      <c r="A1492" s="348"/>
      <c r="B1492" s="348" t="s">
        <v>896</v>
      </c>
      <c r="C1492" s="348" t="s">
        <v>3628</v>
      </c>
      <c r="D1492" s="348" t="s">
        <v>3575</v>
      </c>
      <c r="E1492" s="349">
        <v>35</v>
      </c>
      <c r="F1492" s="349">
        <v>27</v>
      </c>
      <c r="G1492" s="349">
        <v>8</v>
      </c>
      <c r="H1492" s="349">
        <v>31</v>
      </c>
      <c r="I1492" s="349">
        <v>4</v>
      </c>
      <c r="J1492" s="349" t="s">
        <v>2402</v>
      </c>
      <c r="L1492" s="14"/>
    </row>
    <row r="1493" spans="1:12" s="10" customFormat="1" ht="14.5">
      <c r="A1493" s="348"/>
      <c r="B1493" s="348" t="s">
        <v>896</v>
      </c>
      <c r="C1493" s="348" t="s">
        <v>3628</v>
      </c>
      <c r="D1493" s="348" t="s">
        <v>3629</v>
      </c>
      <c r="E1493" s="349">
        <v>143</v>
      </c>
      <c r="F1493" s="349">
        <v>101</v>
      </c>
      <c r="G1493" s="349">
        <v>42</v>
      </c>
      <c r="H1493" s="349">
        <v>126</v>
      </c>
      <c r="I1493" s="349">
        <v>17</v>
      </c>
      <c r="J1493" s="349">
        <v>3</v>
      </c>
      <c r="L1493" s="14"/>
    </row>
    <row r="1494" spans="1:12" s="10" customFormat="1" ht="14.5">
      <c r="A1494" s="348"/>
      <c r="B1494" s="348" t="s">
        <v>896</v>
      </c>
      <c r="C1494" s="348" t="s">
        <v>3930</v>
      </c>
      <c r="D1494" s="348" t="s">
        <v>3931</v>
      </c>
      <c r="E1494" s="349">
        <v>14</v>
      </c>
      <c r="F1494" s="349">
        <v>9</v>
      </c>
      <c r="G1494" s="349">
        <v>5</v>
      </c>
      <c r="H1494" s="349" t="s">
        <v>2402</v>
      </c>
      <c r="I1494" s="349" t="s">
        <v>2402</v>
      </c>
      <c r="J1494" s="349">
        <v>0</v>
      </c>
      <c r="L1494" s="14"/>
    </row>
    <row r="1495" spans="1:12" s="10" customFormat="1" ht="14.5">
      <c r="A1495" s="348"/>
      <c r="B1495" s="348" t="s">
        <v>896</v>
      </c>
      <c r="C1495" s="348" t="s">
        <v>3775</v>
      </c>
      <c r="D1495" s="348" t="s">
        <v>3575</v>
      </c>
      <c r="E1495" s="349">
        <v>20</v>
      </c>
      <c r="F1495" s="349">
        <v>14</v>
      </c>
      <c r="G1495" s="349">
        <v>6</v>
      </c>
      <c r="H1495" s="349">
        <v>15</v>
      </c>
      <c r="I1495" s="349">
        <v>5</v>
      </c>
      <c r="J1495" s="349">
        <v>0</v>
      </c>
      <c r="L1495" s="14"/>
    </row>
    <row r="1496" spans="1:12" s="10" customFormat="1" ht="14.5">
      <c r="A1496" s="348"/>
      <c r="B1496" s="348" t="s">
        <v>896</v>
      </c>
      <c r="C1496" s="348" t="s">
        <v>3775</v>
      </c>
      <c r="D1496" s="348" t="s">
        <v>3776</v>
      </c>
      <c r="E1496" s="349">
        <v>34</v>
      </c>
      <c r="F1496" s="349">
        <v>23</v>
      </c>
      <c r="G1496" s="349">
        <v>11</v>
      </c>
      <c r="H1496" s="349">
        <v>28</v>
      </c>
      <c r="I1496" s="349">
        <v>6</v>
      </c>
      <c r="J1496" s="349">
        <v>0</v>
      </c>
      <c r="L1496" s="14"/>
    </row>
    <row r="1497" spans="1:12" s="10" customFormat="1" ht="14.5">
      <c r="A1497" s="348"/>
      <c r="B1497" s="348" t="s">
        <v>896</v>
      </c>
      <c r="C1497" s="348" t="s">
        <v>3777</v>
      </c>
      <c r="D1497" s="348" t="s">
        <v>3778</v>
      </c>
      <c r="E1497" s="349">
        <v>24</v>
      </c>
      <c r="F1497" s="349">
        <v>19</v>
      </c>
      <c r="G1497" s="349">
        <v>5</v>
      </c>
      <c r="H1497" s="349" t="s">
        <v>2402</v>
      </c>
      <c r="I1497" s="349" t="s">
        <v>2402</v>
      </c>
      <c r="J1497" s="349">
        <v>0</v>
      </c>
      <c r="L1497" s="14"/>
    </row>
    <row r="1498" spans="1:12" s="10" customFormat="1" ht="14.5">
      <c r="A1498" s="348"/>
      <c r="B1498" s="348" t="s">
        <v>896</v>
      </c>
      <c r="C1498" s="348" t="s">
        <v>3875</v>
      </c>
      <c r="D1498" s="348" t="s">
        <v>3876</v>
      </c>
      <c r="E1498" s="349">
        <v>10</v>
      </c>
      <c r="F1498" s="349">
        <v>10</v>
      </c>
      <c r="G1498" s="349">
        <v>0</v>
      </c>
      <c r="H1498" s="349">
        <v>10</v>
      </c>
      <c r="I1498" s="349">
        <v>0</v>
      </c>
      <c r="J1498" s="349">
        <v>0</v>
      </c>
      <c r="L1498" s="14"/>
    </row>
    <row r="1499" spans="1:12" s="10" customFormat="1" ht="14.5">
      <c r="A1499" s="348"/>
      <c r="B1499" s="348" t="s">
        <v>896</v>
      </c>
      <c r="C1499" s="348" t="s">
        <v>4097</v>
      </c>
      <c r="D1499" s="348" t="s">
        <v>4098</v>
      </c>
      <c r="E1499" s="349">
        <v>20</v>
      </c>
      <c r="F1499" s="349">
        <v>14</v>
      </c>
      <c r="G1499" s="349">
        <v>6</v>
      </c>
      <c r="H1499" s="349" t="s">
        <v>2402</v>
      </c>
      <c r="I1499" s="349" t="s">
        <v>2402</v>
      </c>
      <c r="J1499" s="349">
        <v>0</v>
      </c>
      <c r="L1499" s="14"/>
    </row>
    <row r="1500" spans="1:12" s="10" customFormat="1" ht="14.5">
      <c r="A1500" s="348"/>
      <c r="B1500" s="348" t="s">
        <v>896</v>
      </c>
      <c r="C1500" s="348" t="s">
        <v>3779</v>
      </c>
      <c r="D1500" s="348" t="s">
        <v>3575</v>
      </c>
      <c r="E1500" s="349">
        <v>23</v>
      </c>
      <c r="F1500" s="349">
        <v>18</v>
      </c>
      <c r="G1500" s="349">
        <v>5</v>
      </c>
      <c r="H1500" s="349" t="s">
        <v>2402</v>
      </c>
      <c r="I1500" s="349" t="s">
        <v>2402</v>
      </c>
      <c r="J1500" s="349">
        <v>0</v>
      </c>
      <c r="L1500" s="14"/>
    </row>
    <row r="1501" spans="1:12" s="10" customFormat="1" ht="14.5">
      <c r="A1501" s="348"/>
      <c r="B1501" s="348" t="s">
        <v>896</v>
      </c>
      <c r="C1501" s="348" t="s">
        <v>3779</v>
      </c>
      <c r="D1501" s="348" t="s">
        <v>3780</v>
      </c>
      <c r="E1501" s="349">
        <v>77</v>
      </c>
      <c r="F1501" s="349">
        <v>61</v>
      </c>
      <c r="G1501" s="349">
        <v>16</v>
      </c>
      <c r="H1501" s="349">
        <v>74</v>
      </c>
      <c r="I1501" s="349">
        <v>3</v>
      </c>
      <c r="J1501" s="349">
        <v>0</v>
      </c>
      <c r="L1501" s="14"/>
    </row>
    <row r="1502" spans="1:12" s="10" customFormat="1" ht="14.5">
      <c r="A1502" s="348"/>
      <c r="B1502" s="348" t="s">
        <v>896</v>
      </c>
      <c r="C1502" s="348" t="s">
        <v>3630</v>
      </c>
      <c r="D1502" s="348" t="s">
        <v>3632</v>
      </c>
      <c r="E1502" s="349">
        <v>254</v>
      </c>
      <c r="F1502" s="349">
        <v>185</v>
      </c>
      <c r="G1502" s="349">
        <v>69</v>
      </c>
      <c r="H1502" s="349">
        <v>228</v>
      </c>
      <c r="I1502" s="349">
        <v>26</v>
      </c>
      <c r="J1502" s="349">
        <v>3</v>
      </c>
      <c r="L1502" s="14"/>
    </row>
    <row r="1503" spans="1:12" s="10" customFormat="1" ht="14.5">
      <c r="A1503" s="348"/>
      <c r="B1503" s="348" t="s">
        <v>896</v>
      </c>
      <c r="C1503" s="348" t="s">
        <v>3785</v>
      </c>
      <c r="D1503" s="348" t="s">
        <v>3786</v>
      </c>
      <c r="E1503" s="349">
        <v>15</v>
      </c>
      <c r="F1503" s="349">
        <v>10</v>
      </c>
      <c r="G1503" s="349">
        <v>5</v>
      </c>
      <c r="H1503" s="349" t="s">
        <v>2402</v>
      </c>
      <c r="I1503" s="349" t="s">
        <v>2402</v>
      </c>
      <c r="J1503" s="349">
        <v>0</v>
      </c>
      <c r="L1503" s="14"/>
    </row>
    <row r="1504" spans="1:12" s="10" customFormat="1" ht="14.5">
      <c r="A1504" s="348"/>
      <c r="B1504" s="348" t="s">
        <v>896</v>
      </c>
      <c r="C1504" s="348" t="s">
        <v>4115</v>
      </c>
      <c r="D1504" s="348" t="s">
        <v>4116</v>
      </c>
      <c r="E1504" s="349">
        <v>10</v>
      </c>
      <c r="F1504" s="349">
        <v>10</v>
      </c>
      <c r="G1504" s="349">
        <v>0</v>
      </c>
      <c r="H1504" s="349" t="s">
        <v>2402</v>
      </c>
      <c r="I1504" s="349" t="s">
        <v>2402</v>
      </c>
      <c r="J1504" s="349">
        <v>0</v>
      </c>
      <c r="L1504" s="14"/>
    </row>
    <row r="1505" spans="1:12" s="10" customFormat="1" ht="14.5">
      <c r="A1505" s="348"/>
      <c r="B1505" s="348" t="s">
        <v>896</v>
      </c>
      <c r="C1505" s="348" t="s">
        <v>3633</v>
      </c>
      <c r="D1505" s="348" t="s">
        <v>3575</v>
      </c>
      <c r="E1505" s="349">
        <v>110</v>
      </c>
      <c r="F1505" s="349">
        <v>79</v>
      </c>
      <c r="G1505" s="349">
        <v>31</v>
      </c>
      <c r="H1505" s="349">
        <v>101</v>
      </c>
      <c r="I1505" s="349">
        <v>9</v>
      </c>
      <c r="J1505" s="349">
        <v>0</v>
      </c>
      <c r="L1505" s="14"/>
    </row>
    <row r="1506" spans="1:12" s="10" customFormat="1" ht="14.5">
      <c r="A1506" s="348"/>
      <c r="B1506" s="348" t="s">
        <v>896</v>
      </c>
      <c r="C1506" s="348" t="s">
        <v>3633</v>
      </c>
      <c r="D1506" s="348" t="s">
        <v>3634</v>
      </c>
      <c r="E1506" s="349">
        <v>135</v>
      </c>
      <c r="F1506" s="349">
        <v>99</v>
      </c>
      <c r="G1506" s="349">
        <v>36</v>
      </c>
      <c r="H1506" s="349">
        <v>123</v>
      </c>
      <c r="I1506" s="349">
        <v>12</v>
      </c>
      <c r="J1506" s="349">
        <v>0</v>
      </c>
      <c r="L1506" s="14"/>
    </row>
    <row r="1507" spans="1:12" s="10" customFormat="1" ht="14.5">
      <c r="A1507" s="348"/>
      <c r="B1507" s="348" t="s">
        <v>896</v>
      </c>
      <c r="C1507" s="348" t="s">
        <v>3635</v>
      </c>
      <c r="D1507" s="348" t="s">
        <v>3634</v>
      </c>
      <c r="E1507" s="349">
        <v>135</v>
      </c>
      <c r="F1507" s="349">
        <v>99</v>
      </c>
      <c r="G1507" s="349">
        <v>36</v>
      </c>
      <c r="H1507" s="349">
        <v>123</v>
      </c>
      <c r="I1507" s="349">
        <v>12</v>
      </c>
      <c r="J1507" s="349">
        <v>0</v>
      </c>
      <c r="L1507" s="14"/>
    </row>
    <row r="1508" spans="1:12" s="10" customFormat="1" ht="14.5">
      <c r="A1508" s="348"/>
      <c r="B1508" s="348" t="s">
        <v>896</v>
      </c>
      <c r="C1508" s="348" t="s">
        <v>3636</v>
      </c>
      <c r="D1508" s="348" t="s">
        <v>3637</v>
      </c>
      <c r="E1508" s="349">
        <v>10</v>
      </c>
      <c r="F1508" s="349" t="s">
        <v>2402</v>
      </c>
      <c r="G1508" s="349" t="s">
        <v>2402</v>
      </c>
      <c r="H1508" s="349" t="s">
        <v>2402</v>
      </c>
      <c r="I1508" s="349" t="s">
        <v>2402</v>
      </c>
      <c r="J1508" s="349">
        <v>0</v>
      </c>
      <c r="L1508" s="14"/>
    </row>
    <row r="1509" spans="1:12" s="10" customFormat="1" ht="14.5">
      <c r="A1509" s="348"/>
      <c r="B1509" s="348" t="s">
        <v>896</v>
      </c>
      <c r="C1509" s="348" t="s">
        <v>3932</v>
      </c>
      <c r="D1509" s="348" t="s">
        <v>3933</v>
      </c>
      <c r="E1509" s="349">
        <v>14</v>
      </c>
      <c r="F1509" s="349">
        <v>11</v>
      </c>
      <c r="G1509" s="349">
        <v>3</v>
      </c>
      <c r="H1509" s="349" t="s">
        <v>2402</v>
      </c>
      <c r="I1509" s="349" t="s">
        <v>2402</v>
      </c>
      <c r="J1509" s="349">
        <v>0</v>
      </c>
      <c r="L1509" s="14"/>
    </row>
    <row r="1510" spans="1:12" s="10" customFormat="1" ht="14.5">
      <c r="A1510" s="348"/>
      <c r="B1510" s="348" t="s">
        <v>896</v>
      </c>
      <c r="C1510" s="348" t="s">
        <v>3787</v>
      </c>
      <c r="D1510" s="348" t="s">
        <v>3788</v>
      </c>
      <c r="E1510" s="349">
        <v>20</v>
      </c>
      <c r="F1510" s="349">
        <v>16</v>
      </c>
      <c r="G1510" s="349">
        <v>4</v>
      </c>
      <c r="H1510" s="349">
        <v>12</v>
      </c>
      <c r="I1510" s="349">
        <v>8</v>
      </c>
      <c r="J1510" s="349" t="s">
        <v>2402</v>
      </c>
      <c r="L1510" s="14"/>
    </row>
    <row r="1511" spans="1:12" s="10" customFormat="1" ht="14.5">
      <c r="A1511" s="348"/>
      <c r="B1511" s="348" t="s">
        <v>896</v>
      </c>
      <c r="C1511" s="348" t="s">
        <v>3789</v>
      </c>
      <c r="D1511" s="348" t="s">
        <v>3790</v>
      </c>
      <c r="E1511" s="349">
        <v>13</v>
      </c>
      <c r="F1511" s="349">
        <v>9</v>
      </c>
      <c r="G1511" s="349">
        <v>4</v>
      </c>
      <c r="H1511" s="349" t="s">
        <v>2402</v>
      </c>
      <c r="I1511" s="349" t="s">
        <v>2402</v>
      </c>
      <c r="J1511" s="349">
        <v>0</v>
      </c>
      <c r="L1511" s="14"/>
    </row>
    <row r="1512" spans="1:12" s="10" customFormat="1" ht="14.5">
      <c r="A1512" s="348"/>
      <c r="B1512" s="348" t="s">
        <v>896</v>
      </c>
      <c r="C1512" s="348" t="s">
        <v>3971</v>
      </c>
      <c r="D1512" s="348" t="s">
        <v>3972</v>
      </c>
      <c r="E1512" s="349">
        <v>12</v>
      </c>
      <c r="F1512" s="349">
        <v>7</v>
      </c>
      <c r="G1512" s="349">
        <v>5</v>
      </c>
      <c r="H1512" s="349" t="s">
        <v>2402</v>
      </c>
      <c r="I1512" s="349" t="s">
        <v>2402</v>
      </c>
      <c r="J1512" s="349" t="s">
        <v>2402</v>
      </c>
      <c r="L1512" s="14"/>
    </row>
    <row r="1513" spans="1:12" s="10" customFormat="1" ht="14.5">
      <c r="A1513" s="348"/>
      <c r="B1513" s="348" t="s">
        <v>896</v>
      </c>
      <c r="C1513" s="348" t="s">
        <v>3638</v>
      </c>
      <c r="D1513" s="348" t="s">
        <v>3575</v>
      </c>
      <c r="E1513" s="349">
        <v>45</v>
      </c>
      <c r="F1513" s="349">
        <v>36</v>
      </c>
      <c r="G1513" s="349">
        <v>9</v>
      </c>
      <c r="H1513" s="349">
        <v>40</v>
      </c>
      <c r="I1513" s="349">
        <v>5</v>
      </c>
      <c r="J1513" s="349">
        <v>0</v>
      </c>
      <c r="L1513" s="14"/>
    </row>
    <row r="1514" spans="1:12" s="10" customFormat="1" ht="14.5">
      <c r="A1514" s="348"/>
      <c r="B1514" s="348" t="s">
        <v>896</v>
      </c>
      <c r="C1514" s="348" t="s">
        <v>3638</v>
      </c>
      <c r="D1514" s="348" t="s">
        <v>3639</v>
      </c>
      <c r="E1514" s="349">
        <v>114</v>
      </c>
      <c r="F1514" s="349">
        <v>88</v>
      </c>
      <c r="G1514" s="349">
        <v>26</v>
      </c>
      <c r="H1514" s="349">
        <v>95</v>
      </c>
      <c r="I1514" s="349">
        <v>19</v>
      </c>
      <c r="J1514" s="349" t="s">
        <v>2402</v>
      </c>
      <c r="L1514" s="14"/>
    </row>
    <row r="1515" spans="1:12" s="10" customFormat="1" ht="14.5">
      <c r="A1515" s="348"/>
      <c r="B1515" s="348" t="s">
        <v>896</v>
      </c>
      <c r="C1515" s="348" t="s">
        <v>3791</v>
      </c>
      <c r="D1515" s="348" t="s">
        <v>3792</v>
      </c>
      <c r="E1515" s="349">
        <v>12</v>
      </c>
      <c r="F1515" s="349">
        <v>9</v>
      </c>
      <c r="G1515" s="349">
        <v>3</v>
      </c>
      <c r="H1515" s="349">
        <v>7</v>
      </c>
      <c r="I1515" s="349">
        <v>5</v>
      </c>
      <c r="J1515" s="349">
        <v>0</v>
      </c>
      <c r="L1515" s="14"/>
    </row>
    <row r="1516" spans="1:12" s="10" customFormat="1" ht="14.5">
      <c r="A1516" s="348"/>
      <c r="B1516" s="348" t="s">
        <v>896</v>
      </c>
      <c r="C1516" s="348" t="s">
        <v>3793</v>
      </c>
      <c r="D1516" s="348" t="s">
        <v>3794</v>
      </c>
      <c r="E1516" s="349">
        <v>39</v>
      </c>
      <c r="F1516" s="349">
        <v>35</v>
      </c>
      <c r="G1516" s="349">
        <v>4</v>
      </c>
      <c r="H1516" s="349">
        <v>19</v>
      </c>
      <c r="I1516" s="349">
        <v>20</v>
      </c>
      <c r="J1516" s="349">
        <v>0</v>
      </c>
      <c r="L1516" s="14"/>
    </row>
    <row r="1517" spans="1:12" s="10" customFormat="1" ht="14.5">
      <c r="A1517" s="348"/>
      <c r="B1517" s="348" t="s">
        <v>896</v>
      </c>
      <c r="C1517" s="348" t="s">
        <v>3799</v>
      </c>
      <c r="D1517" s="348" t="s">
        <v>3800</v>
      </c>
      <c r="E1517" s="349">
        <v>31</v>
      </c>
      <c r="F1517" s="349">
        <v>25</v>
      </c>
      <c r="G1517" s="349">
        <v>6</v>
      </c>
      <c r="H1517" s="349">
        <v>26</v>
      </c>
      <c r="I1517" s="349">
        <v>5</v>
      </c>
      <c r="J1517" s="349">
        <v>0</v>
      </c>
      <c r="L1517" s="14"/>
    </row>
    <row r="1518" spans="1:12" s="10" customFormat="1" ht="14.5">
      <c r="A1518" s="348"/>
      <c r="B1518" s="348" t="s">
        <v>896</v>
      </c>
      <c r="C1518" s="348" t="s">
        <v>4202</v>
      </c>
      <c r="D1518" s="348" t="s">
        <v>4203</v>
      </c>
      <c r="E1518" s="349">
        <v>13</v>
      </c>
      <c r="F1518" s="349">
        <v>4</v>
      </c>
      <c r="G1518" s="349">
        <v>9</v>
      </c>
      <c r="H1518" s="349">
        <v>13</v>
      </c>
      <c r="I1518" s="349">
        <v>0</v>
      </c>
      <c r="J1518" s="349">
        <v>0</v>
      </c>
      <c r="L1518" s="14"/>
    </row>
    <row r="1519" spans="1:12" s="10" customFormat="1" ht="14.5">
      <c r="A1519" s="348"/>
      <c r="B1519" s="348" t="s">
        <v>896</v>
      </c>
      <c r="C1519" s="348" t="s">
        <v>3640</v>
      </c>
      <c r="D1519" s="348" t="s">
        <v>3575</v>
      </c>
      <c r="E1519" s="349">
        <v>38</v>
      </c>
      <c r="F1519" s="349">
        <v>27</v>
      </c>
      <c r="G1519" s="349">
        <v>11</v>
      </c>
      <c r="H1519" s="349">
        <v>28</v>
      </c>
      <c r="I1519" s="349">
        <v>10</v>
      </c>
      <c r="J1519" s="349" t="s">
        <v>2402</v>
      </c>
      <c r="L1519" s="14"/>
    </row>
    <row r="1520" spans="1:12" s="10" customFormat="1" ht="14.5">
      <c r="A1520" s="348"/>
      <c r="B1520" s="348" t="s">
        <v>896</v>
      </c>
      <c r="C1520" s="348" t="s">
        <v>3640</v>
      </c>
      <c r="D1520" s="348" t="s">
        <v>3641</v>
      </c>
      <c r="E1520" s="349">
        <v>133</v>
      </c>
      <c r="F1520" s="349">
        <v>100</v>
      </c>
      <c r="G1520" s="349">
        <v>33</v>
      </c>
      <c r="H1520" s="349">
        <v>93</v>
      </c>
      <c r="I1520" s="349">
        <v>40</v>
      </c>
      <c r="J1520" s="349" t="s">
        <v>2402</v>
      </c>
      <c r="L1520" s="14"/>
    </row>
    <row r="1521" spans="1:12" s="10" customFormat="1" ht="14.5">
      <c r="A1521" s="348"/>
      <c r="B1521" s="348" t="s">
        <v>896</v>
      </c>
      <c r="C1521" s="348" t="s">
        <v>3642</v>
      </c>
      <c r="D1521" s="348" t="s">
        <v>3643</v>
      </c>
      <c r="E1521" s="349">
        <v>46</v>
      </c>
      <c r="F1521" s="349">
        <v>29</v>
      </c>
      <c r="G1521" s="349">
        <v>17</v>
      </c>
      <c r="H1521" s="349">
        <v>35</v>
      </c>
      <c r="I1521" s="349">
        <v>11</v>
      </c>
      <c r="J1521" s="349" t="s">
        <v>2402</v>
      </c>
      <c r="L1521" s="14"/>
    </row>
    <row r="1522" spans="1:12" s="10" customFormat="1" ht="14.5">
      <c r="A1522" s="348"/>
      <c r="B1522" s="348" t="s">
        <v>896</v>
      </c>
      <c r="C1522" s="348" t="s">
        <v>4119</v>
      </c>
      <c r="D1522" s="348" t="s">
        <v>4120</v>
      </c>
      <c r="E1522" s="349">
        <v>12</v>
      </c>
      <c r="F1522" s="349">
        <v>8</v>
      </c>
      <c r="G1522" s="349">
        <v>4</v>
      </c>
      <c r="H1522" s="349">
        <v>12</v>
      </c>
      <c r="I1522" s="349">
        <v>0</v>
      </c>
      <c r="J1522" s="349" t="s">
        <v>2402</v>
      </c>
      <c r="L1522" s="14"/>
    </row>
    <row r="1523" spans="1:12" s="10" customFormat="1" ht="14.5">
      <c r="A1523" s="348"/>
      <c r="B1523" s="348" t="s">
        <v>896</v>
      </c>
      <c r="C1523" s="348" t="s">
        <v>4204</v>
      </c>
      <c r="D1523" s="348" t="s">
        <v>4205</v>
      </c>
      <c r="E1523" s="349">
        <v>12</v>
      </c>
      <c r="F1523" s="349" t="s">
        <v>2402</v>
      </c>
      <c r="G1523" s="349" t="s">
        <v>2402</v>
      </c>
      <c r="H1523" s="349" t="s">
        <v>2402</v>
      </c>
      <c r="I1523" s="349" t="s">
        <v>2402</v>
      </c>
      <c r="J1523" s="349">
        <v>0</v>
      </c>
      <c r="L1523" s="14"/>
    </row>
    <row r="1524" spans="1:12" s="10" customFormat="1" ht="14.5">
      <c r="A1524" s="348"/>
      <c r="B1524" s="348" t="s">
        <v>896</v>
      </c>
      <c r="C1524" s="348" t="s">
        <v>3807</v>
      </c>
      <c r="D1524" s="348" t="s">
        <v>3575</v>
      </c>
      <c r="E1524" s="349">
        <v>25</v>
      </c>
      <c r="F1524" s="349">
        <v>17</v>
      </c>
      <c r="G1524" s="349">
        <v>8</v>
      </c>
      <c r="H1524" s="349">
        <v>22</v>
      </c>
      <c r="I1524" s="349">
        <v>3</v>
      </c>
      <c r="J1524" s="349" t="s">
        <v>2402</v>
      </c>
      <c r="L1524" s="14"/>
    </row>
    <row r="1525" spans="1:12" s="10" customFormat="1" ht="14.5">
      <c r="A1525" s="348"/>
      <c r="B1525" s="348" t="s">
        <v>896</v>
      </c>
      <c r="C1525" s="348" t="s">
        <v>3807</v>
      </c>
      <c r="D1525" s="348" t="s">
        <v>3808</v>
      </c>
      <c r="E1525" s="349">
        <v>49</v>
      </c>
      <c r="F1525" s="349">
        <v>35</v>
      </c>
      <c r="G1525" s="349">
        <v>14</v>
      </c>
      <c r="H1525" s="349">
        <v>44</v>
      </c>
      <c r="I1525" s="349">
        <v>5</v>
      </c>
      <c r="J1525" s="349" t="s">
        <v>2402</v>
      </c>
      <c r="L1525" s="14"/>
    </row>
    <row r="1526" spans="1:12" s="10" customFormat="1" ht="14.5">
      <c r="A1526" s="348"/>
      <c r="B1526" s="348" t="s">
        <v>896</v>
      </c>
      <c r="C1526" s="348" t="s">
        <v>3644</v>
      </c>
      <c r="D1526" s="348" t="s">
        <v>3645</v>
      </c>
      <c r="E1526" s="349">
        <v>342</v>
      </c>
      <c r="F1526" s="349">
        <v>252</v>
      </c>
      <c r="G1526" s="349">
        <v>90</v>
      </c>
      <c r="H1526" s="349">
        <v>267</v>
      </c>
      <c r="I1526" s="349">
        <v>75</v>
      </c>
      <c r="J1526" s="349">
        <v>6</v>
      </c>
      <c r="L1526" s="14"/>
    </row>
    <row r="1527" spans="1:12" s="10" customFormat="1" ht="14.5">
      <c r="A1527" s="348"/>
      <c r="B1527" s="348" t="s">
        <v>896</v>
      </c>
      <c r="C1527" s="348" t="s">
        <v>3646</v>
      </c>
      <c r="D1527" s="348" t="s">
        <v>3647</v>
      </c>
      <c r="E1527" s="349">
        <v>58</v>
      </c>
      <c r="F1527" s="349">
        <v>39</v>
      </c>
      <c r="G1527" s="349">
        <v>19</v>
      </c>
      <c r="H1527" s="349">
        <v>45</v>
      </c>
      <c r="I1527" s="349">
        <v>13</v>
      </c>
      <c r="J1527" s="349">
        <v>0</v>
      </c>
      <c r="L1527" s="14"/>
    </row>
    <row r="1528" spans="1:12" s="10" customFormat="1" ht="14.5">
      <c r="A1528" s="348"/>
      <c r="B1528" s="348" t="s">
        <v>896</v>
      </c>
      <c r="C1528" s="348" t="s">
        <v>3811</v>
      </c>
      <c r="D1528" s="348" t="s">
        <v>3812</v>
      </c>
      <c r="E1528" s="349">
        <v>17</v>
      </c>
      <c r="F1528" s="349" t="s">
        <v>2402</v>
      </c>
      <c r="G1528" s="349" t="s">
        <v>2402</v>
      </c>
      <c r="H1528" s="349" t="s">
        <v>2402</v>
      </c>
      <c r="I1528" s="349" t="s">
        <v>2402</v>
      </c>
      <c r="J1528" s="349">
        <v>0</v>
      </c>
      <c r="L1528" s="14"/>
    </row>
    <row r="1529" spans="1:12" s="10" customFormat="1" ht="14.5">
      <c r="A1529" s="348"/>
      <c r="B1529" s="348" t="s">
        <v>896</v>
      </c>
      <c r="C1529" s="348" t="s">
        <v>4121</v>
      </c>
      <c r="D1529" s="348" t="s">
        <v>4122</v>
      </c>
      <c r="E1529" s="349">
        <v>12</v>
      </c>
      <c r="F1529" s="349">
        <v>12</v>
      </c>
      <c r="G1529" s="349">
        <v>0</v>
      </c>
      <c r="H1529" s="349" t="s">
        <v>2402</v>
      </c>
      <c r="I1529" s="349" t="s">
        <v>2402</v>
      </c>
      <c r="J1529" s="349">
        <v>0</v>
      </c>
      <c r="L1529" s="14"/>
    </row>
    <row r="1530" spans="1:12" s="10" customFormat="1" ht="14.5">
      <c r="A1530" s="348"/>
      <c r="B1530" s="348" t="s">
        <v>896</v>
      </c>
      <c r="C1530" s="348" t="s">
        <v>3648</v>
      </c>
      <c r="D1530" s="348" t="s">
        <v>3649</v>
      </c>
      <c r="E1530" s="349">
        <v>17</v>
      </c>
      <c r="F1530" s="349" t="s">
        <v>2402</v>
      </c>
      <c r="G1530" s="349" t="s">
        <v>2402</v>
      </c>
      <c r="H1530" s="349">
        <v>14</v>
      </c>
      <c r="I1530" s="349">
        <v>3</v>
      </c>
      <c r="J1530" s="349">
        <v>0</v>
      </c>
      <c r="L1530" s="14"/>
    </row>
    <row r="1531" spans="1:12" s="10" customFormat="1" ht="14.5">
      <c r="A1531" s="348"/>
      <c r="B1531" s="348" t="s">
        <v>896</v>
      </c>
      <c r="C1531" s="348" t="s">
        <v>4011</v>
      </c>
      <c r="D1531" s="348" t="s">
        <v>4012</v>
      </c>
      <c r="E1531" s="349">
        <v>11</v>
      </c>
      <c r="F1531" s="349">
        <v>8</v>
      </c>
      <c r="G1531" s="349">
        <v>3</v>
      </c>
      <c r="H1531" s="349" t="s">
        <v>2402</v>
      </c>
      <c r="I1531" s="349" t="s">
        <v>2402</v>
      </c>
      <c r="J1531" s="349">
        <v>0</v>
      </c>
      <c r="L1531" s="14"/>
    </row>
    <row r="1532" spans="1:12" s="10" customFormat="1" ht="14.5">
      <c r="A1532" s="348"/>
      <c r="B1532" s="348" t="s">
        <v>896</v>
      </c>
      <c r="C1532" s="348" t="s">
        <v>3650</v>
      </c>
      <c r="D1532" s="348" t="s">
        <v>3575</v>
      </c>
      <c r="E1532" s="349">
        <v>78</v>
      </c>
      <c r="F1532" s="349">
        <v>58</v>
      </c>
      <c r="G1532" s="349">
        <v>20</v>
      </c>
      <c r="H1532" s="349">
        <v>70</v>
      </c>
      <c r="I1532" s="349">
        <v>8</v>
      </c>
      <c r="J1532" s="349" t="s">
        <v>2402</v>
      </c>
      <c r="L1532" s="14"/>
    </row>
    <row r="1533" spans="1:12" s="10" customFormat="1" ht="14.5">
      <c r="A1533" s="348"/>
      <c r="B1533" s="348" t="s">
        <v>896</v>
      </c>
      <c r="C1533" s="348" t="s">
        <v>3650</v>
      </c>
      <c r="D1533" s="348" t="s">
        <v>3651</v>
      </c>
      <c r="E1533" s="349">
        <v>193</v>
      </c>
      <c r="F1533" s="349">
        <v>147</v>
      </c>
      <c r="G1533" s="349">
        <v>46</v>
      </c>
      <c r="H1533" s="349">
        <v>165</v>
      </c>
      <c r="I1533" s="349">
        <v>28</v>
      </c>
      <c r="J1533" s="349" t="s">
        <v>2402</v>
      </c>
      <c r="L1533" s="14"/>
    </row>
    <row r="1534" spans="1:12" s="10" customFormat="1" ht="14.5">
      <c r="A1534" s="348"/>
      <c r="B1534" s="348" t="s">
        <v>896</v>
      </c>
      <c r="C1534" s="348" t="s">
        <v>3815</v>
      </c>
      <c r="D1534" s="348" t="s">
        <v>3816</v>
      </c>
      <c r="E1534" s="349">
        <v>11</v>
      </c>
      <c r="F1534" s="349" t="s">
        <v>2402</v>
      </c>
      <c r="G1534" s="349" t="s">
        <v>2402</v>
      </c>
      <c r="H1534" s="349">
        <v>11</v>
      </c>
      <c r="I1534" s="349">
        <v>0</v>
      </c>
      <c r="J1534" s="349">
        <v>0</v>
      </c>
      <c r="L1534" s="14"/>
    </row>
    <row r="1535" spans="1:12" s="10" customFormat="1" ht="14.5">
      <c r="A1535" s="348"/>
      <c r="B1535" s="348" t="s">
        <v>896</v>
      </c>
      <c r="C1535" s="348" t="s">
        <v>3817</v>
      </c>
      <c r="D1535" s="348" t="s">
        <v>3575</v>
      </c>
      <c r="E1535" s="349">
        <v>26</v>
      </c>
      <c r="F1535" s="349">
        <v>22</v>
      </c>
      <c r="G1535" s="349">
        <v>4</v>
      </c>
      <c r="H1535" s="349">
        <v>22</v>
      </c>
      <c r="I1535" s="349">
        <v>4</v>
      </c>
      <c r="J1535" s="349">
        <v>0</v>
      </c>
      <c r="L1535" s="14"/>
    </row>
    <row r="1536" spans="1:12" s="10" customFormat="1" ht="14.5">
      <c r="A1536" s="348"/>
      <c r="B1536" s="348" t="s">
        <v>896</v>
      </c>
      <c r="C1536" s="348" t="s">
        <v>3817</v>
      </c>
      <c r="D1536" s="348" t="s">
        <v>3818</v>
      </c>
      <c r="E1536" s="349">
        <v>37</v>
      </c>
      <c r="F1536" s="349">
        <v>31</v>
      </c>
      <c r="G1536" s="349">
        <v>6</v>
      </c>
      <c r="H1536" s="349">
        <v>33</v>
      </c>
      <c r="I1536" s="349">
        <v>4</v>
      </c>
      <c r="J1536" s="349">
        <v>0</v>
      </c>
      <c r="L1536" s="14"/>
    </row>
    <row r="1537" spans="1:12" s="10" customFormat="1" ht="14.5">
      <c r="A1537" s="348"/>
      <c r="B1537" s="348" t="s">
        <v>896</v>
      </c>
      <c r="C1537" s="348" t="s">
        <v>3819</v>
      </c>
      <c r="D1537" s="348" t="s">
        <v>3820</v>
      </c>
      <c r="E1537" s="349">
        <v>40</v>
      </c>
      <c r="F1537" s="349">
        <v>34</v>
      </c>
      <c r="G1537" s="349">
        <v>6</v>
      </c>
      <c r="H1537" s="349">
        <v>35</v>
      </c>
      <c r="I1537" s="349">
        <v>5</v>
      </c>
      <c r="J1537" s="349">
        <v>0</v>
      </c>
      <c r="L1537" s="14"/>
    </row>
    <row r="1538" spans="1:12" s="10" customFormat="1" ht="14.5">
      <c r="A1538" s="348"/>
      <c r="B1538" s="348" t="s">
        <v>896</v>
      </c>
      <c r="C1538" s="348" t="s">
        <v>4103</v>
      </c>
      <c r="D1538" s="348" t="s">
        <v>4104</v>
      </c>
      <c r="E1538" s="349">
        <v>12</v>
      </c>
      <c r="F1538" s="349">
        <v>4</v>
      </c>
      <c r="G1538" s="349">
        <v>8</v>
      </c>
      <c r="H1538" s="349">
        <v>12</v>
      </c>
      <c r="I1538" s="349">
        <v>0</v>
      </c>
      <c r="J1538" s="349">
        <v>0</v>
      </c>
      <c r="L1538" s="14"/>
    </row>
    <row r="1539" spans="1:12" s="10" customFormat="1" ht="14.5">
      <c r="A1539" s="348"/>
      <c r="B1539" s="348" t="s">
        <v>896</v>
      </c>
      <c r="C1539" s="348" t="s">
        <v>3652</v>
      </c>
      <c r="D1539" s="348" t="s">
        <v>3575</v>
      </c>
      <c r="E1539" s="349">
        <v>36</v>
      </c>
      <c r="F1539" s="349">
        <v>25</v>
      </c>
      <c r="G1539" s="349">
        <v>11</v>
      </c>
      <c r="H1539" s="349" t="s">
        <v>2402</v>
      </c>
      <c r="I1539" s="349" t="s">
        <v>2402</v>
      </c>
      <c r="J1539" s="349">
        <v>0</v>
      </c>
      <c r="L1539" s="14"/>
    </row>
    <row r="1540" spans="1:12" s="10" customFormat="1" ht="14.5">
      <c r="A1540" s="348"/>
      <c r="B1540" s="348" t="s">
        <v>896</v>
      </c>
      <c r="C1540" s="348" t="s">
        <v>3652</v>
      </c>
      <c r="D1540" s="348" t="s">
        <v>3653</v>
      </c>
      <c r="E1540" s="349">
        <v>48</v>
      </c>
      <c r="F1540" s="349">
        <v>29</v>
      </c>
      <c r="G1540" s="349">
        <v>19</v>
      </c>
      <c r="H1540" s="349" t="s">
        <v>2402</v>
      </c>
      <c r="I1540" s="349" t="s">
        <v>2402</v>
      </c>
      <c r="J1540" s="349">
        <v>0</v>
      </c>
      <c r="L1540" s="14"/>
    </row>
    <row r="1541" spans="1:12" s="10" customFormat="1" ht="14.5">
      <c r="A1541" s="348"/>
      <c r="B1541" s="348" t="s">
        <v>896</v>
      </c>
      <c r="C1541" s="348" t="s">
        <v>3654</v>
      </c>
      <c r="D1541" s="348" t="s">
        <v>3655</v>
      </c>
      <c r="E1541" s="349">
        <v>19</v>
      </c>
      <c r="F1541" s="349">
        <v>14</v>
      </c>
      <c r="G1541" s="349">
        <v>5</v>
      </c>
      <c r="H1541" s="349">
        <v>16</v>
      </c>
      <c r="I1541" s="349">
        <v>3</v>
      </c>
      <c r="J1541" s="349" t="s">
        <v>2402</v>
      </c>
      <c r="L1541" s="14"/>
    </row>
    <row r="1542" spans="1:12" s="10" customFormat="1" ht="14.5">
      <c r="A1542" s="348"/>
      <c r="B1542" s="348" t="s">
        <v>896</v>
      </c>
      <c r="C1542" s="348" t="s">
        <v>3656</v>
      </c>
      <c r="D1542" s="348" t="s">
        <v>3575</v>
      </c>
      <c r="E1542" s="349">
        <v>47</v>
      </c>
      <c r="F1542" s="349">
        <v>35</v>
      </c>
      <c r="G1542" s="349">
        <v>12</v>
      </c>
      <c r="H1542" s="349">
        <v>44</v>
      </c>
      <c r="I1542" s="349">
        <v>3</v>
      </c>
      <c r="J1542" s="349">
        <v>0</v>
      </c>
      <c r="L1542" s="14"/>
    </row>
    <row r="1543" spans="1:12" s="10" customFormat="1" ht="14.5">
      <c r="A1543" s="348"/>
      <c r="B1543" s="348" t="s">
        <v>896</v>
      </c>
      <c r="C1543" s="348" t="s">
        <v>3656</v>
      </c>
      <c r="D1543" s="348" t="s">
        <v>3657</v>
      </c>
      <c r="E1543" s="349">
        <v>66</v>
      </c>
      <c r="F1543" s="349">
        <v>49</v>
      </c>
      <c r="G1543" s="349">
        <v>17</v>
      </c>
      <c r="H1543" s="349">
        <v>60</v>
      </c>
      <c r="I1543" s="349">
        <v>6</v>
      </c>
      <c r="J1543" s="349" t="s">
        <v>2402</v>
      </c>
      <c r="L1543" s="14"/>
    </row>
    <row r="1544" spans="1:12" s="10" customFormat="1" ht="14.5">
      <c r="A1544" s="348"/>
      <c r="B1544" s="348" t="s">
        <v>896</v>
      </c>
      <c r="C1544" s="348" t="s">
        <v>3658</v>
      </c>
      <c r="D1544" s="348" t="s">
        <v>3659</v>
      </c>
      <c r="E1544" s="349">
        <v>53</v>
      </c>
      <c r="F1544" s="349">
        <v>40</v>
      </c>
      <c r="G1544" s="349">
        <v>13</v>
      </c>
      <c r="H1544" s="349">
        <v>50</v>
      </c>
      <c r="I1544" s="349">
        <v>3</v>
      </c>
      <c r="J1544" s="349" t="s">
        <v>2402</v>
      </c>
      <c r="L1544" s="14"/>
    </row>
    <row r="1545" spans="1:12" s="10" customFormat="1" ht="14.5">
      <c r="A1545" s="348"/>
      <c r="B1545" s="348" t="s">
        <v>896</v>
      </c>
      <c r="C1545" s="348" t="s">
        <v>3823</v>
      </c>
      <c r="D1545" s="348" t="s">
        <v>3824</v>
      </c>
      <c r="E1545" s="349">
        <v>10</v>
      </c>
      <c r="F1545" s="349" t="s">
        <v>2402</v>
      </c>
      <c r="G1545" s="349" t="s">
        <v>2402</v>
      </c>
      <c r="H1545" s="349" t="s">
        <v>2402</v>
      </c>
      <c r="I1545" s="349" t="s">
        <v>2402</v>
      </c>
      <c r="J1545" s="349">
        <v>0</v>
      </c>
      <c r="L1545" s="14"/>
    </row>
    <row r="1546" spans="1:12" s="10" customFormat="1" ht="14.5">
      <c r="A1546" s="348"/>
      <c r="B1546" s="348" t="s">
        <v>896</v>
      </c>
      <c r="C1546" s="348" t="s">
        <v>3660</v>
      </c>
      <c r="D1546" s="348" t="s">
        <v>3575</v>
      </c>
      <c r="E1546" s="349">
        <v>44</v>
      </c>
      <c r="F1546" s="349">
        <v>34</v>
      </c>
      <c r="G1546" s="349">
        <v>10</v>
      </c>
      <c r="H1546" s="349">
        <v>37</v>
      </c>
      <c r="I1546" s="349">
        <v>7</v>
      </c>
      <c r="J1546" s="349" t="s">
        <v>2402</v>
      </c>
      <c r="L1546" s="14"/>
    </row>
    <row r="1547" spans="1:12" s="10" customFormat="1" ht="14.5">
      <c r="A1547" s="348"/>
      <c r="B1547" s="348" t="s">
        <v>896</v>
      </c>
      <c r="C1547" s="348" t="s">
        <v>3660</v>
      </c>
      <c r="D1547" s="348" t="s">
        <v>3661</v>
      </c>
      <c r="E1547" s="349">
        <v>54</v>
      </c>
      <c r="F1547" s="349">
        <v>42</v>
      </c>
      <c r="G1547" s="349">
        <v>12</v>
      </c>
      <c r="H1547" s="349">
        <v>45</v>
      </c>
      <c r="I1547" s="349">
        <v>9</v>
      </c>
      <c r="J1547" s="349" t="s">
        <v>2402</v>
      </c>
      <c r="L1547" s="14"/>
    </row>
    <row r="1548" spans="1:12" s="10" customFormat="1" ht="14.5">
      <c r="A1548" s="348"/>
      <c r="B1548" s="348" t="s">
        <v>896</v>
      </c>
      <c r="C1548" s="348" t="s">
        <v>3662</v>
      </c>
      <c r="D1548" s="348" t="s">
        <v>3663</v>
      </c>
      <c r="E1548" s="349">
        <v>491</v>
      </c>
      <c r="F1548" s="349">
        <v>372</v>
      </c>
      <c r="G1548" s="349">
        <v>119</v>
      </c>
      <c r="H1548" s="349">
        <v>434</v>
      </c>
      <c r="I1548" s="349">
        <v>57</v>
      </c>
      <c r="J1548" s="349">
        <v>4</v>
      </c>
      <c r="L1548" s="14"/>
    </row>
    <row r="1549" spans="1:12" s="10" customFormat="1" ht="14.5">
      <c r="A1549" s="348"/>
      <c r="B1549" s="348" t="s">
        <v>896</v>
      </c>
      <c r="C1549" s="348" t="s">
        <v>3666</v>
      </c>
      <c r="D1549" s="348" t="s">
        <v>3667</v>
      </c>
      <c r="E1549" s="349">
        <v>18</v>
      </c>
      <c r="F1549" s="349">
        <v>14</v>
      </c>
      <c r="G1549" s="349">
        <v>4</v>
      </c>
      <c r="H1549" s="349">
        <v>18</v>
      </c>
      <c r="I1549" s="349">
        <v>0</v>
      </c>
      <c r="J1549" s="349" t="s">
        <v>2402</v>
      </c>
      <c r="L1549" s="14"/>
    </row>
    <row r="1550" spans="1:12" s="10" customFormat="1" ht="14.5">
      <c r="A1550" s="348"/>
      <c r="B1550" s="348" t="s">
        <v>896</v>
      </c>
      <c r="C1550" s="348" t="s">
        <v>3668</v>
      </c>
      <c r="D1550" s="348" t="s">
        <v>3667</v>
      </c>
      <c r="E1550" s="349">
        <v>18</v>
      </c>
      <c r="F1550" s="349">
        <v>14</v>
      </c>
      <c r="G1550" s="349">
        <v>4</v>
      </c>
      <c r="H1550" s="349">
        <v>18</v>
      </c>
      <c r="I1550" s="349">
        <v>0</v>
      </c>
      <c r="J1550" s="349" t="s">
        <v>2402</v>
      </c>
      <c r="L1550" s="14"/>
    </row>
    <row r="1551" spans="1:12" s="10" customFormat="1" ht="14.5">
      <c r="A1551" s="348"/>
      <c r="B1551" s="348" t="s">
        <v>896</v>
      </c>
      <c r="C1551" s="348" t="s">
        <v>3669</v>
      </c>
      <c r="D1551" s="348" t="s">
        <v>3670</v>
      </c>
      <c r="E1551" s="349">
        <v>210</v>
      </c>
      <c r="F1551" s="349">
        <v>153</v>
      </c>
      <c r="G1551" s="349">
        <v>57</v>
      </c>
      <c r="H1551" s="349">
        <v>164</v>
      </c>
      <c r="I1551" s="349">
        <v>46</v>
      </c>
      <c r="J1551" s="349">
        <v>3</v>
      </c>
      <c r="L1551" s="14"/>
    </row>
    <row r="1552" spans="1:12" s="10" customFormat="1" ht="14.5">
      <c r="A1552" s="348"/>
      <c r="B1552" s="348" t="s">
        <v>896</v>
      </c>
      <c r="C1552" s="348" t="s">
        <v>3671</v>
      </c>
      <c r="D1552" s="348" t="s">
        <v>3672</v>
      </c>
      <c r="E1552" s="349">
        <v>210</v>
      </c>
      <c r="F1552" s="349">
        <v>153</v>
      </c>
      <c r="G1552" s="349">
        <v>57</v>
      </c>
      <c r="H1552" s="349">
        <v>164</v>
      </c>
      <c r="I1552" s="349">
        <v>46</v>
      </c>
      <c r="J1552" s="349">
        <v>3</v>
      </c>
      <c r="L1552" s="14"/>
    </row>
    <row r="1553" spans="1:12" s="10" customFormat="1" ht="14.5">
      <c r="A1553" s="348"/>
      <c r="B1553" s="348" t="s">
        <v>896</v>
      </c>
      <c r="C1553" s="348" t="s">
        <v>3673</v>
      </c>
      <c r="D1553" s="348" t="s">
        <v>3672</v>
      </c>
      <c r="E1553" s="349">
        <v>210</v>
      </c>
      <c r="F1553" s="349">
        <v>153</v>
      </c>
      <c r="G1553" s="349">
        <v>57</v>
      </c>
      <c r="H1553" s="349">
        <v>164</v>
      </c>
      <c r="I1553" s="349">
        <v>46</v>
      </c>
      <c r="J1553" s="349">
        <v>3</v>
      </c>
      <c r="L1553" s="14"/>
    </row>
    <row r="1554" spans="1:12" s="10" customFormat="1" ht="14.5">
      <c r="A1554" s="348"/>
      <c r="B1554" s="348" t="s">
        <v>896</v>
      </c>
      <c r="C1554" s="348" t="s">
        <v>4105</v>
      </c>
      <c r="D1554" s="348" t="s">
        <v>4106</v>
      </c>
      <c r="E1554" s="349">
        <v>17</v>
      </c>
      <c r="F1554" s="349">
        <v>13</v>
      </c>
      <c r="G1554" s="349">
        <v>4</v>
      </c>
      <c r="H1554" s="349">
        <v>17</v>
      </c>
      <c r="I1554" s="349">
        <v>0</v>
      </c>
      <c r="J1554" s="349">
        <v>0</v>
      </c>
      <c r="L1554" s="14"/>
    </row>
    <row r="1555" spans="1:12" s="10" customFormat="1" ht="14.5">
      <c r="A1555" s="348"/>
      <c r="B1555" s="348" t="s">
        <v>896</v>
      </c>
      <c r="C1555" s="348" t="s">
        <v>3942</v>
      </c>
      <c r="D1555" s="348" t="s">
        <v>3943</v>
      </c>
      <c r="E1555" s="349">
        <v>13</v>
      </c>
      <c r="F1555" s="349">
        <v>13</v>
      </c>
      <c r="G1555" s="349">
        <v>0</v>
      </c>
      <c r="H1555" s="349" t="s">
        <v>2402</v>
      </c>
      <c r="I1555" s="349" t="s">
        <v>2402</v>
      </c>
      <c r="J1555" s="349">
        <v>0</v>
      </c>
      <c r="L1555" s="14"/>
    </row>
    <row r="1556" spans="1:12" s="10" customFormat="1" ht="14.5">
      <c r="A1556" s="348"/>
      <c r="B1556" s="348" t="s">
        <v>896</v>
      </c>
      <c r="C1556" s="348" t="s">
        <v>4001</v>
      </c>
      <c r="D1556" s="348" t="s">
        <v>4002</v>
      </c>
      <c r="E1556" s="349">
        <v>13</v>
      </c>
      <c r="F1556" s="349" t="s">
        <v>2402</v>
      </c>
      <c r="G1556" s="349" t="s">
        <v>2402</v>
      </c>
      <c r="H1556" s="349">
        <v>13</v>
      </c>
      <c r="I1556" s="349">
        <v>0</v>
      </c>
      <c r="J1556" s="349">
        <v>0</v>
      </c>
      <c r="L1556" s="14"/>
    </row>
    <row r="1557" spans="1:12" s="10" customFormat="1" ht="14.5">
      <c r="A1557" s="348"/>
      <c r="B1557" s="348" t="s">
        <v>896</v>
      </c>
      <c r="C1557" s="348" t="s">
        <v>3905</v>
      </c>
      <c r="D1557" s="348" t="s">
        <v>3906</v>
      </c>
      <c r="E1557" s="349">
        <v>18</v>
      </c>
      <c r="F1557" s="349" t="s">
        <v>2402</v>
      </c>
      <c r="G1557" s="349" t="s">
        <v>2402</v>
      </c>
      <c r="H1557" s="349" t="s">
        <v>2402</v>
      </c>
      <c r="I1557" s="349" t="s">
        <v>2402</v>
      </c>
      <c r="J1557" s="349">
        <v>0</v>
      </c>
      <c r="L1557" s="14"/>
    </row>
    <row r="1558" spans="1:12" s="10" customFormat="1" ht="14.5">
      <c r="A1558" s="348"/>
      <c r="B1558" s="348" t="s">
        <v>896</v>
      </c>
      <c r="C1558" s="348" t="s">
        <v>3955</v>
      </c>
      <c r="D1558" s="348" t="s">
        <v>3956</v>
      </c>
      <c r="E1558" s="349">
        <v>32</v>
      </c>
      <c r="F1558" s="349">
        <v>26</v>
      </c>
      <c r="G1558" s="349">
        <v>6</v>
      </c>
      <c r="H1558" s="349">
        <v>32</v>
      </c>
      <c r="I1558" s="349">
        <v>0</v>
      </c>
      <c r="J1558" s="349">
        <v>0</v>
      </c>
      <c r="L1558" s="14"/>
    </row>
    <row r="1559" spans="1:12" s="10" customFormat="1" ht="14.5">
      <c r="A1559" s="348"/>
      <c r="B1559" s="348" t="s">
        <v>896</v>
      </c>
      <c r="C1559" s="348" t="s">
        <v>3827</v>
      </c>
      <c r="D1559" s="348" t="s">
        <v>3828</v>
      </c>
      <c r="E1559" s="349">
        <v>33</v>
      </c>
      <c r="F1559" s="349">
        <v>25</v>
      </c>
      <c r="G1559" s="349">
        <v>8</v>
      </c>
      <c r="H1559" s="349" t="s">
        <v>2402</v>
      </c>
      <c r="I1559" s="349" t="s">
        <v>2402</v>
      </c>
      <c r="J1559" s="349">
        <v>0</v>
      </c>
      <c r="L1559" s="14"/>
    </row>
    <row r="1560" spans="1:12" s="10" customFormat="1" ht="14.5">
      <c r="A1560" s="348"/>
      <c r="B1560" s="348" t="s">
        <v>896</v>
      </c>
      <c r="C1560" s="348" t="s">
        <v>3957</v>
      </c>
      <c r="D1560" s="348" t="s">
        <v>3958</v>
      </c>
      <c r="E1560" s="349">
        <v>22</v>
      </c>
      <c r="F1560" s="349" t="s">
        <v>2402</v>
      </c>
      <c r="G1560" s="349" t="s">
        <v>2402</v>
      </c>
      <c r="H1560" s="349">
        <v>19</v>
      </c>
      <c r="I1560" s="349">
        <v>3</v>
      </c>
      <c r="J1560" s="349">
        <v>0</v>
      </c>
      <c r="L1560" s="14"/>
    </row>
    <row r="1561" spans="1:12" s="10" customFormat="1" ht="14.5">
      <c r="A1561" s="348"/>
      <c r="B1561" s="348" t="s">
        <v>896</v>
      </c>
      <c r="C1561" s="348" t="s">
        <v>3674</v>
      </c>
      <c r="D1561" s="348" t="s">
        <v>3575</v>
      </c>
      <c r="E1561" s="349">
        <v>61</v>
      </c>
      <c r="F1561" s="349">
        <v>55</v>
      </c>
      <c r="G1561" s="349">
        <v>6</v>
      </c>
      <c r="H1561" s="349">
        <v>56</v>
      </c>
      <c r="I1561" s="349">
        <v>5</v>
      </c>
      <c r="J1561" s="349">
        <v>0</v>
      </c>
      <c r="L1561" s="14"/>
    </row>
    <row r="1562" spans="1:12" s="10" customFormat="1" ht="14.5">
      <c r="A1562" s="348"/>
      <c r="B1562" s="348" t="s">
        <v>896</v>
      </c>
      <c r="C1562" s="348" t="s">
        <v>3674</v>
      </c>
      <c r="D1562" s="348" t="s">
        <v>3675</v>
      </c>
      <c r="E1562" s="349">
        <v>209</v>
      </c>
      <c r="F1562" s="349">
        <v>180</v>
      </c>
      <c r="G1562" s="349">
        <v>29</v>
      </c>
      <c r="H1562" s="349">
        <v>197</v>
      </c>
      <c r="I1562" s="349">
        <v>12</v>
      </c>
      <c r="J1562" s="349">
        <v>0</v>
      </c>
      <c r="L1562" s="14"/>
    </row>
    <row r="1563" spans="1:12" s="10" customFormat="1" ht="14.5">
      <c r="A1563" s="348"/>
      <c r="B1563" s="348" t="s">
        <v>896</v>
      </c>
      <c r="C1563" s="348" t="s">
        <v>3676</v>
      </c>
      <c r="D1563" s="348" t="s">
        <v>3675</v>
      </c>
      <c r="E1563" s="349">
        <v>209</v>
      </c>
      <c r="F1563" s="349">
        <v>180</v>
      </c>
      <c r="G1563" s="349">
        <v>29</v>
      </c>
      <c r="H1563" s="349">
        <v>197</v>
      </c>
      <c r="I1563" s="349">
        <v>12</v>
      </c>
      <c r="J1563" s="349">
        <v>0</v>
      </c>
      <c r="L1563" s="14"/>
    </row>
    <row r="1564" spans="1:12" s="10" customFormat="1" ht="14.5">
      <c r="A1564" s="348"/>
      <c r="B1564" s="348" t="s">
        <v>896</v>
      </c>
      <c r="C1564" s="348" t="s">
        <v>3829</v>
      </c>
      <c r="D1564" s="348" t="s">
        <v>3830</v>
      </c>
      <c r="E1564" s="349">
        <v>30</v>
      </c>
      <c r="F1564" s="349">
        <v>23</v>
      </c>
      <c r="G1564" s="349">
        <v>7</v>
      </c>
      <c r="H1564" s="349" t="s">
        <v>2402</v>
      </c>
      <c r="I1564" s="349" t="s">
        <v>2402</v>
      </c>
      <c r="J1564" s="349">
        <v>0</v>
      </c>
      <c r="L1564" s="14"/>
    </row>
    <row r="1565" spans="1:12" s="10" customFormat="1" ht="14.5">
      <c r="A1565" s="348"/>
      <c r="B1565" s="348" t="s">
        <v>896</v>
      </c>
      <c r="C1565" s="348" t="s">
        <v>3831</v>
      </c>
      <c r="D1565" s="348" t="s">
        <v>3832</v>
      </c>
      <c r="E1565" s="349">
        <v>45</v>
      </c>
      <c r="F1565" s="349">
        <v>34</v>
      </c>
      <c r="G1565" s="349">
        <v>11</v>
      </c>
      <c r="H1565" s="349" t="s">
        <v>2402</v>
      </c>
      <c r="I1565" s="349" t="s">
        <v>2402</v>
      </c>
      <c r="J1565" s="349" t="s">
        <v>2402</v>
      </c>
      <c r="L1565" s="14"/>
    </row>
    <row r="1566" spans="1:12" s="10" customFormat="1" ht="14.5">
      <c r="A1566" s="348"/>
      <c r="B1566" s="348" t="s">
        <v>896</v>
      </c>
      <c r="C1566" s="348" t="s">
        <v>3833</v>
      </c>
      <c r="D1566" s="348" t="s">
        <v>3834</v>
      </c>
      <c r="E1566" s="349">
        <v>37</v>
      </c>
      <c r="F1566" s="349">
        <v>34</v>
      </c>
      <c r="G1566" s="349">
        <v>3</v>
      </c>
      <c r="H1566" s="349">
        <v>34</v>
      </c>
      <c r="I1566" s="349">
        <v>3</v>
      </c>
      <c r="J1566" s="349">
        <v>0</v>
      </c>
      <c r="L1566" s="14"/>
    </row>
    <row r="1567" spans="1:12" s="10" customFormat="1" ht="14.5">
      <c r="A1567" s="348"/>
      <c r="B1567" s="348" t="s">
        <v>896</v>
      </c>
      <c r="C1567" s="348" t="s">
        <v>3835</v>
      </c>
      <c r="D1567" s="348" t="s">
        <v>3836</v>
      </c>
      <c r="E1567" s="349">
        <v>53</v>
      </c>
      <c r="F1567" s="349">
        <v>45</v>
      </c>
      <c r="G1567" s="349">
        <v>8</v>
      </c>
      <c r="H1567" s="349">
        <v>53</v>
      </c>
      <c r="I1567" s="349">
        <v>0</v>
      </c>
      <c r="J1567" s="349">
        <v>0</v>
      </c>
      <c r="L1567" s="14"/>
    </row>
    <row r="1568" spans="1:12" s="10" customFormat="1" ht="14.5">
      <c r="A1568" s="348"/>
      <c r="B1568" s="348" t="s">
        <v>896</v>
      </c>
      <c r="C1568" s="348" t="s">
        <v>3837</v>
      </c>
      <c r="D1568" s="348" t="s">
        <v>3838</v>
      </c>
      <c r="E1568" s="349">
        <v>52</v>
      </c>
      <c r="F1568" s="349">
        <v>41</v>
      </c>
      <c r="G1568" s="349">
        <v>11</v>
      </c>
      <c r="H1568" s="349" t="s">
        <v>2402</v>
      </c>
      <c r="I1568" s="349" t="s">
        <v>2402</v>
      </c>
      <c r="J1568" s="349">
        <v>0</v>
      </c>
      <c r="L1568" s="14"/>
    </row>
    <row r="1569" spans="1:12" s="10" customFormat="1" ht="14.5">
      <c r="A1569" s="348"/>
      <c r="B1569" s="348" t="s">
        <v>896</v>
      </c>
      <c r="C1569" s="348" t="s">
        <v>3839</v>
      </c>
      <c r="D1569" s="348" t="s">
        <v>3840</v>
      </c>
      <c r="E1569" s="349">
        <v>68</v>
      </c>
      <c r="F1569" s="349">
        <v>59</v>
      </c>
      <c r="G1569" s="349">
        <v>9</v>
      </c>
      <c r="H1569" s="349" t="s">
        <v>2402</v>
      </c>
      <c r="I1569" s="349" t="s">
        <v>2402</v>
      </c>
      <c r="J1569" s="349" t="s">
        <v>2402</v>
      </c>
      <c r="L1569" s="14"/>
    </row>
    <row r="1570" spans="1:12" s="10" customFormat="1" ht="14.5">
      <c r="A1570" s="348"/>
      <c r="B1570" s="348" t="s">
        <v>896</v>
      </c>
      <c r="C1570" s="348" t="s">
        <v>3841</v>
      </c>
      <c r="D1570" s="348" t="s">
        <v>3842</v>
      </c>
      <c r="E1570" s="349">
        <v>51</v>
      </c>
      <c r="F1570" s="349">
        <v>41</v>
      </c>
      <c r="G1570" s="349">
        <v>10</v>
      </c>
      <c r="H1570" s="349" t="s">
        <v>2402</v>
      </c>
      <c r="I1570" s="349" t="s">
        <v>2402</v>
      </c>
      <c r="J1570" s="349">
        <v>0</v>
      </c>
      <c r="L1570" s="14"/>
    </row>
    <row r="1571" spans="1:12" s="10" customFormat="1" ht="14.5">
      <c r="A1571" s="348"/>
      <c r="B1571" s="348" t="s">
        <v>896</v>
      </c>
      <c r="C1571" s="348" t="s">
        <v>3677</v>
      </c>
      <c r="D1571" s="348" t="s">
        <v>3678</v>
      </c>
      <c r="E1571" s="349">
        <v>139</v>
      </c>
      <c r="F1571" s="349">
        <v>117</v>
      </c>
      <c r="G1571" s="349">
        <v>22</v>
      </c>
      <c r="H1571" s="349">
        <v>126</v>
      </c>
      <c r="I1571" s="349">
        <v>13</v>
      </c>
      <c r="J1571" s="349" t="s">
        <v>2402</v>
      </c>
      <c r="L1571" s="14"/>
    </row>
    <row r="1572" spans="1:12" s="10" customFormat="1" ht="14.5">
      <c r="A1572" s="348"/>
      <c r="B1572" s="348" t="s">
        <v>896</v>
      </c>
      <c r="C1572" s="348" t="s">
        <v>3679</v>
      </c>
      <c r="D1572" s="348" t="s">
        <v>3680</v>
      </c>
      <c r="E1572" s="349">
        <v>475</v>
      </c>
      <c r="F1572" s="349">
        <v>394</v>
      </c>
      <c r="G1572" s="349">
        <v>81</v>
      </c>
      <c r="H1572" s="349">
        <v>449</v>
      </c>
      <c r="I1572" s="349">
        <v>26</v>
      </c>
      <c r="J1572" s="349">
        <v>3</v>
      </c>
      <c r="L1572" s="14"/>
    </row>
    <row r="1573" spans="1:12" s="10" customFormat="1" ht="14.5">
      <c r="A1573" s="348"/>
      <c r="B1573" s="348" t="s">
        <v>896</v>
      </c>
      <c r="C1573" s="348" t="s">
        <v>2621</v>
      </c>
      <c r="D1573" s="348" t="s">
        <v>3680</v>
      </c>
      <c r="E1573" s="349">
        <v>475</v>
      </c>
      <c r="F1573" s="349">
        <v>394</v>
      </c>
      <c r="G1573" s="349">
        <v>81</v>
      </c>
      <c r="H1573" s="349">
        <v>449</v>
      </c>
      <c r="I1573" s="349">
        <v>26</v>
      </c>
      <c r="J1573" s="349">
        <v>3</v>
      </c>
      <c r="L1573" s="14"/>
    </row>
    <row r="1574" spans="1:12" s="10" customFormat="1" ht="14.5">
      <c r="A1574" s="348"/>
      <c r="B1574" s="348" t="s">
        <v>896</v>
      </c>
      <c r="C1574" s="348" t="s">
        <v>4062</v>
      </c>
      <c r="D1574" s="348" t="s">
        <v>4063</v>
      </c>
      <c r="E1574" s="349">
        <v>12</v>
      </c>
      <c r="F1574" s="349">
        <v>8</v>
      </c>
      <c r="G1574" s="349">
        <v>4</v>
      </c>
      <c r="H1574" s="349" t="s">
        <v>2402</v>
      </c>
      <c r="I1574" s="349" t="s">
        <v>2402</v>
      </c>
      <c r="J1574" s="349">
        <v>0</v>
      </c>
      <c r="L1574" s="14"/>
    </row>
    <row r="1575" spans="1:12" s="10" customFormat="1" ht="14.5">
      <c r="A1575" s="348"/>
      <c r="B1575" s="348" t="s">
        <v>896</v>
      </c>
      <c r="C1575" s="348" t="s">
        <v>3843</v>
      </c>
      <c r="D1575" s="348" t="s">
        <v>3844</v>
      </c>
      <c r="E1575" s="349">
        <v>31</v>
      </c>
      <c r="F1575" s="349">
        <v>19</v>
      </c>
      <c r="G1575" s="349">
        <v>12</v>
      </c>
      <c r="H1575" s="349">
        <v>24</v>
      </c>
      <c r="I1575" s="349">
        <v>7</v>
      </c>
      <c r="J1575" s="349">
        <v>0</v>
      </c>
      <c r="L1575" s="14"/>
    </row>
    <row r="1576" spans="1:12" s="10" customFormat="1" ht="14.5">
      <c r="A1576" s="348"/>
      <c r="B1576" s="348" t="s">
        <v>896</v>
      </c>
      <c r="C1576" s="348" t="s">
        <v>4168</v>
      </c>
      <c r="D1576" s="348" t="s">
        <v>4169</v>
      </c>
      <c r="E1576" s="349">
        <v>13</v>
      </c>
      <c r="F1576" s="349" t="s">
        <v>2402</v>
      </c>
      <c r="G1576" s="349" t="s">
        <v>2402</v>
      </c>
      <c r="H1576" s="349" t="s">
        <v>2402</v>
      </c>
      <c r="I1576" s="349" t="s">
        <v>2402</v>
      </c>
      <c r="J1576" s="349">
        <v>0</v>
      </c>
      <c r="L1576" s="14"/>
    </row>
    <row r="1577" spans="1:12" s="10" customFormat="1" ht="14.5">
      <c r="A1577" s="348"/>
      <c r="B1577" s="348" t="s">
        <v>896</v>
      </c>
      <c r="C1577" s="348" t="s">
        <v>3845</v>
      </c>
      <c r="D1577" s="348" t="s">
        <v>3846</v>
      </c>
      <c r="E1577" s="349">
        <v>27</v>
      </c>
      <c r="F1577" s="349">
        <v>21</v>
      </c>
      <c r="G1577" s="349">
        <v>6</v>
      </c>
      <c r="H1577" s="349">
        <v>23</v>
      </c>
      <c r="I1577" s="349">
        <v>4</v>
      </c>
      <c r="J1577" s="349" t="s">
        <v>2402</v>
      </c>
      <c r="L1577" s="14"/>
    </row>
    <row r="1578" spans="1:12" s="10" customFormat="1" ht="14.5">
      <c r="A1578" s="348"/>
      <c r="B1578" s="348" t="s">
        <v>896</v>
      </c>
      <c r="C1578" s="348" t="s">
        <v>3889</v>
      </c>
      <c r="D1578" s="348" t="s">
        <v>3890</v>
      </c>
      <c r="E1578" s="349">
        <v>11</v>
      </c>
      <c r="F1578" s="349" t="s">
        <v>2402</v>
      </c>
      <c r="G1578" s="349" t="s">
        <v>2402</v>
      </c>
      <c r="H1578" s="349">
        <v>11</v>
      </c>
      <c r="I1578" s="349">
        <v>0</v>
      </c>
      <c r="J1578" s="349">
        <v>0</v>
      </c>
      <c r="L1578" s="14"/>
    </row>
    <row r="1579" spans="1:12" s="10" customFormat="1" ht="14.5">
      <c r="A1579" s="348"/>
      <c r="B1579" s="348" t="s">
        <v>896</v>
      </c>
      <c r="C1579" s="348" t="s">
        <v>4206</v>
      </c>
      <c r="D1579" s="348" t="s">
        <v>4207</v>
      </c>
      <c r="E1579" s="349">
        <v>11</v>
      </c>
      <c r="F1579" s="349" t="s">
        <v>2402</v>
      </c>
      <c r="G1579" s="349" t="s">
        <v>2402</v>
      </c>
      <c r="H1579" s="349">
        <v>11</v>
      </c>
      <c r="I1579" s="349">
        <v>0</v>
      </c>
      <c r="J1579" s="349">
        <v>0</v>
      </c>
      <c r="L1579" s="14"/>
    </row>
    <row r="1580" spans="1:12" s="10" customFormat="1" ht="14.5">
      <c r="A1580" s="348"/>
      <c r="B1580" s="348" t="s">
        <v>896</v>
      </c>
      <c r="C1580" s="348" t="s">
        <v>3681</v>
      </c>
      <c r="D1580" s="348" t="s">
        <v>3575</v>
      </c>
      <c r="E1580" s="349">
        <v>40</v>
      </c>
      <c r="F1580" s="349">
        <v>28</v>
      </c>
      <c r="G1580" s="349">
        <v>12</v>
      </c>
      <c r="H1580" s="349">
        <v>35</v>
      </c>
      <c r="I1580" s="349">
        <v>5</v>
      </c>
      <c r="J1580" s="349">
        <v>0</v>
      </c>
      <c r="L1580" s="14"/>
    </row>
    <row r="1581" spans="1:12" s="10" customFormat="1" ht="14.5">
      <c r="A1581" s="348"/>
      <c r="B1581" s="348" t="s">
        <v>896</v>
      </c>
      <c r="C1581" s="348" t="s">
        <v>3681</v>
      </c>
      <c r="D1581" s="348" t="s">
        <v>3682</v>
      </c>
      <c r="E1581" s="349">
        <v>145</v>
      </c>
      <c r="F1581" s="349">
        <v>106</v>
      </c>
      <c r="G1581" s="349">
        <v>39</v>
      </c>
      <c r="H1581" s="349">
        <v>127</v>
      </c>
      <c r="I1581" s="349">
        <v>18</v>
      </c>
      <c r="J1581" s="349" t="s">
        <v>2402</v>
      </c>
      <c r="L1581" s="14"/>
    </row>
    <row r="1582" spans="1:12" s="10" customFormat="1" ht="14.5">
      <c r="A1582" s="348"/>
      <c r="B1582" s="348" t="s">
        <v>896</v>
      </c>
      <c r="C1582" s="348" t="s">
        <v>2623</v>
      </c>
      <c r="D1582" s="348" t="s">
        <v>3682</v>
      </c>
      <c r="E1582" s="349">
        <v>145</v>
      </c>
      <c r="F1582" s="349">
        <v>106</v>
      </c>
      <c r="G1582" s="349">
        <v>39</v>
      </c>
      <c r="H1582" s="349">
        <v>127</v>
      </c>
      <c r="I1582" s="349">
        <v>18</v>
      </c>
      <c r="J1582" s="349" t="s">
        <v>2402</v>
      </c>
      <c r="L1582" s="14"/>
    </row>
    <row r="1583" spans="1:12" s="10" customFormat="1" ht="14.5">
      <c r="A1583" s="348"/>
      <c r="B1583" s="348" t="s">
        <v>896</v>
      </c>
      <c r="C1583" s="348" t="s">
        <v>3847</v>
      </c>
      <c r="D1583" s="348" t="s">
        <v>3848</v>
      </c>
      <c r="E1583" s="349">
        <v>13</v>
      </c>
      <c r="F1583" s="349">
        <v>10</v>
      </c>
      <c r="G1583" s="349">
        <v>3</v>
      </c>
      <c r="H1583" s="349" t="s">
        <v>2402</v>
      </c>
      <c r="I1583" s="349" t="s">
        <v>2402</v>
      </c>
      <c r="J1583" s="349" t="s">
        <v>2402</v>
      </c>
      <c r="L1583" s="14"/>
    </row>
    <row r="1584" spans="1:12" s="10" customFormat="1" ht="14.5">
      <c r="A1584" s="348"/>
      <c r="B1584" s="348" t="s">
        <v>896</v>
      </c>
      <c r="C1584" s="348" t="s">
        <v>3849</v>
      </c>
      <c r="D1584" s="348" t="s">
        <v>3850</v>
      </c>
      <c r="E1584" s="349">
        <v>13</v>
      </c>
      <c r="F1584" s="349">
        <v>9</v>
      </c>
      <c r="G1584" s="349">
        <v>4</v>
      </c>
      <c r="H1584" s="349">
        <v>13</v>
      </c>
      <c r="I1584" s="349">
        <v>0</v>
      </c>
      <c r="J1584" s="349">
        <v>0</v>
      </c>
      <c r="L1584" s="14"/>
    </row>
    <row r="1585" spans="1:12" s="10" customFormat="1" ht="14.5">
      <c r="A1585" s="348"/>
      <c r="B1585" s="348" t="s">
        <v>896</v>
      </c>
      <c r="C1585" s="348" t="s">
        <v>4109</v>
      </c>
      <c r="D1585" s="348" t="s">
        <v>4110</v>
      </c>
      <c r="E1585" s="349">
        <v>17</v>
      </c>
      <c r="F1585" s="349">
        <v>17</v>
      </c>
      <c r="G1585" s="349">
        <v>0</v>
      </c>
      <c r="H1585" s="349">
        <v>14</v>
      </c>
      <c r="I1585" s="349">
        <v>3</v>
      </c>
      <c r="J1585" s="349">
        <v>0</v>
      </c>
      <c r="L1585" s="14"/>
    </row>
    <row r="1586" spans="1:12" s="10" customFormat="1" ht="14.5">
      <c r="A1586" s="348"/>
      <c r="B1586" s="348" t="s">
        <v>896</v>
      </c>
      <c r="C1586" s="348" t="s">
        <v>3891</v>
      </c>
      <c r="D1586" s="348" t="s">
        <v>3892</v>
      </c>
      <c r="E1586" s="349">
        <v>12</v>
      </c>
      <c r="F1586" s="349">
        <v>9</v>
      </c>
      <c r="G1586" s="349">
        <v>3</v>
      </c>
      <c r="H1586" s="349" t="s">
        <v>2402</v>
      </c>
      <c r="I1586" s="349" t="s">
        <v>2402</v>
      </c>
      <c r="J1586" s="349">
        <v>0</v>
      </c>
      <c r="L1586" s="14"/>
    </row>
    <row r="1587" spans="1:12" s="10" customFormat="1" ht="14.5">
      <c r="A1587" s="348"/>
      <c r="B1587" s="348" t="s">
        <v>896</v>
      </c>
      <c r="C1587" s="348" t="s">
        <v>4194</v>
      </c>
      <c r="D1587" s="348" t="s">
        <v>4195</v>
      </c>
      <c r="E1587" s="349">
        <v>19</v>
      </c>
      <c r="F1587" s="349" t="s">
        <v>2402</v>
      </c>
      <c r="G1587" s="349" t="s">
        <v>2402</v>
      </c>
      <c r="H1587" s="349">
        <v>19</v>
      </c>
      <c r="I1587" s="349">
        <v>0</v>
      </c>
      <c r="J1587" s="349">
        <v>0</v>
      </c>
      <c r="L1587" s="14"/>
    </row>
    <row r="1588" spans="1:12" s="10" customFormat="1" ht="14.5">
      <c r="A1588" s="348"/>
      <c r="B1588" s="348" t="s">
        <v>896</v>
      </c>
      <c r="C1588" s="348" t="s">
        <v>4196</v>
      </c>
      <c r="D1588" s="348" t="s">
        <v>4197</v>
      </c>
      <c r="E1588" s="349">
        <v>18</v>
      </c>
      <c r="F1588" s="349" t="s">
        <v>2402</v>
      </c>
      <c r="G1588" s="349" t="s">
        <v>2402</v>
      </c>
      <c r="H1588" s="349" t="s">
        <v>2402</v>
      </c>
      <c r="I1588" s="349" t="s">
        <v>2402</v>
      </c>
      <c r="J1588" s="349" t="s">
        <v>2402</v>
      </c>
      <c r="L1588" s="14"/>
    </row>
    <row r="1589" spans="1:12" s="10" customFormat="1" ht="14.5">
      <c r="A1589" s="348"/>
      <c r="B1589" s="348" t="s">
        <v>896</v>
      </c>
      <c r="C1589" s="348" t="s">
        <v>4111</v>
      </c>
      <c r="D1589" s="348" t="s">
        <v>4112</v>
      </c>
      <c r="E1589" s="349">
        <v>14</v>
      </c>
      <c r="F1589" s="349">
        <v>8</v>
      </c>
      <c r="G1589" s="349">
        <v>6</v>
      </c>
      <c r="H1589" s="349" t="s">
        <v>2402</v>
      </c>
      <c r="I1589" s="349" t="s">
        <v>2402</v>
      </c>
      <c r="J1589" s="349" t="s">
        <v>2402</v>
      </c>
      <c r="L1589" s="14"/>
    </row>
    <row r="1590" spans="1:12" s="10" customFormat="1" ht="14.5">
      <c r="A1590" s="348"/>
      <c r="B1590" s="348" t="s">
        <v>896</v>
      </c>
      <c r="C1590" s="348" t="s">
        <v>3683</v>
      </c>
      <c r="D1590" s="348" t="s">
        <v>3575</v>
      </c>
      <c r="E1590" s="349">
        <v>44</v>
      </c>
      <c r="F1590" s="349">
        <v>36</v>
      </c>
      <c r="G1590" s="349">
        <v>8</v>
      </c>
      <c r="H1590" s="349">
        <v>38</v>
      </c>
      <c r="I1590" s="349">
        <v>6</v>
      </c>
      <c r="J1590" s="349">
        <v>0</v>
      </c>
      <c r="L1590" s="14"/>
    </row>
    <row r="1591" spans="1:12" s="10" customFormat="1" ht="14.5">
      <c r="A1591" s="348"/>
      <c r="B1591" s="348" t="s">
        <v>896</v>
      </c>
      <c r="C1591" s="348" t="s">
        <v>3683</v>
      </c>
      <c r="D1591" s="348" t="s">
        <v>3684</v>
      </c>
      <c r="E1591" s="349">
        <v>150</v>
      </c>
      <c r="F1591" s="349">
        <v>123</v>
      </c>
      <c r="G1591" s="349">
        <v>27</v>
      </c>
      <c r="H1591" s="349">
        <v>136</v>
      </c>
      <c r="I1591" s="349">
        <v>14</v>
      </c>
      <c r="J1591" s="349">
        <v>5</v>
      </c>
      <c r="L1591" s="14"/>
    </row>
    <row r="1592" spans="1:12" s="10" customFormat="1" ht="14.5">
      <c r="A1592" s="348"/>
      <c r="B1592" s="348" t="s">
        <v>896</v>
      </c>
      <c r="C1592" s="348" t="s">
        <v>2625</v>
      </c>
      <c r="D1592" s="348" t="s">
        <v>3684</v>
      </c>
      <c r="E1592" s="349">
        <v>150</v>
      </c>
      <c r="F1592" s="349">
        <v>123</v>
      </c>
      <c r="G1592" s="349">
        <v>27</v>
      </c>
      <c r="H1592" s="349">
        <v>136</v>
      </c>
      <c r="I1592" s="349">
        <v>14</v>
      </c>
      <c r="J1592" s="349">
        <v>5</v>
      </c>
      <c r="L1592" s="14"/>
    </row>
    <row r="1593" spans="1:12" s="10" customFormat="1" ht="14.5">
      <c r="A1593" s="348"/>
      <c r="B1593" s="348" t="s">
        <v>896</v>
      </c>
      <c r="C1593" s="348" t="s">
        <v>4208</v>
      </c>
      <c r="D1593" s="348" t="s">
        <v>4209</v>
      </c>
      <c r="E1593" s="349">
        <v>21</v>
      </c>
      <c r="F1593" s="349">
        <v>13</v>
      </c>
      <c r="G1593" s="349">
        <v>8</v>
      </c>
      <c r="H1593" s="349">
        <v>21</v>
      </c>
      <c r="I1593" s="349">
        <v>0</v>
      </c>
      <c r="J1593" s="349">
        <v>0</v>
      </c>
      <c r="L1593" s="14"/>
    </row>
    <row r="1594" spans="1:12" s="10" customFormat="1" ht="14.5">
      <c r="A1594" s="348"/>
      <c r="B1594" s="348" t="s">
        <v>896</v>
      </c>
      <c r="C1594" s="348" t="s">
        <v>3685</v>
      </c>
      <c r="D1594" s="348" t="s">
        <v>3575</v>
      </c>
      <c r="E1594" s="349">
        <v>76</v>
      </c>
      <c r="F1594" s="349">
        <v>64</v>
      </c>
      <c r="G1594" s="349">
        <v>12</v>
      </c>
      <c r="H1594" s="349">
        <v>67</v>
      </c>
      <c r="I1594" s="349">
        <v>9</v>
      </c>
      <c r="J1594" s="349">
        <v>0</v>
      </c>
      <c r="L1594" s="14"/>
    </row>
    <row r="1595" spans="1:12" s="10" customFormat="1" ht="14.5">
      <c r="A1595" s="348"/>
      <c r="B1595" s="348" t="s">
        <v>896</v>
      </c>
      <c r="C1595" s="348" t="s">
        <v>3685</v>
      </c>
      <c r="D1595" s="348" t="s">
        <v>3686</v>
      </c>
      <c r="E1595" s="349">
        <v>97</v>
      </c>
      <c r="F1595" s="349">
        <v>77</v>
      </c>
      <c r="G1595" s="349">
        <v>20</v>
      </c>
      <c r="H1595" s="349">
        <v>88</v>
      </c>
      <c r="I1595" s="349">
        <v>9</v>
      </c>
      <c r="J1595" s="349">
        <v>0</v>
      </c>
      <c r="L1595" s="14"/>
    </row>
    <row r="1596" spans="1:12" s="10" customFormat="1" ht="14.5">
      <c r="A1596" s="348"/>
      <c r="B1596" s="348" t="s">
        <v>896</v>
      </c>
      <c r="C1596" s="348" t="s">
        <v>2627</v>
      </c>
      <c r="D1596" s="348" t="s">
        <v>3686</v>
      </c>
      <c r="E1596" s="349">
        <v>97</v>
      </c>
      <c r="F1596" s="349">
        <v>77</v>
      </c>
      <c r="G1596" s="349">
        <v>20</v>
      </c>
      <c r="H1596" s="349">
        <v>88</v>
      </c>
      <c r="I1596" s="349">
        <v>9</v>
      </c>
      <c r="J1596" s="349">
        <v>0</v>
      </c>
      <c r="L1596" s="14"/>
    </row>
    <row r="1597" spans="1:12" s="10" customFormat="1" ht="14.5">
      <c r="A1597" s="348"/>
      <c r="B1597" s="348" t="s">
        <v>896</v>
      </c>
      <c r="C1597" s="348" t="s">
        <v>4210</v>
      </c>
      <c r="D1597" s="348" t="s">
        <v>4211</v>
      </c>
      <c r="E1597" s="349">
        <v>15</v>
      </c>
      <c r="F1597" s="349">
        <v>15</v>
      </c>
      <c r="G1597" s="349">
        <v>0</v>
      </c>
      <c r="H1597" s="349">
        <v>0</v>
      </c>
      <c r="I1597" s="349">
        <v>15</v>
      </c>
      <c r="J1597" s="349">
        <v>0</v>
      </c>
      <c r="L1597" s="14"/>
    </row>
    <row r="1598" spans="1:12" s="10" customFormat="1" ht="14.5">
      <c r="A1598" s="348"/>
      <c r="B1598" s="348" t="s">
        <v>896</v>
      </c>
      <c r="C1598" s="348" t="s">
        <v>4210</v>
      </c>
      <c r="D1598" s="348" t="s">
        <v>4211</v>
      </c>
      <c r="E1598" s="349">
        <v>15</v>
      </c>
      <c r="F1598" s="349">
        <v>15</v>
      </c>
      <c r="G1598" s="349">
        <v>0</v>
      </c>
      <c r="H1598" s="349">
        <v>0</v>
      </c>
      <c r="I1598" s="349">
        <v>15</v>
      </c>
      <c r="J1598" s="349">
        <v>0</v>
      </c>
      <c r="L1598" s="14"/>
    </row>
    <row r="1599" spans="1:12" s="10" customFormat="1" ht="14.5">
      <c r="A1599" s="348"/>
      <c r="B1599" s="348" t="s">
        <v>896</v>
      </c>
      <c r="C1599" s="348" t="s">
        <v>4210</v>
      </c>
      <c r="D1599" s="348" t="s">
        <v>4211</v>
      </c>
      <c r="E1599" s="349">
        <v>15</v>
      </c>
      <c r="F1599" s="349">
        <v>15</v>
      </c>
      <c r="G1599" s="349">
        <v>0</v>
      </c>
      <c r="H1599" s="349">
        <v>0</v>
      </c>
      <c r="I1599" s="349">
        <v>15</v>
      </c>
      <c r="J1599" s="349">
        <v>0</v>
      </c>
      <c r="L1599" s="14"/>
    </row>
    <row r="1600" spans="1:12" s="10" customFormat="1" ht="14.5">
      <c r="A1600" s="348"/>
      <c r="B1600" s="348" t="s">
        <v>896</v>
      </c>
      <c r="C1600" s="348" t="s">
        <v>4072</v>
      </c>
      <c r="D1600" s="348" t="s">
        <v>4073</v>
      </c>
      <c r="E1600" s="349">
        <v>102</v>
      </c>
      <c r="F1600" s="349">
        <v>94</v>
      </c>
      <c r="G1600" s="349">
        <v>8</v>
      </c>
      <c r="H1600" s="349" t="s">
        <v>2402</v>
      </c>
      <c r="I1600" s="349" t="s">
        <v>2402</v>
      </c>
      <c r="J1600" s="349">
        <v>0</v>
      </c>
      <c r="L1600" s="14"/>
    </row>
    <row r="1601" spans="1:12" s="10" customFormat="1" ht="14.5">
      <c r="A1601" s="348"/>
      <c r="B1601" s="348" t="s">
        <v>896</v>
      </c>
      <c r="C1601" s="348" t="s">
        <v>4072</v>
      </c>
      <c r="D1601" s="348" t="s">
        <v>4073</v>
      </c>
      <c r="E1601" s="349">
        <v>102</v>
      </c>
      <c r="F1601" s="349">
        <v>94</v>
      </c>
      <c r="G1601" s="349">
        <v>8</v>
      </c>
      <c r="H1601" s="349" t="s">
        <v>2402</v>
      </c>
      <c r="I1601" s="349" t="s">
        <v>2402</v>
      </c>
      <c r="J1601" s="349">
        <v>0</v>
      </c>
      <c r="L1601" s="14"/>
    </row>
    <row r="1602" spans="1:12" s="10" customFormat="1" ht="14.5">
      <c r="A1602" s="348"/>
      <c r="B1602" s="348" t="s">
        <v>896</v>
      </c>
      <c r="C1602" s="348" t="s">
        <v>4072</v>
      </c>
      <c r="D1602" s="348" t="s">
        <v>4073</v>
      </c>
      <c r="E1602" s="349">
        <v>102</v>
      </c>
      <c r="F1602" s="349">
        <v>94</v>
      </c>
      <c r="G1602" s="349">
        <v>8</v>
      </c>
      <c r="H1602" s="349" t="s">
        <v>2402</v>
      </c>
      <c r="I1602" s="349" t="s">
        <v>2402</v>
      </c>
      <c r="J1602" s="349">
        <v>0</v>
      </c>
      <c r="L1602" s="14"/>
    </row>
    <row r="1603" spans="1:12" s="10" customFormat="1" ht="14.5">
      <c r="A1603" s="348"/>
      <c r="B1603" s="348" t="s">
        <v>896</v>
      </c>
      <c r="C1603" s="348" t="s">
        <v>3687</v>
      </c>
      <c r="D1603" s="348" t="s">
        <v>4076</v>
      </c>
      <c r="E1603" s="349">
        <v>27</v>
      </c>
      <c r="F1603" s="349">
        <v>19</v>
      </c>
      <c r="G1603" s="349">
        <v>8</v>
      </c>
      <c r="H1603" s="349" t="s">
        <v>2402</v>
      </c>
      <c r="I1603" s="349" t="s">
        <v>2402</v>
      </c>
      <c r="J1603" s="349">
        <v>0</v>
      </c>
      <c r="L1603" s="14"/>
    </row>
    <row r="1604" spans="1:12" s="10" customFormat="1" ht="14.5">
      <c r="A1604" s="348"/>
      <c r="B1604" s="348" t="s">
        <v>896</v>
      </c>
      <c r="C1604" s="348" t="s">
        <v>3687</v>
      </c>
      <c r="D1604" s="348" t="s">
        <v>4077</v>
      </c>
      <c r="E1604" s="349">
        <v>35003</v>
      </c>
      <c r="F1604" s="349">
        <v>21627</v>
      </c>
      <c r="G1604" s="349">
        <v>13376</v>
      </c>
      <c r="H1604" s="349">
        <v>31228</v>
      </c>
      <c r="I1604" s="349">
        <v>3775</v>
      </c>
      <c r="J1604" s="349">
        <v>1035</v>
      </c>
      <c r="L1604" s="14"/>
    </row>
    <row r="1605" spans="1:12" s="10" customFormat="1" ht="14.5">
      <c r="A1605" s="348"/>
      <c r="B1605" s="348" t="s">
        <v>896</v>
      </c>
      <c r="C1605" s="348" t="s">
        <v>3689</v>
      </c>
      <c r="D1605" s="348" t="s">
        <v>4078</v>
      </c>
      <c r="E1605" s="349">
        <v>35147</v>
      </c>
      <c r="F1605" s="349">
        <v>21755</v>
      </c>
      <c r="G1605" s="349">
        <v>13392</v>
      </c>
      <c r="H1605" s="349">
        <v>31232</v>
      </c>
      <c r="I1605" s="349">
        <v>3915</v>
      </c>
      <c r="J1605" s="349">
        <v>1035</v>
      </c>
      <c r="L1605" s="14"/>
    </row>
    <row r="1606" spans="1:12" s="10" customFormat="1" ht="14.5">
      <c r="A1606" s="348" t="s">
        <v>995</v>
      </c>
      <c r="B1606" s="348" t="s">
        <v>996</v>
      </c>
      <c r="C1606" s="348"/>
      <c r="D1606" s="348"/>
      <c r="E1606" s="349"/>
      <c r="F1606" s="349"/>
      <c r="G1606" s="349"/>
      <c r="H1606" s="349"/>
      <c r="I1606" s="349"/>
      <c r="J1606" s="349"/>
      <c r="L1606" s="14"/>
    </row>
    <row r="1607" spans="1:12" s="10" customFormat="1" ht="14.5">
      <c r="A1607" s="348"/>
      <c r="B1607" s="348" t="s">
        <v>996</v>
      </c>
      <c r="C1607" s="348" t="s">
        <v>2874</v>
      </c>
      <c r="D1607" s="348" t="s">
        <v>2401</v>
      </c>
      <c r="E1607" s="349">
        <v>31</v>
      </c>
      <c r="F1607" s="349">
        <v>15</v>
      </c>
      <c r="G1607" s="349">
        <v>16</v>
      </c>
      <c r="H1607" s="349">
        <v>28</v>
      </c>
      <c r="I1607" s="349">
        <v>3</v>
      </c>
      <c r="J1607" s="349" t="s">
        <v>2402</v>
      </c>
      <c r="L1607" s="14"/>
    </row>
    <row r="1608" spans="1:12" s="10" customFormat="1" ht="14.5">
      <c r="A1608" s="348"/>
      <c r="B1608" s="348" t="s">
        <v>996</v>
      </c>
      <c r="C1608" s="348" t="s">
        <v>2892</v>
      </c>
      <c r="D1608" s="348" t="s">
        <v>2404</v>
      </c>
      <c r="E1608" s="349">
        <v>4888</v>
      </c>
      <c r="F1608" s="349">
        <v>2850</v>
      </c>
      <c r="G1608" s="349">
        <v>2038</v>
      </c>
      <c r="H1608" s="349">
        <v>4408</v>
      </c>
      <c r="I1608" s="349">
        <v>480</v>
      </c>
      <c r="J1608" s="349">
        <v>203</v>
      </c>
      <c r="L1608" s="14"/>
    </row>
    <row r="1609" spans="1:12" s="10" customFormat="1" ht="14.5">
      <c r="A1609" s="348"/>
      <c r="B1609" s="348" t="s">
        <v>996</v>
      </c>
      <c r="C1609" s="348" t="s">
        <v>2893</v>
      </c>
      <c r="D1609" s="348" t="s">
        <v>2406</v>
      </c>
      <c r="E1609" s="349">
        <v>162</v>
      </c>
      <c r="F1609" s="349">
        <v>88</v>
      </c>
      <c r="G1609" s="349">
        <v>74</v>
      </c>
      <c r="H1609" s="349">
        <v>142</v>
      </c>
      <c r="I1609" s="349">
        <v>20</v>
      </c>
      <c r="J1609" s="349">
        <v>4</v>
      </c>
      <c r="L1609" s="14"/>
    </row>
    <row r="1610" spans="1:12" s="10" customFormat="1" ht="14.5">
      <c r="A1610" s="348"/>
      <c r="B1610" s="348" t="s">
        <v>996</v>
      </c>
      <c r="C1610" s="348" t="s">
        <v>2894</v>
      </c>
      <c r="D1610" s="348" t="s">
        <v>2408</v>
      </c>
      <c r="E1610" s="349">
        <v>387</v>
      </c>
      <c r="F1610" s="349">
        <v>225</v>
      </c>
      <c r="G1610" s="349">
        <v>162</v>
      </c>
      <c r="H1610" s="349">
        <v>363</v>
      </c>
      <c r="I1610" s="349">
        <v>24</v>
      </c>
      <c r="J1610" s="349">
        <v>30</v>
      </c>
      <c r="L1610" s="14"/>
    </row>
    <row r="1611" spans="1:12" s="10" customFormat="1" ht="14.5">
      <c r="A1611" s="348"/>
      <c r="B1611" s="348" t="s">
        <v>996</v>
      </c>
      <c r="C1611" s="348" t="s">
        <v>53</v>
      </c>
      <c r="D1611" s="348" t="s">
        <v>54</v>
      </c>
      <c r="E1611" s="349">
        <v>68</v>
      </c>
      <c r="F1611" s="349">
        <v>42</v>
      </c>
      <c r="G1611" s="349">
        <v>26</v>
      </c>
      <c r="H1611" s="349">
        <v>65</v>
      </c>
      <c r="I1611" s="349">
        <v>3</v>
      </c>
      <c r="J1611" s="349">
        <v>4</v>
      </c>
      <c r="L1611" s="14"/>
    </row>
    <row r="1612" spans="1:12" s="10" customFormat="1" ht="14.5">
      <c r="A1612" s="348"/>
      <c r="B1612" s="348" t="s">
        <v>996</v>
      </c>
      <c r="C1612" s="348" t="s">
        <v>288</v>
      </c>
      <c r="D1612" s="348" t="s">
        <v>289</v>
      </c>
      <c r="E1612" s="349">
        <v>37</v>
      </c>
      <c r="F1612" s="349">
        <v>26</v>
      </c>
      <c r="G1612" s="349">
        <v>11</v>
      </c>
      <c r="H1612" s="349" t="s">
        <v>2402</v>
      </c>
      <c r="I1612" s="349" t="s">
        <v>2402</v>
      </c>
      <c r="J1612" s="349">
        <v>3</v>
      </c>
      <c r="L1612" s="14"/>
    </row>
    <row r="1613" spans="1:12" s="10" customFormat="1" ht="14.5">
      <c r="A1613" s="348"/>
      <c r="B1613" s="348" t="s">
        <v>996</v>
      </c>
      <c r="C1613" s="348" t="s">
        <v>554</v>
      </c>
      <c r="D1613" s="348" t="s">
        <v>555</v>
      </c>
      <c r="E1613" s="349">
        <v>33</v>
      </c>
      <c r="F1613" s="349">
        <v>19</v>
      </c>
      <c r="G1613" s="349">
        <v>14</v>
      </c>
      <c r="H1613" s="349">
        <v>30</v>
      </c>
      <c r="I1613" s="349">
        <v>3</v>
      </c>
      <c r="J1613" s="349">
        <v>0</v>
      </c>
      <c r="L1613" s="14"/>
    </row>
    <row r="1614" spans="1:12" s="10" customFormat="1" ht="14.5">
      <c r="A1614" s="348"/>
      <c r="B1614" s="348" t="s">
        <v>996</v>
      </c>
      <c r="C1614" s="348" t="s">
        <v>822</v>
      </c>
      <c r="D1614" s="348" t="s">
        <v>823</v>
      </c>
      <c r="E1614" s="349">
        <v>1309</v>
      </c>
      <c r="F1614" s="349">
        <v>618</v>
      </c>
      <c r="G1614" s="349">
        <v>691</v>
      </c>
      <c r="H1614" s="349">
        <v>1292</v>
      </c>
      <c r="I1614" s="349">
        <v>17</v>
      </c>
      <c r="J1614" s="349">
        <v>53</v>
      </c>
      <c r="L1614" s="14"/>
    </row>
    <row r="1615" spans="1:12" s="10" customFormat="1" ht="14.5">
      <c r="A1615" s="348"/>
      <c r="B1615" s="348" t="s">
        <v>996</v>
      </c>
      <c r="C1615" s="348" t="s">
        <v>895</v>
      </c>
      <c r="D1615" s="348" t="s">
        <v>896</v>
      </c>
      <c r="E1615" s="349">
        <v>45</v>
      </c>
      <c r="F1615" s="349">
        <v>32</v>
      </c>
      <c r="G1615" s="349">
        <v>13</v>
      </c>
      <c r="H1615" s="349" t="s">
        <v>2402</v>
      </c>
      <c r="I1615" s="349" t="s">
        <v>2402</v>
      </c>
      <c r="J1615" s="349" t="s">
        <v>2402</v>
      </c>
      <c r="L1615" s="14"/>
    </row>
    <row r="1616" spans="1:12" s="10" customFormat="1" ht="14.5">
      <c r="A1616" s="348"/>
      <c r="B1616" s="348" t="s">
        <v>996</v>
      </c>
      <c r="C1616" s="348" t="s">
        <v>1167</v>
      </c>
      <c r="D1616" s="348" t="s">
        <v>1168</v>
      </c>
      <c r="E1616" s="349">
        <v>1507</v>
      </c>
      <c r="F1616" s="349">
        <v>923</v>
      </c>
      <c r="G1616" s="349">
        <v>584</v>
      </c>
      <c r="H1616" s="349">
        <v>1458</v>
      </c>
      <c r="I1616" s="349">
        <v>49</v>
      </c>
      <c r="J1616" s="349">
        <v>64</v>
      </c>
      <c r="L1616" s="14"/>
    </row>
    <row r="1617" spans="1:12" s="10" customFormat="1" ht="14.5">
      <c r="A1617" s="348"/>
      <c r="B1617" s="348" t="s">
        <v>996</v>
      </c>
      <c r="C1617" s="348" t="s">
        <v>1498</v>
      </c>
      <c r="D1617" s="348" t="s">
        <v>1499</v>
      </c>
      <c r="E1617" s="349">
        <v>103</v>
      </c>
      <c r="F1617" s="349">
        <v>69</v>
      </c>
      <c r="G1617" s="349">
        <v>34</v>
      </c>
      <c r="H1617" s="349">
        <v>100</v>
      </c>
      <c r="I1617" s="349">
        <v>3</v>
      </c>
      <c r="J1617" s="349">
        <v>3</v>
      </c>
      <c r="L1617" s="14"/>
    </row>
    <row r="1618" spans="1:12" s="10" customFormat="1" ht="14.5">
      <c r="A1618" s="348"/>
      <c r="B1618" s="348" t="s">
        <v>996</v>
      </c>
      <c r="C1618" s="348" t="s">
        <v>1749</v>
      </c>
      <c r="D1618" s="348" t="s">
        <v>1750</v>
      </c>
      <c r="E1618" s="349">
        <v>761</v>
      </c>
      <c r="F1618" s="349">
        <v>387</v>
      </c>
      <c r="G1618" s="349">
        <v>374</v>
      </c>
      <c r="H1618" s="349">
        <v>734</v>
      </c>
      <c r="I1618" s="349">
        <v>27</v>
      </c>
      <c r="J1618" s="349">
        <v>34</v>
      </c>
      <c r="L1618" s="14"/>
    </row>
    <row r="1619" spans="1:12" s="10" customFormat="1" ht="14.5">
      <c r="A1619" s="348"/>
      <c r="B1619" s="348" t="s">
        <v>996</v>
      </c>
      <c r="C1619" s="348" t="s">
        <v>1941</v>
      </c>
      <c r="D1619" s="348" t="s">
        <v>1942</v>
      </c>
      <c r="E1619" s="349">
        <v>47</v>
      </c>
      <c r="F1619" s="349">
        <v>37</v>
      </c>
      <c r="G1619" s="349">
        <v>10</v>
      </c>
      <c r="H1619" s="349" t="s">
        <v>2402</v>
      </c>
      <c r="I1619" s="349" t="s">
        <v>2402</v>
      </c>
      <c r="J1619" s="349" t="s">
        <v>2402</v>
      </c>
      <c r="L1619" s="14"/>
    </row>
    <row r="1620" spans="1:12" s="10" customFormat="1" ht="14.5">
      <c r="A1620" s="348"/>
      <c r="B1620" s="348" t="s">
        <v>996</v>
      </c>
      <c r="C1620" s="348" t="s">
        <v>2162</v>
      </c>
      <c r="D1620" s="348" t="s">
        <v>2163</v>
      </c>
      <c r="E1620" s="349">
        <v>55</v>
      </c>
      <c r="F1620" s="349">
        <v>32</v>
      </c>
      <c r="G1620" s="349">
        <v>23</v>
      </c>
      <c r="H1620" s="349">
        <v>49</v>
      </c>
      <c r="I1620" s="349">
        <v>6</v>
      </c>
      <c r="J1620" s="349" t="s">
        <v>2402</v>
      </c>
      <c r="L1620" s="14"/>
    </row>
    <row r="1621" spans="1:12" s="10" customFormat="1" ht="14.5">
      <c r="A1621" s="348"/>
      <c r="B1621" s="348" t="s">
        <v>996</v>
      </c>
      <c r="C1621" s="348" t="s">
        <v>3560</v>
      </c>
      <c r="D1621" s="348" t="s">
        <v>2267</v>
      </c>
      <c r="E1621" s="349">
        <v>9433</v>
      </c>
      <c r="F1621" s="349">
        <v>5363</v>
      </c>
      <c r="G1621" s="349">
        <v>4070</v>
      </c>
      <c r="H1621" s="349">
        <v>8793</v>
      </c>
      <c r="I1621" s="349">
        <v>640</v>
      </c>
      <c r="J1621" s="349">
        <v>403</v>
      </c>
      <c r="L1621" s="14"/>
    </row>
    <row r="1622" spans="1:12" s="10" customFormat="1" ht="14.5">
      <c r="A1622" s="348"/>
      <c r="B1622" s="348" t="s">
        <v>996</v>
      </c>
      <c r="C1622" s="348" t="s">
        <v>2315</v>
      </c>
      <c r="D1622" s="348" t="s">
        <v>2267</v>
      </c>
      <c r="E1622" s="349">
        <v>9433</v>
      </c>
      <c r="F1622" s="349">
        <v>5363</v>
      </c>
      <c r="G1622" s="349">
        <v>4070</v>
      </c>
      <c r="H1622" s="349">
        <v>8793</v>
      </c>
      <c r="I1622" s="349">
        <v>640</v>
      </c>
      <c r="J1622" s="349">
        <v>403</v>
      </c>
      <c r="L1622" s="14"/>
    </row>
    <row r="1623" spans="1:12" s="10" customFormat="1" ht="14.5">
      <c r="A1623" s="348"/>
      <c r="B1623" s="348" t="s">
        <v>996</v>
      </c>
      <c r="C1623" s="348" t="s">
        <v>3561</v>
      </c>
      <c r="D1623" s="348" t="s">
        <v>3562</v>
      </c>
      <c r="E1623" s="349">
        <v>194</v>
      </c>
      <c r="F1623" s="349">
        <v>122</v>
      </c>
      <c r="G1623" s="349">
        <v>72</v>
      </c>
      <c r="H1623" s="349">
        <v>162</v>
      </c>
      <c r="I1623" s="349">
        <v>32</v>
      </c>
      <c r="J1623" s="349">
        <v>4</v>
      </c>
      <c r="L1623" s="14"/>
    </row>
    <row r="1624" spans="1:12" s="10" customFormat="1" ht="14.5">
      <c r="A1624" s="348"/>
      <c r="B1624" s="348" t="s">
        <v>996</v>
      </c>
      <c r="C1624" s="348" t="s">
        <v>3563</v>
      </c>
      <c r="D1624" s="348" t="s">
        <v>3564</v>
      </c>
      <c r="E1624" s="349">
        <v>194</v>
      </c>
      <c r="F1624" s="349">
        <v>122</v>
      </c>
      <c r="G1624" s="349">
        <v>72</v>
      </c>
      <c r="H1624" s="349">
        <v>162</v>
      </c>
      <c r="I1624" s="349">
        <v>32</v>
      </c>
      <c r="J1624" s="349">
        <v>4</v>
      </c>
      <c r="L1624" s="14"/>
    </row>
    <row r="1625" spans="1:12" s="10" customFormat="1" ht="14.5">
      <c r="A1625" s="348"/>
      <c r="B1625" s="348" t="s">
        <v>996</v>
      </c>
      <c r="C1625" s="348" t="s">
        <v>3565</v>
      </c>
      <c r="D1625" s="348" t="s">
        <v>3564</v>
      </c>
      <c r="E1625" s="349">
        <v>194</v>
      </c>
      <c r="F1625" s="349">
        <v>122</v>
      </c>
      <c r="G1625" s="349">
        <v>72</v>
      </c>
      <c r="H1625" s="349">
        <v>162</v>
      </c>
      <c r="I1625" s="349">
        <v>32</v>
      </c>
      <c r="J1625" s="349">
        <v>4</v>
      </c>
      <c r="L1625" s="14"/>
    </row>
    <row r="1626" spans="1:12" s="10" customFormat="1" ht="14.5">
      <c r="A1626" s="348"/>
      <c r="B1626" s="348" t="s">
        <v>996</v>
      </c>
      <c r="C1626" s="348" t="s">
        <v>3566</v>
      </c>
      <c r="D1626" s="348" t="s">
        <v>3567</v>
      </c>
      <c r="E1626" s="349">
        <v>35</v>
      </c>
      <c r="F1626" s="349">
        <v>17</v>
      </c>
      <c r="G1626" s="349">
        <v>18</v>
      </c>
      <c r="H1626" s="349">
        <v>35</v>
      </c>
      <c r="I1626" s="349">
        <v>0</v>
      </c>
      <c r="J1626" s="349">
        <v>3</v>
      </c>
      <c r="L1626" s="14"/>
    </row>
    <row r="1627" spans="1:12" s="10" customFormat="1" ht="14.5">
      <c r="A1627" s="348"/>
      <c r="B1627" s="348" t="s">
        <v>996</v>
      </c>
      <c r="C1627" s="348" t="s">
        <v>3568</v>
      </c>
      <c r="D1627" s="348" t="s">
        <v>3569</v>
      </c>
      <c r="E1627" s="349">
        <v>11</v>
      </c>
      <c r="F1627" s="349">
        <v>7</v>
      </c>
      <c r="G1627" s="349">
        <v>4</v>
      </c>
      <c r="H1627" s="349">
        <v>11</v>
      </c>
      <c r="I1627" s="349">
        <v>0</v>
      </c>
      <c r="J1627" s="349" t="s">
        <v>2402</v>
      </c>
      <c r="L1627" s="14"/>
    </row>
    <row r="1628" spans="1:12" s="10" customFormat="1" ht="14.5">
      <c r="A1628" s="348"/>
      <c r="B1628" s="348" t="s">
        <v>996</v>
      </c>
      <c r="C1628" s="348" t="s">
        <v>3574</v>
      </c>
      <c r="D1628" s="348" t="s">
        <v>3575</v>
      </c>
      <c r="E1628" s="349">
        <v>16</v>
      </c>
      <c r="F1628" s="349">
        <v>11</v>
      </c>
      <c r="G1628" s="349">
        <v>5</v>
      </c>
      <c r="H1628" s="349" t="s">
        <v>2402</v>
      </c>
      <c r="I1628" s="349" t="s">
        <v>2402</v>
      </c>
      <c r="J1628" s="349" t="s">
        <v>2402</v>
      </c>
      <c r="L1628" s="14"/>
    </row>
    <row r="1629" spans="1:12" s="10" customFormat="1" ht="14.5">
      <c r="A1629" s="348"/>
      <c r="B1629" s="348" t="s">
        <v>996</v>
      </c>
      <c r="C1629" s="348" t="s">
        <v>3574</v>
      </c>
      <c r="D1629" s="348" t="s">
        <v>3576</v>
      </c>
      <c r="E1629" s="349">
        <v>27</v>
      </c>
      <c r="F1629" s="349">
        <v>18</v>
      </c>
      <c r="G1629" s="349">
        <v>9</v>
      </c>
      <c r="H1629" s="349" t="s">
        <v>2402</v>
      </c>
      <c r="I1629" s="349" t="s">
        <v>2402</v>
      </c>
      <c r="J1629" s="349">
        <v>3</v>
      </c>
      <c r="L1629" s="14"/>
    </row>
    <row r="1630" spans="1:12" s="10" customFormat="1" ht="14.5">
      <c r="A1630" s="348"/>
      <c r="B1630" s="348" t="s">
        <v>996</v>
      </c>
      <c r="C1630" s="348" t="s">
        <v>3577</v>
      </c>
      <c r="D1630" s="348" t="s">
        <v>3578</v>
      </c>
      <c r="E1630" s="349">
        <v>17</v>
      </c>
      <c r="F1630" s="349">
        <v>14</v>
      </c>
      <c r="G1630" s="349">
        <v>3</v>
      </c>
      <c r="H1630" s="349" t="s">
        <v>2402</v>
      </c>
      <c r="I1630" s="349" t="s">
        <v>2402</v>
      </c>
      <c r="J1630" s="349" t="s">
        <v>2402</v>
      </c>
      <c r="L1630" s="14"/>
    </row>
    <row r="1631" spans="1:12" s="10" customFormat="1" ht="14.5">
      <c r="A1631" s="348"/>
      <c r="B1631" s="348" t="s">
        <v>996</v>
      </c>
      <c r="C1631" s="348" t="s">
        <v>3705</v>
      </c>
      <c r="D1631" s="348" t="s">
        <v>3706</v>
      </c>
      <c r="E1631" s="349">
        <v>13</v>
      </c>
      <c r="F1631" s="349" t="s">
        <v>2402</v>
      </c>
      <c r="G1631" s="349" t="s">
        <v>2402</v>
      </c>
      <c r="H1631" s="349">
        <v>13</v>
      </c>
      <c r="I1631" s="349">
        <v>0</v>
      </c>
      <c r="J1631" s="349">
        <v>0</v>
      </c>
      <c r="L1631" s="14"/>
    </row>
    <row r="1632" spans="1:12" s="10" customFormat="1" ht="14.5">
      <c r="A1632" s="348"/>
      <c r="B1632" s="348" t="s">
        <v>996</v>
      </c>
      <c r="C1632" s="348" t="s">
        <v>3581</v>
      </c>
      <c r="D1632" s="348" t="s">
        <v>3575</v>
      </c>
      <c r="E1632" s="349">
        <v>38</v>
      </c>
      <c r="F1632" s="349">
        <v>23</v>
      </c>
      <c r="G1632" s="349">
        <v>15</v>
      </c>
      <c r="H1632" s="349" t="s">
        <v>2402</v>
      </c>
      <c r="I1632" s="349" t="s">
        <v>2402</v>
      </c>
      <c r="J1632" s="349">
        <v>3</v>
      </c>
      <c r="L1632" s="14"/>
    </row>
    <row r="1633" spans="1:12" s="10" customFormat="1" ht="14.5">
      <c r="A1633" s="348"/>
      <c r="B1633" s="348" t="s">
        <v>996</v>
      </c>
      <c r="C1633" s="348" t="s">
        <v>3581</v>
      </c>
      <c r="D1633" s="348" t="s">
        <v>3582</v>
      </c>
      <c r="E1633" s="349">
        <v>68</v>
      </c>
      <c r="F1633" s="349">
        <v>48</v>
      </c>
      <c r="G1633" s="349">
        <v>20</v>
      </c>
      <c r="H1633" s="349">
        <v>64</v>
      </c>
      <c r="I1633" s="349">
        <v>4</v>
      </c>
      <c r="J1633" s="349">
        <v>4</v>
      </c>
      <c r="L1633" s="14"/>
    </row>
    <row r="1634" spans="1:12" s="10" customFormat="1" ht="14.5">
      <c r="A1634" s="348"/>
      <c r="B1634" s="348" t="s">
        <v>996</v>
      </c>
      <c r="C1634" s="348" t="s">
        <v>3725</v>
      </c>
      <c r="D1634" s="348" t="s">
        <v>3726</v>
      </c>
      <c r="E1634" s="349">
        <v>160</v>
      </c>
      <c r="F1634" s="349">
        <v>117</v>
      </c>
      <c r="G1634" s="349">
        <v>43</v>
      </c>
      <c r="H1634" s="349">
        <v>4</v>
      </c>
      <c r="I1634" s="349">
        <v>156</v>
      </c>
      <c r="J1634" s="349">
        <v>0</v>
      </c>
      <c r="L1634" s="14"/>
    </row>
    <row r="1635" spans="1:12" s="10" customFormat="1" ht="14.5">
      <c r="A1635" s="348"/>
      <c r="B1635" s="348" t="s">
        <v>996</v>
      </c>
      <c r="C1635" s="348" t="s">
        <v>3585</v>
      </c>
      <c r="D1635" s="348" t="s">
        <v>3586</v>
      </c>
      <c r="E1635" s="349">
        <v>10</v>
      </c>
      <c r="F1635" s="349">
        <v>3</v>
      </c>
      <c r="G1635" s="349">
        <v>7</v>
      </c>
      <c r="H1635" s="349" t="s">
        <v>2402</v>
      </c>
      <c r="I1635" s="349" t="s">
        <v>2402</v>
      </c>
      <c r="J1635" s="349">
        <v>0</v>
      </c>
      <c r="L1635" s="14"/>
    </row>
    <row r="1636" spans="1:12" s="10" customFormat="1" ht="14.5">
      <c r="A1636" s="348"/>
      <c r="B1636" s="348" t="s">
        <v>996</v>
      </c>
      <c r="C1636" s="348" t="s">
        <v>3591</v>
      </c>
      <c r="D1636" s="348" t="s">
        <v>3575</v>
      </c>
      <c r="E1636" s="349">
        <v>26</v>
      </c>
      <c r="F1636" s="349">
        <v>18</v>
      </c>
      <c r="G1636" s="349">
        <v>8</v>
      </c>
      <c r="H1636" s="349">
        <v>22</v>
      </c>
      <c r="I1636" s="349">
        <v>4</v>
      </c>
      <c r="J1636" s="349">
        <v>0</v>
      </c>
      <c r="L1636" s="14"/>
    </row>
    <row r="1637" spans="1:12" s="10" customFormat="1" ht="14.5">
      <c r="A1637" s="348"/>
      <c r="B1637" s="348" t="s">
        <v>996</v>
      </c>
      <c r="C1637" s="348" t="s">
        <v>3591</v>
      </c>
      <c r="D1637" s="348" t="s">
        <v>3592</v>
      </c>
      <c r="E1637" s="349">
        <v>196</v>
      </c>
      <c r="F1637" s="349">
        <v>138</v>
      </c>
      <c r="G1637" s="349">
        <v>58</v>
      </c>
      <c r="H1637" s="349">
        <v>27</v>
      </c>
      <c r="I1637" s="349">
        <v>169</v>
      </c>
      <c r="J1637" s="349">
        <v>0</v>
      </c>
      <c r="L1637" s="14"/>
    </row>
    <row r="1638" spans="1:12" s="10" customFormat="1" ht="14.5">
      <c r="A1638" s="348"/>
      <c r="B1638" s="348" t="s">
        <v>996</v>
      </c>
      <c r="C1638" s="348" t="s">
        <v>3593</v>
      </c>
      <c r="D1638" s="348" t="s">
        <v>3594</v>
      </c>
      <c r="E1638" s="349">
        <v>326</v>
      </c>
      <c r="F1638" s="349">
        <v>221</v>
      </c>
      <c r="G1638" s="349">
        <v>105</v>
      </c>
      <c r="H1638" s="349">
        <v>151</v>
      </c>
      <c r="I1638" s="349">
        <v>175</v>
      </c>
      <c r="J1638" s="349">
        <v>10</v>
      </c>
      <c r="L1638" s="14"/>
    </row>
    <row r="1639" spans="1:12" s="10" customFormat="1" ht="14.5">
      <c r="A1639" s="348"/>
      <c r="B1639" s="348" t="s">
        <v>996</v>
      </c>
      <c r="C1639" s="348" t="s">
        <v>3604</v>
      </c>
      <c r="D1639" s="348" t="s">
        <v>3605</v>
      </c>
      <c r="E1639" s="349">
        <v>36</v>
      </c>
      <c r="F1639" s="349">
        <v>22</v>
      </c>
      <c r="G1639" s="349">
        <v>14</v>
      </c>
      <c r="H1639" s="349">
        <v>31</v>
      </c>
      <c r="I1639" s="349">
        <v>5</v>
      </c>
      <c r="J1639" s="349" t="s">
        <v>2402</v>
      </c>
      <c r="L1639" s="14"/>
    </row>
    <row r="1640" spans="1:12" s="10" customFormat="1" ht="14.5">
      <c r="A1640" s="348"/>
      <c r="B1640" s="348" t="s">
        <v>996</v>
      </c>
      <c r="C1640" s="348" t="s">
        <v>3610</v>
      </c>
      <c r="D1640" s="348" t="s">
        <v>3611</v>
      </c>
      <c r="E1640" s="349">
        <v>25</v>
      </c>
      <c r="F1640" s="349">
        <v>14</v>
      </c>
      <c r="G1640" s="349">
        <v>11</v>
      </c>
      <c r="H1640" s="349" t="s">
        <v>2402</v>
      </c>
      <c r="I1640" s="349" t="s">
        <v>2402</v>
      </c>
      <c r="J1640" s="349" t="s">
        <v>2402</v>
      </c>
      <c r="L1640" s="14"/>
    </row>
    <row r="1641" spans="1:12" s="10" customFormat="1" ht="14.5">
      <c r="A1641" s="348"/>
      <c r="B1641" s="348" t="s">
        <v>996</v>
      </c>
      <c r="C1641" s="348" t="s">
        <v>3612</v>
      </c>
      <c r="D1641" s="348" t="s">
        <v>3613</v>
      </c>
      <c r="E1641" s="349">
        <v>10</v>
      </c>
      <c r="F1641" s="349" t="s">
        <v>2402</v>
      </c>
      <c r="G1641" s="349" t="s">
        <v>2402</v>
      </c>
      <c r="H1641" s="349" t="s">
        <v>2402</v>
      </c>
      <c r="I1641" s="349" t="s">
        <v>2402</v>
      </c>
      <c r="J1641" s="349">
        <v>0</v>
      </c>
      <c r="L1641" s="14"/>
    </row>
    <row r="1642" spans="1:12" s="10" customFormat="1" ht="14.5">
      <c r="A1642" s="348"/>
      <c r="B1642" s="348" t="s">
        <v>996</v>
      </c>
      <c r="C1642" s="348" t="s">
        <v>3620</v>
      </c>
      <c r="D1642" s="348" t="s">
        <v>3621</v>
      </c>
      <c r="E1642" s="349">
        <v>23</v>
      </c>
      <c r="F1642" s="349">
        <v>10</v>
      </c>
      <c r="G1642" s="349">
        <v>13</v>
      </c>
      <c r="H1642" s="349">
        <v>20</v>
      </c>
      <c r="I1642" s="349">
        <v>3</v>
      </c>
      <c r="J1642" s="349">
        <v>0</v>
      </c>
      <c r="L1642" s="14"/>
    </row>
    <row r="1643" spans="1:12" s="10" customFormat="1" ht="14.5">
      <c r="A1643" s="348"/>
      <c r="B1643" s="348" t="s">
        <v>996</v>
      </c>
      <c r="C1643" s="348" t="s">
        <v>3622</v>
      </c>
      <c r="D1643" s="348" t="s">
        <v>3631</v>
      </c>
      <c r="E1643" s="349">
        <v>8</v>
      </c>
      <c r="F1643" s="349">
        <v>5</v>
      </c>
      <c r="G1643" s="349">
        <v>3</v>
      </c>
      <c r="H1643" s="349" t="s">
        <v>2402</v>
      </c>
      <c r="I1643" s="349" t="s">
        <v>2402</v>
      </c>
      <c r="J1643" s="349" t="s">
        <v>2402</v>
      </c>
      <c r="L1643" s="14"/>
    </row>
    <row r="1644" spans="1:12" s="10" customFormat="1" ht="14.5">
      <c r="A1644" s="348"/>
      <c r="B1644" s="348" t="s">
        <v>996</v>
      </c>
      <c r="C1644" s="348" t="s">
        <v>3622</v>
      </c>
      <c r="D1644" s="348" t="s">
        <v>3623</v>
      </c>
      <c r="E1644" s="349">
        <v>102</v>
      </c>
      <c r="F1644" s="349">
        <v>60</v>
      </c>
      <c r="G1644" s="349">
        <v>42</v>
      </c>
      <c r="H1644" s="349">
        <v>89</v>
      </c>
      <c r="I1644" s="349">
        <v>13</v>
      </c>
      <c r="J1644" s="349">
        <v>4</v>
      </c>
      <c r="L1644" s="14"/>
    </row>
    <row r="1645" spans="1:12" s="10" customFormat="1" ht="14.5">
      <c r="A1645" s="348"/>
      <c r="B1645" s="348" t="s">
        <v>996</v>
      </c>
      <c r="C1645" s="348" t="s">
        <v>3628</v>
      </c>
      <c r="D1645" s="348" t="s">
        <v>3629</v>
      </c>
      <c r="E1645" s="349">
        <v>15</v>
      </c>
      <c r="F1645" s="349">
        <v>11</v>
      </c>
      <c r="G1645" s="349">
        <v>4</v>
      </c>
      <c r="H1645" s="349">
        <v>9</v>
      </c>
      <c r="I1645" s="349">
        <v>6</v>
      </c>
      <c r="J1645" s="349" t="s">
        <v>2402</v>
      </c>
      <c r="L1645" s="14"/>
    </row>
    <row r="1646" spans="1:12" s="10" customFormat="1" ht="14.5">
      <c r="A1646" s="348"/>
      <c r="B1646" s="348" t="s">
        <v>996</v>
      </c>
      <c r="C1646" s="348" t="s">
        <v>3775</v>
      </c>
      <c r="D1646" s="348" t="s">
        <v>3776</v>
      </c>
      <c r="E1646" s="349">
        <v>11</v>
      </c>
      <c r="F1646" s="349">
        <v>8</v>
      </c>
      <c r="G1646" s="349">
        <v>3</v>
      </c>
      <c r="H1646" s="349">
        <v>7</v>
      </c>
      <c r="I1646" s="349">
        <v>4</v>
      </c>
      <c r="J1646" s="349" t="s">
        <v>2402</v>
      </c>
      <c r="L1646" s="14"/>
    </row>
    <row r="1647" spans="1:12" s="10" customFormat="1" ht="14.5">
      <c r="A1647" s="348"/>
      <c r="B1647" s="348" t="s">
        <v>996</v>
      </c>
      <c r="C1647" s="348" t="s">
        <v>3779</v>
      </c>
      <c r="D1647" s="348" t="s">
        <v>3780</v>
      </c>
      <c r="E1647" s="349">
        <v>10</v>
      </c>
      <c r="F1647" s="349">
        <v>6</v>
      </c>
      <c r="G1647" s="349">
        <v>4</v>
      </c>
      <c r="H1647" s="349" t="s">
        <v>2402</v>
      </c>
      <c r="I1647" s="349" t="s">
        <v>2402</v>
      </c>
      <c r="J1647" s="349" t="s">
        <v>2402</v>
      </c>
      <c r="L1647" s="14"/>
    </row>
    <row r="1648" spans="1:12" s="10" customFormat="1" ht="14.5">
      <c r="A1648" s="348"/>
      <c r="B1648" s="348" t="s">
        <v>996</v>
      </c>
      <c r="C1648" s="348" t="s">
        <v>3630</v>
      </c>
      <c r="D1648" s="348" t="s">
        <v>3632</v>
      </c>
      <c r="E1648" s="349">
        <v>36</v>
      </c>
      <c r="F1648" s="349">
        <v>25</v>
      </c>
      <c r="G1648" s="349">
        <v>11</v>
      </c>
      <c r="H1648" s="349">
        <v>24</v>
      </c>
      <c r="I1648" s="349">
        <v>12</v>
      </c>
      <c r="J1648" s="349">
        <v>3</v>
      </c>
      <c r="L1648" s="14"/>
    </row>
    <row r="1649" spans="1:12" s="10" customFormat="1" ht="14.5">
      <c r="A1649" s="348"/>
      <c r="B1649" s="348" t="s">
        <v>996</v>
      </c>
      <c r="C1649" s="348" t="s">
        <v>3633</v>
      </c>
      <c r="D1649" s="348" t="s">
        <v>3634</v>
      </c>
      <c r="E1649" s="349">
        <v>15</v>
      </c>
      <c r="F1649" s="349">
        <v>10</v>
      </c>
      <c r="G1649" s="349">
        <v>5</v>
      </c>
      <c r="H1649" s="349">
        <v>9</v>
      </c>
      <c r="I1649" s="349">
        <v>6</v>
      </c>
      <c r="J1649" s="349">
        <v>0</v>
      </c>
      <c r="L1649" s="14"/>
    </row>
    <row r="1650" spans="1:12" s="10" customFormat="1" ht="14.5">
      <c r="A1650" s="348"/>
      <c r="B1650" s="348" t="s">
        <v>996</v>
      </c>
      <c r="C1650" s="348" t="s">
        <v>3635</v>
      </c>
      <c r="D1650" s="348" t="s">
        <v>3634</v>
      </c>
      <c r="E1650" s="349">
        <v>15</v>
      </c>
      <c r="F1650" s="349">
        <v>10</v>
      </c>
      <c r="G1650" s="349">
        <v>5</v>
      </c>
      <c r="H1650" s="349">
        <v>9</v>
      </c>
      <c r="I1650" s="349">
        <v>6</v>
      </c>
      <c r="J1650" s="349">
        <v>0</v>
      </c>
      <c r="L1650" s="14"/>
    </row>
    <row r="1651" spans="1:12" s="10" customFormat="1" ht="14.5">
      <c r="A1651" s="348"/>
      <c r="B1651" s="348" t="s">
        <v>996</v>
      </c>
      <c r="C1651" s="348" t="s">
        <v>3644</v>
      </c>
      <c r="D1651" s="348" t="s">
        <v>3645</v>
      </c>
      <c r="E1651" s="349">
        <v>31</v>
      </c>
      <c r="F1651" s="349">
        <v>13</v>
      </c>
      <c r="G1651" s="349">
        <v>18</v>
      </c>
      <c r="H1651" s="349">
        <v>22</v>
      </c>
      <c r="I1651" s="349">
        <v>9</v>
      </c>
      <c r="J1651" s="349">
        <v>0</v>
      </c>
      <c r="L1651" s="14"/>
    </row>
    <row r="1652" spans="1:12" s="10" customFormat="1" ht="14.5">
      <c r="A1652" s="348"/>
      <c r="B1652" s="348" t="s">
        <v>996</v>
      </c>
      <c r="C1652" s="348" t="s">
        <v>3650</v>
      </c>
      <c r="D1652" s="348" t="s">
        <v>3651</v>
      </c>
      <c r="E1652" s="349">
        <v>15</v>
      </c>
      <c r="F1652" s="349">
        <v>10</v>
      </c>
      <c r="G1652" s="349">
        <v>5</v>
      </c>
      <c r="H1652" s="349">
        <v>15</v>
      </c>
      <c r="I1652" s="349">
        <v>0</v>
      </c>
      <c r="J1652" s="349">
        <v>0</v>
      </c>
      <c r="L1652" s="14"/>
    </row>
    <row r="1653" spans="1:12" s="10" customFormat="1" ht="14.5">
      <c r="A1653" s="348"/>
      <c r="B1653" s="348" t="s">
        <v>996</v>
      </c>
      <c r="C1653" s="348" t="s">
        <v>3660</v>
      </c>
      <c r="D1653" s="348" t="s">
        <v>3661</v>
      </c>
      <c r="E1653" s="349">
        <v>13</v>
      </c>
      <c r="F1653" s="349">
        <v>6</v>
      </c>
      <c r="G1653" s="349">
        <v>7</v>
      </c>
      <c r="H1653" s="349">
        <v>10</v>
      </c>
      <c r="I1653" s="349">
        <v>3</v>
      </c>
      <c r="J1653" s="349">
        <v>0</v>
      </c>
      <c r="L1653" s="14"/>
    </row>
    <row r="1654" spans="1:12" s="10" customFormat="1" ht="14.5">
      <c r="A1654" s="348"/>
      <c r="B1654" s="348" t="s">
        <v>996</v>
      </c>
      <c r="C1654" s="348" t="s">
        <v>3662</v>
      </c>
      <c r="D1654" s="348" t="s">
        <v>3631</v>
      </c>
      <c r="E1654" s="349">
        <v>22</v>
      </c>
      <c r="F1654" s="349" t="s">
        <v>2402</v>
      </c>
      <c r="G1654" s="349" t="s">
        <v>2402</v>
      </c>
      <c r="H1654" s="349">
        <v>13</v>
      </c>
      <c r="I1654" s="349">
        <v>9</v>
      </c>
      <c r="J1654" s="349" t="s">
        <v>2402</v>
      </c>
      <c r="L1654" s="14"/>
    </row>
    <row r="1655" spans="1:12" s="10" customFormat="1" ht="14.5">
      <c r="A1655" s="348"/>
      <c r="B1655" s="348" t="s">
        <v>996</v>
      </c>
      <c r="C1655" s="348" t="s">
        <v>3662</v>
      </c>
      <c r="D1655" s="348" t="s">
        <v>3663</v>
      </c>
      <c r="E1655" s="349">
        <v>50</v>
      </c>
      <c r="F1655" s="349">
        <v>36</v>
      </c>
      <c r="G1655" s="349">
        <v>14</v>
      </c>
      <c r="H1655" s="349">
        <v>38</v>
      </c>
      <c r="I1655" s="349">
        <v>12</v>
      </c>
      <c r="J1655" s="349" t="s">
        <v>2402</v>
      </c>
      <c r="L1655" s="14"/>
    </row>
    <row r="1656" spans="1:12" s="10" customFormat="1" ht="14.5">
      <c r="A1656" s="348"/>
      <c r="B1656" s="348" t="s">
        <v>996</v>
      </c>
      <c r="C1656" s="348" t="s">
        <v>3669</v>
      </c>
      <c r="D1656" s="348" t="s">
        <v>3670</v>
      </c>
      <c r="E1656" s="349">
        <v>32</v>
      </c>
      <c r="F1656" s="349">
        <v>23</v>
      </c>
      <c r="G1656" s="349">
        <v>9</v>
      </c>
      <c r="H1656" s="349">
        <v>24</v>
      </c>
      <c r="I1656" s="349">
        <v>8</v>
      </c>
      <c r="J1656" s="349" t="s">
        <v>2402</v>
      </c>
      <c r="L1656" s="14"/>
    </row>
    <row r="1657" spans="1:12" s="10" customFormat="1" ht="14.5">
      <c r="A1657" s="348"/>
      <c r="B1657" s="348" t="s">
        <v>996</v>
      </c>
      <c r="C1657" s="348" t="s">
        <v>3671</v>
      </c>
      <c r="D1657" s="348" t="s">
        <v>3672</v>
      </c>
      <c r="E1657" s="349">
        <v>32</v>
      </c>
      <c r="F1657" s="349">
        <v>23</v>
      </c>
      <c r="G1657" s="349">
        <v>9</v>
      </c>
      <c r="H1657" s="349">
        <v>24</v>
      </c>
      <c r="I1657" s="349">
        <v>8</v>
      </c>
      <c r="J1657" s="349" t="s">
        <v>2402</v>
      </c>
      <c r="L1657" s="14"/>
    </row>
    <row r="1658" spans="1:12" s="10" customFormat="1" ht="14.5">
      <c r="A1658" s="348"/>
      <c r="B1658" s="348" t="s">
        <v>996</v>
      </c>
      <c r="C1658" s="348" t="s">
        <v>3673</v>
      </c>
      <c r="D1658" s="348" t="s">
        <v>3672</v>
      </c>
      <c r="E1658" s="349">
        <v>32</v>
      </c>
      <c r="F1658" s="349">
        <v>23</v>
      </c>
      <c r="G1658" s="349">
        <v>9</v>
      </c>
      <c r="H1658" s="349">
        <v>24</v>
      </c>
      <c r="I1658" s="349">
        <v>8</v>
      </c>
      <c r="J1658" s="349" t="s">
        <v>2402</v>
      </c>
      <c r="L1658" s="14"/>
    </row>
    <row r="1659" spans="1:12" s="10" customFormat="1" ht="14.5">
      <c r="A1659" s="348"/>
      <c r="B1659" s="348" t="s">
        <v>996</v>
      </c>
      <c r="C1659" s="348" t="s">
        <v>3674</v>
      </c>
      <c r="D1659" s="348" t="s">
        <v>3675</v>
      </c>
      <c r="E1659" s="349">
        <v>33</v>
      </c>
      <c r="F1659" s="349">
        <v>29</v>
      </c>
      <c r="G1659" s="349">
        <v>4</v>
      </c>
      <c r="H1659" s="349" t="s">
        <v>2402</v>
      </c>
      <c r="I1659" s="349" t="s">
        <v>2402</v>
      </c>
      <c r="J1659" s="349" t="s">
        <v>2402</v>
      </c>
      <c r="L1659" s="14"/>
    </row>
    <row r="1660" spans="1:12" s="10" customFormat="1" ht="14.5">
      <c r="A1660" s="348"/>
      <c r="B1660" s="348" t="s">
        <v>996</v>
      </c>
      <c r="C1660" s="348" t="s">
        <v>3676</v>
      </c>
      <c r="D1660" s="348" t="s">
        <v>3675</v>
      </c>
      <c r="E1660" s="349">
        <v>33</v>
      </c>
      <c r="F1660" s="349">
        <v>29</v>
      </c>
      <c r="G1660" s="349">
        <v>4</v>
      </c>
      <c r="H1660" s="349" t="s">
        <v>2402</v>
      </c>
      <c r="I1660" s="349" t="s">
        <v>2402</v>
      </c>
      <c r="J1660" s="349" t="s">
        <v>2402</v>
      </c>
      <c r="L1660" s="14"/>
    </row>
    <row r="1661" spans="1:12" s="10" customFormat="1" ht="14.5">
      <c r="A1661" s="348"/>
      <c r="B1661" s="348" t="s">
        <v>996</v>
      </c>
      <c r="C1661" s="348" t="s">
        <v>3833</v>
      </c>
      <c r="D1661" s="348" t="s">
        <v>3834</v>
      </c>
      <c r="E1661" s="349">
        <v>10</v>
      </c>
      <c r="F1661" s="349" t="s">
        <v>2402</v>
      </c>
      <c r="G1661" s="349" t="s">
        <v>2402</v>
      </c>
      <c r="H1661" s="349">
        <v>10</v>
      </c>
      <c r="I1661" s="349">
        <v>0</v>
      </c>
      <c r="J1661" s="349">
        <v>0</v>
      </c>
      <c r="L1661" s="14"/>
    </row>
    <row r="1662" spans="1:12" s="10" customFormat="1" ht="14.5">
      <c r="A1662" s="348"/>
      <c r="B1662" s="348" t="s">
        <v>996</v>
      </c>
      <c r="C1662" s="348" t="s">
        <v>3835</v>
      </c>
      <c r="D1662" s="348" t="s">
        <v>3836</v>
      </c>
      <c r="E1662" s="349">
        <v>29</v>
      </c>
      <c r="F1662" s="349" t="s">
        <v>2402</v>
      </c>
      <c r="G1662" s="349" t="s">
        <v>2402</v>
      </c>
      <c r="H1662" s="349">
        <v>29</v>
      </c>
      <c r="I1662" s="349">
        <v>0</v>
      </c>
      <c r="J1662" s="349">
        <v>0</v>
      </c>
      <c r="L1662" s="14"/>
    </row>
    <row r="1663" spans="1:12" s="10" customFormat="1" ht="14.5">
      <c r="A1663" s="348"/>
      <c r="B1663" s="348" t="s">
        <v>996</v>
      </c>
      <c r="C1663" s="348" t="s">
        <v>3837</v>
      </c>
      <c r="D1663" s="348" t="s">
        <v>3838</v>
      </c>
      <c r="E1663" s="349">
        <v>18</v>
      </c>
      <c r="F1663" s="349">
        <v>14</v>
      </c>
      <c r="G1663" s="349">
        <v>4</v>
      </c>
      <c r="H1663" s="349" t="s">
        <v>2402</v>
      </c>
      <c r="I1663" s="349" t="s">
        <v>2402</v>
      </c>
      <c r="J1663" s="349" t="s">
        <v>2402</v>
      </c>
      <c r="L1663" s="14"/>
    </row>
    <row r="1664" spans="1:12" s="10" customFormat="1" ht="14.5">
      <c r="A1664" s="348"/>
      <c r="B1664" s="348" t="s">
        <v>996</v>
      </c>
      <c r="C1664" s="348" t="s">
        <v>3839</v>
      </c>
      <c r="D1664" s="348" t="s">
        <v>3840</v>
      </c>
      <c r="E1664" s="349">
        <v>35</v>
      </c>
      <c r="F1664" s="349">
        <v>31</v>
      </c>
      <c r="G1664" s="349">
        <v>4</v>
      </c>
      <c r="H1664" s="349">
        <v>35</v>
      </c>
      <c r="I1664" s="349">
        <v>0</v>
      </c>
      <c r="J1664" s="349">
        <v>0</v>
      </c>
      <c r="L1664" s="14"/>
    </row>
    <row r="1665" spans="1:12" s="10" customFormat="1" ht="14.5">
      <c r="A1665" s="348"/>
      <c r="B1665" s="348" t="s">
        <v>996</v>
      </c>
      <c r="C1665" s="348" t="s">
        <v>3841</v>
      </c>
      <c r="D1665" s="348" t="s">
        <v>3842</v>
      </c>
      <c r="E1665" s="349">
        <v>13</v>
      </c>
      <c r="F1665" s="349">
        <v>9</v>
      </c>
      <c r="G1665" s="349">
        <v>4</v>
      </c>
      <c r="H1665" s="349" t="s">
        <v>2402</v>
      </c>
      <c r="I1665" s="349" t="s">
        <v>2402</v>
      </c>
      <c r="J1665" s="349">
        <v>0</v>
      </c>
      <c r="L1665" s="14"/>
    </row>
    <row r="1666" spans="1:12" s="10" customFormat="1" ht="14.5">
      <c r="A1666" s="348"/>
      <c r="B1666" s="348" t="s">
        <v>996</v>
      </c>
      <c r="C1666" s="348" t="s">
        <v>3677</v>
      </c>
      <c r="D1666" s="348" t="s">
        <v>3678</v>
      </c>
      <c r="E1666" s="349">
        <v>13</v>
      </c>
      <c r="F1666" s="349">
        <v>10</v>
      </c>
      <c r="G1666" s="349">
        <v>3</v>
      </c>
      <c r="H1666" s="349">
        <v>13</v>
      </c>
      <c r="I1666" s="349">
        <v>0</v>
      </c>
      <c r="J1666" s="349">
        <v>0</v>
      </c>
      <c r="L1666" s="14"/>
    </row>
    <row r="1667" spans="1:12" s="10" customFormat="1" ht="14.5">
      <c r="A1667" s="348"/>
      <c r="B1667" s="348" t="s">
        <v>996</v>
      </c>
      <c r="C1667" s="348" t="s">
        <v>3679</v>
      </c>
      <c r="D1667" s="348" t="s">
        <v>3575</v>
      </c>
      <c r="E1667" s="349">
        <v>15</v>
      </c>
      <c r="F1667" s="349">
        <v>10</v>
      </c>
      <c r="G1667" s="349">
        <v>5</v>
      </c>
      <c r="H1667" s="349" t="s">
        <v>2402</v>
      </c>
      <c r="I1667" s="349" t="s">
        <v>2402</v>
      </c>
      <c r="J1667" s="349">
        <v>0</v>
      </c>
      <c r="L1667" s="14"/>
    </row>
    <row r="1668" spans="1:12" s="10" customFormat="1" ht="14.5">
      <c r="A1668" s="348"/>
      <c r="B1668" s="348" t="s">
        <v>996</v>
      </c>
      <c r="C1668" s="348" t="s">
        <v>3679</v>
      </c>
      <c r="D1668" s="348" t="s">
        <v>3680</v>
      </c>
      <c r="E1668" s="349">
        <v>133</v>
      </c>
      <c r="F1668" s="349">
        <v>111</v>
      </c>
      <c r="G1668" s="349">
        <v>22</v>
      </c>
      <c r="H1668" s="349">
        <v>129</v>
      </c>
      <c r="I1668" s="349">
        <v>4</v>
      </c>
      <c r="J1668" s="349" t="s">
        <v>2402</v>
      </c>
      <c r="L1668" s="14"/>
    </row>
    <row r="1669" spans="1:12" s="10" customFormat="1" ht="14.5">
      <c r="A1669" s="348"/>
      <c r="B1669" s="348" t="s">
        <v>996</v>
      </c>
      <c r="C1669" s="348" t="s">
        <v>2621</v>
      </c>
      <c r="D1669" s="348" t="s">
        <v>3680</v>
      </c>
      <c r="E1669" s="349">
        <v>133</v>
      </c>
      <c r="F1669" s="349">
        <v>111</v>
      </c>
      <c r="G1669" s="349">
        <v>22</v>
      </c>
      <c r="H1669" s="349">
        <v>129</v>
      </c>
      <c r="I1669" s="349">
        <v>4</v>
      </c>
      <c r="J1669" s="349" t="s">
        <v>2402</v>
      </c>
      <c r="L1669" s="14"/>
    </row>
    <row r="1670" spans="1:12" s="10" customFormat="1" ht="14.5">
      <c r="A1670" s="348"/>
      <c r="B1670" s="348" t="s">
        <v>996</v>
      </c>
      <c r="C1670" s="348" t="s">
        <v>3681</v>
      </c>
      <c r="D1670" s="348" t="s">
        <v>3682</v>
      </c>
      <c r="E1670" s="349">
        <v>15</v>
      </c>
      <c r="F1670" s="349">
        <v>9</v>
      </c>
      <c r="G1670" s="349">
        <v>6</v>
      </c>
      <c r="H1670" s="349">
        <v>12</v>
      </c>
      <c r="I1670" s="349">
        <v>3</v>
      </c>
      <c r="J1670" s="349">
        <v>0</v>
      </c>
      <c r="L1670" s="14"/>
    </row>
    <row r="1671" spans="1:12" s="10" customFormat="1" ht="14.5">
      <c r="A1671" s="348"/>
      <c r="B1671" s="348" t="s">
        <v>996</v>
      </c>
      <c r="C1671" s="348" t="s">
        <v>2623</v>
      </c>
      <c r="D1671" s="348" t="s">
        <v>3682</v>
      </c>
      <c r="E1671" s="349">
        <v>15</v>
      </c>
      <c r="F1671" s="349">
        <v>9</v>
      </c>
      <c r="G1671" s="349">
        <v>6</v>
      </c>
      <c r="H1671" s="349">
        <v>12</v>
      </c>
      <c r="I1671" s="349">
        <v>3</v>
      </c>
      <c r="J1671" s="349">
        <v>0</v>
      </c>
      <c r="L1671" s="14"/>
    </row>
    <row r="1672" spans="1:12" s="10" customFormat="1" ht="14.5">
      <c r="A1672" s="348"/>
      <c r="B1672" s="348" t="s">
        <v>996</v>
      </c>
      <c r="C1672" s="348" t="s">
        <v>3683</v>
      </c>
      <c r="D1672" s="348" t="s">
        <v>3684</v>
      </c>
      <c r="E1672" s="349">
        <v>30</v>
      </c>
      <c r="F1672" s="349">
        <v>21</v>
      </c>
      <c r="G1672" s="349">
        <v>9</v>
      </c>
      <c r="H1672" s="349" t="s">
        <v>2402</v>
      </c>
      <c r="I1672" s="349" t="s">
        <v>2402</v>
      </c>
      <c r="J1672" s="349">
        <v>0</v>
      </c>
      <c r="L1672" s="14"/>
    </row>
    <row r="1673" spans="1:12" s="10" customFormat="1" ht="14.5">
      <c r="A1673" s="348"/>
      <c r="B1673" s="348" t="s">
        <v>996</v>
      </c>
      <c r="C1673" s="348" t="s">
        <v>2625</v>
      </c>
      <c r="D1673" s="348" t="s">
        <v>3684</v>
      </c>
      <c r="E1673" s="349">
        <v>30</v>
      </c>
      <c r="F1673" s="349">
        <v>21</v>
      </c>
      <c r="G1673" s="349">
        <v>9</v>
      </c>
      <c r="H1673" s="349" t="s">
        <v>2402</v>
      </c>
      <c r="I1673" s="349" t="s">
        <v>2402</v>
      </c>
      <c r="J1673" s="349">
        <v>0</v>
      </c>
      <c r="L1673" s="14"/>
    </row>
    <row r="1674" spans="1:12" s="10" customFormat="1" ht="14.5">
      <c r="A1674" s="348"/>
      <c r="B1674" s="348" t="s">
        <v>996</v>
      </c>
      <c r="C1674" s="348" t="s">
        <v>3685</v>
      </c>
      <c r="D1674" s="348" t="s">
        <v>3686</v>
      </c>
      <c r="E1674" s="349">
        <v>17</v>
      </c>
      <c r="F1674" s="349">
        <v>14</v>
      </c>
      <c r="G1674" s="349">
        <v>3</v>
      </c>
      <c r="H1674" s="349" t="s">
        <v>2402</v>
      </c>
      <c r="I1674" s="349" t="s">
        <v>2402</v>
      </c>
      <c r="J1674" s="349">
        <v>0</v>
      </c>
      <c r="L1674" s="14"/>
    </row>
    <row r="1675" spans="1:12" s="10" customFormat="1" ht="14.5">
      <c r="A1675" s="348"/>
      <c r="B1675" s="348" t="s">
        <v>996</v>
      </c>
      <c r="C1675" s="348" t="s">
        <v>2627</v>
      </c>
      <c r="D1675" s="348" t="s">
        <v>3686</v>
      </c>
      <c r="E1675" s="349">
        <v>17</v>
      </c>
      <c r="F1675" s="349">
        <v>14</v>
      </c>
      <c r="G1675" s="349">
        <v>3</v>
      </c>
      <c r="H1675" s="349" t="s">
        <v>2402</v>
      </c>
      <c r="I1675" s="349" t="s">
        <v>2402</v>
      </c>
      <c r="J1675" s="349">
        <v>0</v>
      </c>
      <c r="L1675" s="14"/>
    </row>
    <row r="1676" spans="1:12" s="10" customFormat="1" ht="14.5">
      <c r="A1676" s="348"/>
      <c r="B1676" s="348" t="s">
        <v>996</v>
      </c>
      <c r="C1676" s="348" t="s">
        <v>4072</v>
      </c>
      <c r="D1676" s="348" t="s">
        <v>4073</v>
      </c>
      <c r="E1676" s="349">
        <v>36</v>
      </c>
      <c r="F1676" s="349">
        <v>31</v>
      </c>
      <c r="G1676" s="349">
        <v>5</v>
      </c>
      <c r="H1676" s="349">
        <v>4</v>
      </c>
      <c r="I1676" s="349">
        <v>32</v>
      </c>
      <c r="J1676" s="349">
        <v>0</v>
      </c>
      <c r="L1676" s="14"/>
    </row>
    <row r="1677" spans="1:12" s="10" customFormat="1" ht="14.5">
      <c r="A1677" s="348"/>
      <c r="B1677" s="348" t="s">
        <v>996</v>
      </c>
      <c r="C1677" s="348" t="s">
        <v>4072</v>
      </c>
      <c r="D1677" s="348" t="s">
        <v>4073</v>
      </c>
      <c r="E1677" s="349">
        <v>36</v>
      </c>
      <c r="F1677" s="349">
        <v>31</v>
      </c>
      <c r="G1677" s="349">
        <v>5</v>
      </c>
      <c r="H1677" s="349">
        <v>4</v>
      </c>
      <c r="I1677" s="349">
        <v>32</v>
      </c>
      <c r="J1677" s="349">
        <v>0</v>
      </c>
      <c r="L1677" s="14"/>
    </row>
    <row r="1678" spans="1:12" s="10" customFormat="1" ht="14.5">
      <c r="A1678" s="348"/>
      <c r="B1678" s="348" t="s">
        <v>996</v>
      </c>
      <c r="C1678" s="348" t="s">
        <v>4072</v>
      </c>
      <c r="D1678" s="348" t="s">
        <v>4073</v>
      </c>
      <c r="E1678" s="349">
        <v>36</v>
      </c>
      <c r="F1678" s="349">
        <v>31</v>
      </c>
      <c r="G1678" s="349">
        <v>5</v>
      </c>
      <c r="H1678" s="349">
        <v>4</v>
      </c>
      <c r="I1678" s="349">
        <v>32</v>
      </c>
      <c r="J1678" s="349">
        <v>0</v>
      </c>
      <c r="L1678" s="14"/>
    </row>
    <row r="1679" spans="1:12" s="10" customFormat="1" ht="14.5">
      <c r="A1679" s="348"/>
      <c r="B1679" s="348" t="s">
        <v>996</v>
      </c>
      <c r="C1679" s="348" t="s">
        <v>3687</v>
      </c>
      <c r="D1679" s="348" t="s">
        <v>4076</v>
      </c>
      <c r="E1679" s="349">
        <v>20</v>
      </c>
      <c r="F1679" s="349">
        <v>16</v>
      </c>
      <c r="G1679" s="349">
        <v>4</v>
      </c>
      <c r="H1679" s="349">
        <v>8</v>
      </c>
      <c r="I1679" s="349">
        <v>12</v>
      </c>
      <c r="J1679" s="349">
        <v>0</v>
      </c>
      <c r="L1679" s="14"/>
    </row>
    <row r="1680" spans="1:12" s="10" customFormat="1" ht="14.5">
      <c r="A1680" s="348"/>
      <c r="B1680" s="348" t="s">
        <v>996</v>
      </c>
      <c r="C1680" s="348" t="s">
        <v>3687</v>
      </c>
      <c r="D1680" s="348" t="s">
        <v>4077</v>
      </c>
      <c r="E1680" s="349">
        <v>10458</v>
      </c>
      <c r="F1680" s="349">
        <v>6064</v>
      </c>
      <c r="G1680" s="349">
        <v>4394</v>
      </c>
      <c r="H1680" s="349">
        <v>9537</v>
      </c>
      <c r="I1680" s="349">
        <v>921</v>
      </c>
      <c r="J1680" s="349">
        <v>428</v>
      </c>
      <c r="L1680" s="14"/>
    </row>
    <row r="1681" spans="1:12" s="10" customFormat="1" ht="14.5">
      <c r="A1681" s="348"/>
      <c r="B1681" s="348" t="s">
        <v>996</v>
      </c>
      <c r="C1681" s="348" t="s">
        <v>3689</v>
      </c>
      <c r="D1681" s="348" t="s">
        <v>4078</v>
      </c>
      <c r="E1681" s="349">
        <v>10503</v>
      </c>
      <c r="F1681" s="349">
        <v>6104</v>
      </c>
      <c r="G1681" s="349">
        <v>4399</v>
      </c>
      <c r="H1681" s="349">
        <v>9541</v>
      </c>
      <c r="I1681" s="349">
        <v>962</v>
      </c>
      <c r="J1681" s="349">
        <v>428</v>
      </c>
      <c r="L1681" s="14"/>
    </row>
    <row r="1682" spans="1:12" s="10" customFormat="1" ht="14.5">
      <c r="A1682" s="348" t="s">
        <v>1167</v>
      </c>
      <c r="B1682" s="348" t="s">
        <v>1168</v>
      </c>
      <c r="C1682" s="348"/>
      <c r="D1682" s="348"/>
      <c r="E1682" s="349"/>
      <c r="F1682" s="349"/>
      <c r="G1682" s="349"/>
      <c r="H1682" s="349"/>
      <c r="I1682" s="349"/>
      <c r="J1682" s="349"/>
      <c r="L1682" s="14"/>
    </row>
    <row r="1683" spans="1:12" s="10" customFormat="1" ht="14.5">
      <c r="A1683" s="348"/>
      <c r="B1683" s="348" t="s">
        <v>1168</v>
      </c>
      <c r="C1683" s="348" t="s">
        <v>2874</v>
      </c>
      <c r="D1683" s="348" t="s">
        <v>2401</v>
      </c>
      <c r="E1683" s="349">
        <v>419</v>
      </c>
      <c r="F1683" s="349">
        <v>280</v>
      </c>
      <c r="G1683" s="349">
        <v>139</v>
      </c>
      <c r="H1683" s="349">
        <v>403</v>
      </c>
      <c r="I1683" s="349">
        <v>16</v>
      </c>
      <c r="J1683" s="349">
        <v>16</v>
      </c>
      <c r="L1683" s="14"/>
    </row>
    <row r="1684" spans="1:12" s="10" customFormat="1" ht="14.5">
      <c r="A1684" s="348"/>
      <c r="B1684" s="348" t="s">
        <v>1168</v>
      </c>
      <c r="C1684" s="348" t="s">
        <v>2892</v>
      </c>
      <c r="D1684" s="348" t="s">
        <v>2404</v>
      </c>
      <c r="E1684" s="349">
        <v>8923</v>
      </c>
      <c r="F1684" s="349">
        <v>5130</v>
      </c>
      <c r="G1684" s="349">
        <v>3793</v>
      </c>
      <c r="H1684" s="349">
        <v>8374</v>
      </c>
      <c r="I1684" s="349">
        <v>549</v>
      </c>
      <c r="J1684" s="349">
        <v>418</v>
      </c>
      <c r="L1684" s="14"/>
    </row>
    <row r="1685" spans="1:12" s="10" customFormat="1" ht="14.5">
      <c r="A1685" s="348"/>
      <c r="B1685" s="348" t="s">
        <v>1168</v>
      </c>
      <c r="C1685" s="348" t="s">
        <v>2893</v>
      </c>
      <c r="D1685" s="348" t="s">
        <v>2406</v>
      </c>
      <c r="E1685" s="349">
        <v>187</v>
      </c>
      <c r="F1685" s="349">
        <v>135</v>
      </c>
      <c r="G1685" s="349">
        <v>52</v>
      </c>
      <c r="H1685" s="349">
        <v>172</v>
      </c>
      <c r="I1685" s="349">
        <v>15</v>
      </c>
      <c r="J1685" s="349">
        <v>8</v>
      </c>
      <c r="L1685" s="14"/>
    </row>
    <row r="1686" spans="1:12" s="10" customFormat="1" ht="14.5">
      <c r="A1686" s="348"/>
      <c r="B1686" s="348" t="s">
        <v>1168</v>
      </c>
      <c r="C1686" s="348" t="s">
        <v>2894</v>
      </c>
      <c r="D1686" s="348" t="s">
        <v>2408</v>
      </c>
      <c r="E1686" s="349">
        <v>2258</v>
      </c>
      <c r="F1686" s="349">
        <v>1336</v>
      </c>
      <c r="G1686" s="349">
        <v>922</v>
      </c>
      <c r="H1686" s="349">
        <v>2103</v>
      </c>
      <c r="I1686" s="349">
        <v>155</v>
      </c>
      <c r="J1686" s="349">
        <v>92</v>
      </c>
      <c r="L1686" s="14"/>
    </row>
    <row r="1687" spans="1:12" s="10" customFormat="1" ht="14.5">
      <c r="A1687" s="348"/>
      <c r="B1687" s="348" t="s">
        <v>1168</v>
      </c>
      <c r="C1687" s="348" t="s">
        <v>53</v>
      </c>
      <c r="D1687" s="348" t="s">
        <v>54</v>
      </c>
      <c r="E1687" s="349">
        <v>1288</v>
      </c>
      <c r="F1687" s="349">
        <v>874</v>
      </c>
      <c r="G1687" s="349">
        <v>414</v>
      </c>
      <c r="H1687" s="349">
        <v>1276</v>
      </c>
      <c r="I1687" s="349">
        <v>12</v>
      </c>
      <c r="J1687" s="349">
        <v>60</v>
      </c>
      <c r="L1687" s="14"/>
    </row>
    <row r="1688" spans="1:12" s="10" customFormat="1" ht="14.5">
      <c r="A1688" s="348"/>
      <c r="B1688" s="348" t="s">
        <v>1168</v>
      </c>
      <c r="C1688" s="348" t="s">
        <v>288</v>
      </c>
      <c r="D1688" s="348" t="s">
        <v>289</v>
      </c>
      <c r="E1688" s="349">
        <v>98</v>
      </c>
      <c r="F1688" s="349">
        <v>60</v>
      </c>
      <c r="G1688" s="349">
        <v>38</v>
      </c>
      <c r="H1688" s="349">
        <v>95</v>
      </c>
      <c r="I1688" s="349">
        <v>3</v>
      </c>
      <c r="J1688" s="349">
        <v>4</v>
      </c>
      <c r="L1688" s="14"/>
    </row>
    <row r="1689" spans="1:12" s="10" customFormat="1" ht="14.5">
      <c r="A1689" s="348"/>
      <c r="B1689" s="348" t="s">
        <v>1168</v>
      </c>
      <c r="C1689" s="348" t="s">
        <v>554</v>
      </c>
      <c r="D1689" s="348" t="s">
        <v>555</v>
      </c>
      <c r="E1689" s="349">
        <v>629</v>
      </c>
      <c r="F1689" s="349">
        <v>442</v>
      </c>
      <c r="G1689" s="349">
        <v>187</v>
      </c>
      <c r="H1689" s="349">
        <v>607</v>
      </c>
      <c r="I1689" s="349">
        <v>22</v>
      </c>
      <c r="J1689" s="349">
        <v>16</v>
      </c>
      <c r="L1689" s="14"/>
    </row>
    <row r="1690" spans="1:12" s="10" customFormat="1" ht="14.5">
      <c r="A1690" s="348"/>
      <c r="B1690" s="348" t="s">
        <v>1168</v>
      </c>
      <c r="C1690" s="348" t="s">
        <v>822</v>
      </c>
      <c r="D1690" s="348" t="s">
        <v>823</v>
      </c>
      <c r="E1690" s="349">
        <v>260</v>
      </c>
      <c r="F1690" s="349">
        <v>176</v>
      </c>
      <c r="G1690" s="349">
        <v>84</v>
      </c>
      <c r="H1690" s="349">
        <v>253</v>
      </c>
      <c r="I1690" s="349">
        <v>7</v>
      </c>
      <c r="J1690" s="349">
        <v>6</v>
      </c>
      <c r="L1690" s="14"/>
    </row>
    <row r="1691" spans="1:12" s="10" customFormat="1" ht="14.5">
      <c r="A1691" s="348"/>
      <c r="B1691" s="348" t="s">
        <v>1168</v>
      </c>
      <c r="C1691" s="348" t="s">
        <v>895</v>
      </c>
      <c r="D1691" s="348" t="s">
        <v>896</v>
      </c>
      <c r="E1691" s="349">
        <v>377</v>
      </c>
      <c r="F1691" s="349">
        <v>224</v>
      </c>
      <c r="G1691" s="349">
        <v>153</v>
      </c>
      <c r="H1691" s="349">
        <v>336</v>
      </c>
      <c r="I1691" s="349">
        <v>41</v>
      </c>
      <c r="J1691" s="349">
        <v>13</v>
      </c>
      <c r="L1691" s="14"/>
    </row>
    <row r="1692" spans="1:12" s="10" customFormat="1" ht="14.5">
      <c r="A1692" s="348"/>
      <c r="B1692" s="348" t="s">
        <v>1168</v>
      </c>
      <c r="C1692" s="348" t="s">
        <v>995</v>
      </c>
      <c r="D1692" s="348" t="s">
        <v>996</v>
      </c>
      <c r="E1692" s="349">
        <v>2249</v>
      </c>
      <c r="F1692" s="349">
        <v>1364</v>
      </c>
      <c r="G1692" s="349">
        <v>885</v>
      </c>
      <c r="H1692" s="349">
        <v>2193</v>
      </c>
      <c r="I1692" s="349">
        <v>56</v>
      </c>
      <c r="J1692" s="349">
        <v>93</v>
      </c>
      <c r="L1692" s="14"/>
    </row>
    <row r="1693" spans="1:12" s="10" customFormat="1" ht="14.5">
      <c r="A1693" s="348"/>
      <c r="B1693" s="348" t="s">
        <v>1168</v>
      </c>
      <c r="C1693" s="348" t="s">
        <v>1498</v>
      </c>
      <c r="D1693" s="348" t="s">
        <v>1499</v>
      </c>
      <c r="E1693" s="349">
        <v>4751</v>
      </c>
      <c r="F1693" s="349">
        <v>2659</v>
      </c>
      <c r="G1693" s="349">
        <v>2092</v>
      </c>
      <c r="H1693" s="349">
        <v>4632</v>
      </c>
      <c r="I1693" s="349">
        <v>119</v>
      </c>
      <c r="J1693" s="349">
        <v>192</v>
      </c>
      <c r="L1693" s="14"/>
    </row>
    <row r="1694" spans="1:12" s="10" customFormat="1" ht="14.5">
      <c r="A1694" s="348"/>
      <c r="B1694" s="348" t="s">
        <v>1168</v>
      </c>
      <c r="C1694" s="348" t="s">
        <v>1749</v>
      </c>
      <c r="D1694" s="348" t="s">
        <v>1750</v>
      </c>
      <c r="E1694" s="349">
        <v>952</v>
      </c>
      <c r="F1694" s="349">
        <v>620</v>
      </c>
      <c r="G1694" s="349">
        <v>332</v>
      </c>
      <c r="H1694" s="349">
        <v>909</v>
      </c>
      <c r="I1694" s="349">
        <v>43</v>
      </c>
      <c r="J1694" s="349">
        <v>33</v>
      </c>
      <c r="L1694" s="14"/>
    </row>
    <row r="1695" spans="1:12" s="10" customFormat="1" ht="14.5">
      <c r="A1695" s="348"/>
      <c r="B1695" s="348" t="s">
        <v>1168</v>
      </c>
      <c r="C1695" s="348" t="s">
        <v>1941</v>
      </c>
      <c r="D1695" s="348" t="s">
        <v>1942</v>
      </c>
      <c r="E1695" s="349">
        <v>1511</v>
      </c>
      <c r="F1695" s="349">
        <v>935</v>
      </c>
      <c r="G1695" s="349">
        <v>576</v>
      </c>
      <c r="H1695" s="349">
        <v>1480</v>
      </c>
      <c r="I1695" s="349">
        <v>31</v>
      </c>
      <c r="J1695" s="349">
        <v>74</v>
      </c>
      <c r="L1695" s="14"/>
    </row>
    <row r="1696" spans="1:12" s="10" customFormat="1" ht="14.5">
      <c r="A1696" s="348"/>
      <c r="B1696" s="348" t="s">
        <v>1168</v>
      </c>
      <c r="C1696" s="348" t="s">
        <v>2162</v>
      </c>
      <c r="D1696" s="348" t="s">
        <v>2163</v>
      </c>
      <c r="E1696" s="349">
        <v>163</v>
      </c>
      <c r="F1696" s="349">
        <v>98</v>
      </c>
      <c r="G1696" s="349">
        <v>65</v>
      </c>
      <c r="H1696" s="349">
        <v>155</v>
      </c>
      <c r="I1696" s="349">
        <v>8</v>
      </c>
      <c r="J1696" s="349">
        <v>11</v>
      </c>
      <c r="L1696" s="14"/>
    </row>
    <row r="1697" spans="1:12" s="10" customFormat="1" ht="14.5">
      <c r="A1697" s="348"/>
      <c r="B1697" s="348" t="s">
        <v>1168</v>
      </c>
      <c r="C1697" s="348" t="s">
        <v>3560</v>
      </c>
      <c r="D1697" s="348" t="s">
        <v>2267</v>
      </c>
      <c r="E1697" s="349">
        <v>24065</v>
      </c>
      <c r="F1697" s="349">
        <v>14333</v>
      </c>
      <c r="G1697" s="349">
        <v>9732</v>
      </c>
      <c r="H1697" s="349">
        <v>22988</v>
      </c>
      <c r="I1697" s="349">
        <v>1077</v>
      </c>
      <c r="J1697" s="349">
        <v>1036</v>
      </c>
      <c r="L1697" s="14"/>
    </row>
    <row r="1698" spans="1:12" s="10" customFormat="1" ht="14.5">
      <c r="A1698" s="348"/>
      <c r="B1698" s="348" t="s">
        <v>1168</v>
      </c>
      <c r="C1698" s="348" t="s">
        <v>2315</v>
      </c>
      <c r="D1698" s="348" t="s">
        <v>2267</v>
      </c>
      <c r="E1698" s="349">
        <v>24065</v>
      </c>
      <c r="F1698" s="349">
        <v>14333</v>
      </c>
      <c r="G1698" s="349">
        <v>9732</v>
      </c>
      <c r="H1698" s="349">
        <v>22988</v>
      </c>
      <c r="I1698" s="349">
        <v>1077</v>
      </c>
      <c r="J1698" s="349">
        <v>1036</v>
      </c>
      <c r="L1698" s="14"/>
    </row>
    <row r="1699" spans="1:12" s="10" customFormat="1" ht="14.5">
      <c r="A1699" s="348"/>
      <c r="B1699" s="348" t="s">
        <v>1168</v>
      </c>
      <c r="C1699" s="348" t="s">
        <v>3561</v>
      </c>
      <c r="D1699" s="348" t="s">
        <v>3562</v>
      </c>
      <c r="E1699" s="349">
        <v>847</v>
      </c>
      <c r="F1699" s="349">
        <v>602</v>
      </c>
      <c r="G1699" s="349">
        <v>245</v>
      </c>
      <c r="H1699" s="349">
        <v>725</v>
      </c>
      <c r="I1699" s="349">
        <v>122</v>
      </c>
      <c r="J1699" s="349">
        <v>35</v>
      </c>
      <c r="L1699" s="14"/>
    </row>
    <row r="1700" spans="1:12" s="10" customFormat="1" ht="14.5">
      <c r="A1700" s="348"/>
      <c r="B1700" s="348" t="s">
        <v>1168</v>
      </c>
      <c r="C1700" s="348" t="s">
        <v>3563</v>
      </c>
      <c r="D1700" s="348" t="s">
        <v>3564</v>
      </c>
      <c r="E1700" s="349">
        <v>847</v>
      </c>
      <c r="F1700" s="349">
        <v>602</v>
      </c>
      <c r="G1700" s="349">
        <v>245</v>
      </c>
      <c r="H1700" s="349">
        <v>725</v>
      </c>
      <c r="I1700" s="349">
        <v>122</v>
      </c>
      <c r="J1700" s="349">
        <v>35</v>
      </c>
      <c r="L1700" s="14"/>
    </row>
    <row r="1701" spans="1:12" s="10" customFormat="1" ht="14.5">
      <c r="A1701" s="348"/>
      <c r="B1701" s="348" t="s">
        <v>1168</v>
      </c>
      <c r="C1701" s="348" t="s">
        <v>3565</v>
      </c>
      <c r="D1701" s="348" t="s">
        <v>3564</v>
      </c>
      <c r="E1701" s="349">
        <v>847</v>
      </c>
      <c r="F1701" s="349">
        <v>602</v>
      </c>
      <c r="G1701" s="349">
        <v>245</v>
      </c>
      <c r="H1701" s="349">
        <v>725</v>
      </c>
      <c r="I1701" s="349">
        <v>122</v>
      </c>
      <c r="J1701" s="349">
        <v>35</v>
      </c>
      <c r="L1701" s="14"/>
    </row>
    <row r="1702" spans="1:12" s="10" customFormat="1" ht="14.5">
      <c r="A1702" s="348"/>
      <c r="B1702" s="348" t="s">
        <v>1168</v>
      </c>
      <c r="C1702" s="348" t="s">
        <v>3691</v>
      </c>
      <c r="D1702" s="348" t="s">
        <v>3692</v>
      </c>
      <c r="E1702" s="349">
        <v>13</v>
      </c>
      <c r="F1702" s="349">
        <v>7</v>
      </c>
      <c r="G1702" s="349">
        <v>6</v>
      </c>
      <c r="H1702" s="349">
        <v>13</v>
      </c>
      <c r="I1702" s="349">
        <v>0</v>
      </c>
      <c r="J1702" s="349" t="s">
        <v>2402</v>
      </c>
      <c r="L1702" s="14"/>
    </row>
    <row r="1703" spans="1:12" s="10" customFormat="1" ht="14.5">
      <c r="A1703" s="348"/>
      <c r="B1703" s="348" t="s">
        <v>1168</v>
      </c>
      <c r="C1703" s="348" t="s">
        <v>3697</v>
      </c>
      <c r="D1703" s="348" t="s">
        <v>3698</v>
      </c>
      <c r="E1703" s="349">
        <v>14</v>
      </c>
      <c r="F1703" s="349" t="s">
        <v>2402</v>
      </c>
      <c r="G1703" s="349" t="s">
        <v>2402</v>
      </c>
      <c r="H1703" s="349">
        <v>14</v>
      </c>
      <c r="I1703" s="349">
        <v>0</v>
      </c>
      <c r="J1703" s="349">
        <v>0</v>
      </c>
      <c r="L1703" s="14"/>
    </row>
    <row r="1704" spans="1:12" s="10" customFormat="1" ht="14.5">
      <c r="A1704" s="348"/>
      <c r="B1704" s="348" t="s">
        <v>1168</v>
      </c>
      <c r="C1704" s="348" t="s">
        <v>3851</v>
      </c>
      <c r="D1704" s="348" t="s">
        <v>3852</v>
      </c>
      <c r="E1704" s="349">
        <v>11</v>
      </c>
      <c r="F1704" s="349">
        <v>7</v>
      </c>
      <c r="G1704" s="349">
        <v>4</v>
      </c>
      <c r="H1704" s="349">
        <v>11</v>
      </c>
      <c r="I1704" s="349">
        <v>0</v>
      </c>
      <c r="J1704" s="349">
        <v>0</v>
      </c>
      <c r="L1704" s="14"/>
    </row>
    <row r="1705" spans="1:12" s="10" customFormat="1" ht="14.5">
      <c r="A1705" s="348"/>
      <c r="B1705" s="348" t="s">
        <v>1168</v>
      </c>
      <c r="C1705" s="348" t="s">
        <v>3959</v>
      </c>
      <c r="D1705" s="348" t="s">
        <v>3960</v>
      </c>
      <c r="E1705" s="349">
        <v>11</v>
      </c>
      <c r="F1705" s="349">
        <v>7</v>
      </c>
      <c r="G1705" s="349">
        <v>4</v>
      </c>
      <c r="H1705" s="349">
        <v>11</v>
      </c>
      <c r="I1705" s="349">
        <v>0</v>
      </c>
      <c r="J1705" s="349">
        <v>0</v>
      </c>
      <c r="L1705" s="14"/>
    </row>
    <row r="1706" spans="1:12" s="10" customFormat="1" ht="14.5">
      <c r="A1706" s="348"/>
      <c r="B1706" s="348" t="s">
        <v>1168</v>
      </c>
      <c r="C1706" s="348" t="s">
        <v>3699</v>
      </c>
      <c r="D1706" s="348" t="s">
        <v>3700</v>
      </c>
      <c r="E1706" s="349">
        <v>19</v>
      </c>
      <c r="F1706" s="349">
        <v>11</v>
      </c>
      <c r="G1706" s="349">
        <v>8</v>
      </c>
      <c r="H1706" s="349" t="s">
        <v>2402</v>
      </c>
      <c r="I1706" s="349" t="s">
        <v>2402</v>
      </c>
      <c r="J1706" s="349">
        <v>0</v>
      </c>
      <c r="L1706" s="14"/>
    </row>
    <row r="1707" spans="1:12" s="10" customFormat="1" ht="14.5">
      <c r="A1707" s="348"/>
      <c r="B1707" s="348" t="s">
        <v>1168</v>
      </c>
      <c r="C1707" s="348" t="s">
        <v>3566</v>
      </c>
      <c r="D1707" s="348" t="s">
        <v>3575</v>
      </c>
      <c r="E1707" s="349">
        <v>22</v>
      </c>
      <c r="F1707" s="349">
        <v>16</v>
      </c>
      <c r="G1707" s="349">
        <v>6</v>
      </c>
      <c r="H1707" s="349">
        <v>19</v>
      </c>
      <c r="I1707" s="349">
        <v>3</v>
      </c>
      <c r="J1707" s="349" t="s">
        <v>2402</v>
      </c>
      <c r="L1707" s="14"/>
    </row>
    <row r="1708" spans="1:12" s="10" customFormat="1" ht="14.5">
      <c r="A1708" s="348"/>
      <c r="B1708" s="348" t="s">
        <v>1168</v>
      </c>
      <c r="C1708" s="348" t="s">
        <v>3566</v>
      </c>
      <c r="D1708" s="348" t="s">
        <v>3567</v>
      </c>
      <c r="E1708" s="349">
        <v>90</v>
      </c>
      <c r="F1708" s="349">
        <v>60</v>
      </c>
      <c r="G1708" s="349">
        <v>30</v>
      </c>
      <c r="H1708" s="349">
        <v>86</v>
      </c>
      <c r="I1708" s="349">
        <v>4</v>
      </c>
      <c r="J1708" s="349" t="s">
        <v>2402</v>
      </c>
      <c r="L1708" s="14"/>
    </row>
    <row r="1709" spans="1:12" s="10" customFormat="1" ht="14.5">
      <c r="A1709" s="348"/>
      <c r="B1709" s="348" t="s">
        <v>1168</v>
      </c>
      <c r="C1709" s="348" t="s">
        <v>3568</v>
      </c>
      <c r="D1709" s="348" t="s">
        <v>3569</v>
      </c>
      <c r="E1709" s="349">
        <v>93</v>
      </c>
      <c r="F1709" s="349">
        <v>71</v>
      </c>
      <c r="G1709" s="349">
        <v>22</v>
      </c>
      <c r="H1709" s="349">
        <v>72</v>
      </c>
      <c r="I1709" s="349">
        <v>21</v>
      </c>
      <c r="J1709" s="349" t="s">
        <v>2402</v>
      </c>
      <c r="L1709" s="14"/>
    </row>
    <row r="1710" spans="1:12" s="10" customFormat="1" ht="14.5">
      <c r="A1710" s="348"/>
      <c r="B1710" s="348" t="s">
        <v>1168</v>
      </c>
      <c r="C1710" s="348" t="s">
        <v>3572</v>
      </c>
      <c r="D1710" s="348" t="s">
        <v>3573</v>
      </c>
      <c r="E1710" s="349">
        <v>14</v>
      </c>
      <c r="F1710" s="349">
        <v>11</v>
      </c>
      <c r="G1710" s="349">
        <v>3</v>
      </c>
      <c r="H1710" s="349" t="s">
        <v>2402</v>
      </c>
      <c r="I1710" s="349" t="s">
        <v>2402</v>
      </c>
      <c r="J1710" s="349">
        <v>0</v>
      </c>
      <c r="L1710" s="14"/>
    </row>
    <row r="1711" spans="1:12" s="10" customFormat="1" ht="14.5">
      <c r="A1711" s="348"/>
      <c r="B1711" s="348" t="s">
        <v>1168</v>
      </c>
      <c r="C1711" s="348" t="s">
        <v>3853</v>
      </c>
      <c r="D1711" s="348" t="s">
        <v>3854</v>
      </c>
      <c r="E1711" s="349">
        <v>29</v>
      </c>
      <c r="F1711" s="349">
        <v>13</v>
      </c>
      <c r="G1711" s="349">
        <v>16</v>
      </c>
      <c r="H1711" s="349" t="s">
        <v>2402</v>
      </c>
      <c r="I1711" s="349" t="s">
        <v>2402</v>
      </c>
      <c r="J1711" s="349">
        <v>0</v>
      </c>
      <c r="L1711" s="14"/>
    </row>
    <row r="1712" spans="1:12" s="10" customFormat="1" ht="14.5">
      <c r="A1712" s="348"/>
      <c r="B1712" s="348" t="s">
        <v>1168</v>
      </c>
      <c r="C1712" s="348" t="s">
        <v>3574</v>
      </c>
      <c r="D1712" s="348" t="s">
        <v>3575</v>
      </c>
      <c r="E1712" s="349">
        <v>17</v>
      </c>
      <c r="F1712" s="349">
        <v>9</v>
      </c>
      <c r="G1712" s="349">
        <v>8</v>
      </c>
      <c r="H1712" s="349" t="s">
        <v>2402</v>
      </c>
      <c r="I1712" s="349" t="s">
        <v>2402</v>
      </c>
      <c r="J1712" s="349" t="s">
        <v>2402</v>
      </c>
      <c r="L1712" s="14"/>
    </row>
    <row r="1713" spans="1:12" s="10" customFormat="1" ht="14.5">
      <c r="A1713" s="348"/>
      <c r="B1713" s="348" t="s">
        <v>1168</v>
      </c>
      <c r="C1713" s="348" t="s">
        <v>3574</v>
      </c>
      <c r="D1713" s="348" t="s">
        <v>3576</v>
      </c>
      <c r="E1713" s="349">
        <v>153</v>
      </c>
      <c r="F1713" s="349">
        <v>104</v>
      </c>
      <c r="G1713" s="349">
        <v>49</v>
      </c>
      <c r="H1713" s="349">
        <v>128</v>
      </c>
      <c r="I1713" s="349">
        <v>25</v>
      </c>
      <c r="J1713" s="349">
        <v>3</v>
      </c>
      <c r="L1713" s="14"/>
    </row>
    <row r="1714" spans="1:12" s="10" customFormat="1" ht="14.5">
      <c r="A1714" s="348"/>
      <c r="B1714" s="348" t="s">
        <v>1168</v>
      </c>
      <c r="C1714" s="348" t="s">
        <v>3701</v>
      </c>
      <c r="D1714" s="348" t="s">
        <v>3702</v>
      </c>
      <c r="E1714" s="349">
        <v>13</v>
      </c>
      <c r="F1714" s="349">
        <v>9</v>
      </c>
      <c r="G1714" s="349">
        <v>4</v>
      </c>
      <c r="H1714" s="349">
        <v>13</v>
      </c>
      <c r="I1714" s="349">
        <v>0</v>
      </c>
      <c r="J1714" s="349">
        <v>0</v>
      </c>
      <c r="L1714" s="14"/>
    </row>
    <row r="1715" spans="1:12" s="10" customFormat="1" ht="14.5">
      <c r="A1715" s="348"/>
      <c r="B1715" s="348" t="s">
        <v>1168</v>
      </c>
      <c r="C1715" s="348" t="s">
        <v>3703</v>
      </c>
      <c r="D1715" s="348" t="s">
        <v>3704</v>
      </c>
      <c r="E1715" s="349">
        <v>24</v>
      </c>
      <c r="F1715" s="349">
        <v>12</v>
      </c>
      <c r="G1715" s="349">
        <v>12</v>
      </c>
      <c r="H1715" s="349" t="s">
        <v>2402</v>
      </c>
      <c r="I1715" s="349" t="s">
        <v>2402</v>
      </c>
      <c r="J1715" s="349" t="s">
        <v>2402</v>
      </c>
      <c r="L1715" s="14"/>
    </row>
    <row r="1716" spans="1:12" s="10" customFormat="1" ht="14.5">
      <c r="A1716" s="348"/>
      <c r="B1716" s="348" t="s">
        <v>1168</v>
      </c>
      <c r="C1716" s="348" t="s">
        <v>3577</v>
      </c>
      <c r="D1716" s="348" t="s">
        <v>3578</v>
      </c>
      <c r="E1716" s="349">
        <v>72</v>
      </c>
      <c r="F1716" s="349">
        <v>50</v>
      </c>
      <c r="G1716" s="349">
        <v>22</v>
      </c>
      <c r="H1716" s="349">
        <v>68</v>
      </c>
      <c r="I1716" s="349">
        <v>4</v>
      </c>
      <c r="J1716" s="349">
        <v>9</v>
      </c>
      <c r="L1716" s="14"/>
    </row>
    <row r="1717" spans="1:12" s="10" customFormat="1" ht="14.5">
      <c r="A1717" s="348"/>
      <c r="B1717" s="348" t="s">
        <v>1168</v>
      </c>
      <c r="C1717" s="348" t="s">
        <v>4081</v>
      </c>
      <c r="D1717" s="348" t="s">
        <v>4082</v>
      </c>
      <c r="E1717" s="349">
        <v>10</v>
      </c>
      <c r="F1717" s="349" t="s">
        <v>2402</v>
      </c>
      <c r="G1717" s="349" t="s">
        <v>2402</v>
      </c>
      <c r="H1717" s="349">
        <v>7</v>
      </c>
      <c r="I1717" s="349">
        <v>3</v>
      </c>
      <c r="J1717" s="349">
        <v>0</v>
      </c>
      <c r="L1717" s="14"/>
    </row>
    <row r="1718" spans="1:12" s="10" customFormat="1" ht="14.5">
      <c r="A1718" s="348"/>
      <c r="B1718" s="348" t="s">
        <v>1168</v>
      </c>
      <c r="C1718" s="348" t="s">
        <v>3705</v>
      </c>
      <c r="D1718" s="348" t="s">
        <v>3706</v>
      </c>
      <c r="E1718" s="349">
        <v>48</v>
      </c>
      <c r="F1718" s="349">
        <v>40</v>
      </c>
      <c r="G1718" s="349">
        <v>8</v>
      </c>
      <c r="H1718" s="349">
        <v>40</v>
      </c>
      <c r="I1718" s="349">
        <v>8</v>
      </c>
      <c r="J1718" s="349" t="s">
        <v>2402</v>
      </c>
      <c r="L1718" s="14"/>
    </row>
    <row r="1719" spans="1:12" s="10" customFormat="1" ht="14.5">
      <c r="A1719" s="348"/>
      <c r="B1719" s="348" t="s">
        <v>1168</v>
      </c>
      <c r="C1719" s="348" t="s">
        <v>3707</v>
      </c>
      <c r="D1719" s="348" t="s">
        <v>3708</v>
      </c>
      <c r="E1719" s="349">
        <v>25</v>
      </c>
      <c r="F1719" s="349">
        <v>21</v>
      </c>
      <c r="G1719" s="349">
        <v>4</v>
      </c>
      <c r="H1719" s="349">
        <v>25</v>
      </c>
      <c r="I1719" s="349">
        <v>0</v>
      </c>
      <c r="J1719" s="349" t="s">
        <v>2402</v>
      </c>
      <c r="L1719" s="14"/>
    </row>
    <row r="1720" spans="1:12" s="10" customFormat="1" ht="14.5">
      <c r="A1720" s="348"/>
      <c r="B1720" s="348" t="s">
        <v>1168</v>
      </c>
      <c r="C1720" s="348" t="s">
        <v>3709</v>
      </c>
      <c r="D1720" s="348" t="s">
        <v>3710</v>
      </c>
      <c r="E1720" s="349">
        <v>21</v>
      </c>
      <c r="F1720" s="349">
        <v>17</v>
      </c>
      <c r="G1720" s="349">
        <v>4</v>
      </c>
      <c r="H1720" s="349">
        <v>21</v>
      </c>
      <c r="I1720" s="349">
        <v>0</v>
      </c>
      <c r="J1720" s="349">
        <v>0</v>
      </c>
      <c r="L1720" s="14"/>
    </row>
    <row r="1721" spans="1:12" s="10" customFormat="1" ht="14.5">
      <c r="A1721" s="348"/>
      <c r="B1721" s="348" t="s">
        <v>1168</v>
      </c>
      <c r="C1721" s="348" t="s">
        <v>3579</v>
      </c>
      <c r="D1721" s="348" t="s">
        <v>3580</v>
      </c>
      <c r="E1721" s="349">
        <v>38</v>
      </c>
      <c r="F1721" s="349">
        <v>24</v>
      </c>
      <c r="G1721" s="349">
        <v>14</v>
      </c>
      <c r="H1721" s="349">
        <v>35</v>
      </c>
      <c r="I1721" s="349">
        <v>3</v>
      </c>
      <c r="J1721" s="349" t="s">
        <v>2402</v>
      </c>
      <c r="L1721" s="14"/>
    </row>
    <row r="1722" spans="1:12" s="10" customFormat="1" ht="14.5">
      <c r="A1722" s="348"/>
      <c r="B1722" s="348" t="s">
        <v>1168</v>
      </c>
      <c r="C1722" s="348" t="s">
        <v>3908</v>
      </c>
      <c r="D1722" s="348" t="s">
        <v>3909</v>
      </c>
      <c r="E1722" s="349">
        <v>13</v>
      </c>
      <c r="F1722" s="349" t="s">
        <v>2402</v>
      </c>
      <c r="G1722" s="349" t="s">
        <v>2402</v>
      </c>
      <c r="H1722" s="349">
        <v>13</v>
      </c>
      <c r="I1722" s="349">
        <v>0</v>
      </c>
      <c r="J1722" s="349" t="s">
        <v>2402</v>
      </c>
      <c r="L1722" s="14"/>
    </row>
    <row r="1723" spans="1:12" s="10" customFormat="1" ht="14.5">
      <c r="A1723" s="348"/>
      <c r="B1723" s="348" t="s">
        <v>1168</v>
      </c>
      <c r="C1723" s="348" t="s">
        <v>3581</v>
      </c>
      <c r="D1723" s="348" t="s">
        <v>3575</v>
      </c>
      <c r="E1723" s="349">
        <v>11</v>
      </c>
      <c r="F1723" s="349" t="s">
        <v>2402</v>
      </c>
      <c r="G1723" s="349" t="s">
        <v>2402</v>
      </c>
      <c r="H1723" s="349" t="s">
        <v>2402</v>
      </c>
      <c r="I1723" s="349" t="s">
        <v>2402</v>
      </c>
      <c r="J1723" s="349">
        <v>0</v>
      </c>
      <c r="L1723" s="14"/>
    </row>
    <row r="1724" spans="1:12" s="10" customFormat="1" ht="14.5">
      <c r="A1724" s="348"/>
      <c r="B1724" s="348" t="s">
        <v>1168</v>
      </c>
      <c r="C1724" s="348" t="s">
        <v>3581</v>
      </c>
      <c r="D1724" s="348" t="s">
        <v>3582</v>
      </c>
      <c r="E1724" s="349">
        <v>275</v>
      </c>
      <c r="F1724" s="349">
        <v>202</v>
      </c>
      <c r="G1724" s="349">
        <v>73</v>
      </c>
      <c r="H1724" s="349">
        <v>253</v>
      </c>
      <c r="I1724" s="349">
        <v>22</v>
      </c>
      <c r="J1724" s="349">
        <v>15</v>
      </c>
      <c r="L1724" s="14"/>
    </row>
    <row r="1725" spans="1:12" s="10" customFormat="1" ht="14.5">
      <c r="A1725" s="348"/>
      <c r="B1725" s="348" t="s">
        <v>1168</v>
      </c>
      <c r="C1725" s="348" t="s">
        <v>3583</v>
      </c>
      <c r="D1725" s="348" t="s">
        <v>3584</v>
      </c>
      <c r="E1725" s="349">
        <v>13</v>
      </c>
      <c r="F1725" s="349">
        <v>10</v>
      </c>
      <c r="G1725" s="349">
        <v>3</v>
      </c>
      <c r="H1725" s="349">
        <v>13</v>
      </c>
      <c r="I1725" s="349">
        <v>0</v>
      </c>
      <c r="J1725" s="349" t="s">
        <v>2402</v>
      </c>
      <c r="L1725" s="14"/>
    </row>
    <row r="1726" spans="1:12" s="10" customFormat="1" ht="14.5">
      <c r="A1726" s="348"/>
      <c r="B1726" s="348" t="s">
        <v>1168</v>
      </c>
      <c r="C1726" s="348" t="s">
        <v>3717</v>
      </c>
      <c r="D1726" s="348" t="s">
        <v>3718</v>
      </c>
      <c r="E1726" s="349">
        <v>16</v>
      </c>
      <c r="F1726" s="349">
        <v>7</v>
      </c>
      <c r="G1726" s="349">
        <v>9</v>
      </c>
      <c r="H1726" s="349">
        <v>13</v>
      </c>
      <c r="I1726" s="349">
        <v>3</v>
      </c>
      <c r="J1726" s="349" t="s">
        <v>2402</v>
      </c>
      <c r="L1726" s="14"/>
    </row>
    <row r="1727" spans="1:12" s="10" customFormat="1" ht="14.5">
      <c r="A1727" s="348"/>
      <c r="B1727" s="348" t="s">
        <v>1168</v>
      </c>
      <c r="C1727" s="348" t="s">
        <v>3721</v>
      </c>
      <c r="D1727" s="348" t="s">
        <v>3722</v>
      </c>
      <c r="E1727" s="349">
        <v>11</v>
      </c>
      <c r="F1727" s="349" t="s">
        <v>2402</v>
      </c>
      <c r="G1727" s="349" t="s">
        <v>2402</v>
      </c>
      <c r="H1727" s="349" t="s">
        <v>2402</v>
      </c>
      <c r="I1727" s="349" t="s">
        <v>2402</v>
      </c>
      <c r="J1727" s="349" t="s">
        <v>2402</v>
      </c>
      <c r="L1727" s="14"/>
    </row>
    <row r="1728" spans="1:12" s="10" customFormat="1" ht="14.5">
      <c r="A1728" s="348"/>
      <c r="B1728" s="348" t="s">
        <v>1168</v>
      </c>
      <c r="C1728" s="348" t="s">
        <v>3725</v>
      </c>
      <c r="D1728" s="348" t="s">
        <v>3726</v>
      </c>
      <c r="E1728" s="349">
        <v>41</v>
      </c>
      <c r="F1728" s="349" t="s">
        <v>2402</v>
      </c>
      <c r="G1728" s="349" t="s">
        <v>2402</v>
      </c>
      <c r="H1728" s="349">
        <v>37</v>
      </c>
      <c r="I1728" s="349">
        <v>4</v>
      </c>
      <c r="J1728" s="349">
        <v>0</v>
      </c>
      <c r="L1728" s="14"/>
    </row>
    <row r="1729" spans="1:12" s="10" customFormat="1" ht="14.5">
      <c r="A1729" s="348"/>
      <c r="B1729" s="348" t="s">
        <v>1168</v>
      </c>
      <c r="C1729" s="348" t="s">
        <v>3952</v>
      </c>
      <c r="D1729" s="348" t="s">
        <v>3953</v>
      </c>
      <c r="E1729" s="349">
        <v>11</v>
      </c>
      <c r="F1729" s="349" t="s">
        <v>2402</v>
      </c>
      <c r="G1729" s="349" t="s">
        <v>2402</v>
      </c>
      <c r="H1729" s="349" t="s">
        <v>2402</v>
      </c>
      <c r="I1729" s="349" t="s">
        <v>2402</v>
      </c>
      <c r="J1729" s="349">
        <v>0</v>
      </c>
      <c r="L1729" s="14"/>
    </row>
    <row r="1730" spans="1:12" s="10" customFormat="1" ht="14.5">
      <c r="A1730" s="348"/>
      <c r="B1730" s="348" t="s">
        <v>1168</v>
      </c>
      <c r="C1730" s="348" t="s">
        <v>3897</v>
      </c>
      <c r="D1730" s="348" t="s">
        <v>3898</v>
      </c>
      <c r="E1730" s="349">
        <v>21</v>
      </c>
      <c r="F1730" s="349">
        <v>17</v>
      </c>
      <c r="G1730" s="349">
        <v>4</v>
      </c>
      <c r="H1730" s="349">
        <v>21</v>
      </c>
      <c r="I1730" s="349">
        <v>0</v>
      </c>
      <c r="J1730" s="349" t="s">
        <v>2402</v>
      </c>
      <c r="L1730" s="14"/>
    </row>
    <row r="1731" spans="1:12" s="10" customFormat="1" ht="14.5">
      <c r="A1731" s="348"/>
      <c r="B1731" s="348" t="s">
        <v>1168</v>
      </c>
      <c r="C1731" s="348" t="s">
        <v>3587</v>
      </c>
      <c r="D1731" s="348" t="s">
        <v>3588</v>
      </c>
      <c r="E1731" s="349">
        <v>18</v>
      </c>
      <c r="F1731" s="349">
        <v>13</v>
      </c>
      <c r="G1731" s="349">
        <v>5</v>
      </c>
      <c r="H1731" s="349" t="s">
        <v>2402</v>
      </c>
      <c r="I1731" s="349" t="s">
        <v>2402</v>
      </c>
      <c r="J1731" s="349">
        <v>0</v>
      </c>
      <c r="L1731" s="14"/>
    </row>
    <row r="1732" spans="1:12" s="10" customFormat="1" ht="14.5">
      <c r="A1732" s="348"/>
      <c r="B1732" s="348" t="s">
        <v>1168</v>
      </c>
      <c r="C1732" s="348" t="s">
        <v>3591</v>
      </c>
      <c r="D1732" s="348" t="s">
        <v>3575</v>
      </c>
      <c r="E1732" s="349">
        <v>50</v>
      </c>
      <c r="F1732" s="349">
        <v>32</v>
      </c>
      <c r="G1732" s="349">
        <v>18</v>
      </c>
      <c r="H1732" s="349">
        <v>45</v>
      </c>
      <c r="I1732" s="349">
        <v>5</v>
      </c>
      <c r="J1732" s="349" t="s">
        <v>2402</v>
      </c>
      <c r="L1732" s="14"/>
    </row>
    <row r="1733" spans="1:12" s="10" customFormat="1" ht="14.5">
      <c r="A1733" s="348"/>
      <c r="B1733" s="348" t="s">
        <v>1168</v>
      </c>
      <c r="C1733" s="348" t="s">
        <v>3591</v>
      </c>
      <c r="D1733" s="348" t="s">
        <v>3592</v>
      </c>
      <c r="E1733" s="349">
        <v>181</v>
      </c>
      <c r="F1733" s="349">
        <v>137</v>
      </c>
      <c r="G1733" s="349">
        <v>44</v>
      </c>
      <c r="H1733" s="349">
        <v>165</v>
      </c>
      <c r="I1733" s="349">
        <v>16</v>
      </c>
      <c r="J1733" s="349">
        <v>8</v>
      </c>
      <c r="L1733" s="14"/>
    </row>
    <row r="1734" spans="1:12" s="10" customFormat="1" ht="14.5">
      <c r="A1734" s="348"/>
      <c r="B1734" s="348" t="s">
        <v>1168</v>
      </c>
      <c r="C1734" s="348" t="s">
        <v>3593</v>
      </c>
      <c r="D1734" s="348" t="s">
        <v>3594</v>
      </c>
      <c r="E1734" s="349">
        <v>699</v>
      </c>
      <c r="F1734" s="349">
        <v>503</v>
      </c>
      <c r="G1734" s="349">
        <v>196</v>
      </c>
      <c r="H1734" s="349">
        <v>632</v>
      </c>
      <c r="I1734" s="349">
        <v>67</v>
      </c>
      <c r="J1734" s="349">
        <v>28</v>
      </c>
      <c r="L1734" s="14"/>
    </row>
    <row r="1735" spans="1:12" s="10" customFormat="1" ht="14.5">
      <c r="A1735" s="348"/>
      <c r="B1735" s="348" t="s">
        <v>1168</v>
      </c>
      <c r="C1735" s="348" t="s">
        <v>3595</v>
      </c>
      <c r="D1735" s="348" t="s">
        <v>3596</v>
      </c>
      <c r="E1735" s="349">
        <v>24</v>
      </c>
      <c r="F1735" s="349">
        <v>17</v>
      </c>
      <c r="G1735" s="349">
        <v>7</v>
      </c>
      <c r="H1735" s="349">
        <v>21</v>
      </c>
      <c r="I1735" s="349">
        <v>3</v>
      </c>
      <c r="J1735" s="349" t="s">
        <v>2402</v>
      </c>
      <c r="L1735" s="14"/>
    </row>
    <row r="1736" spans="1:12" s="10" customFormat="1" ht="14.5">
      <c r="A1736" s="348"/>
      <c r="B1736" s="348" t="s">
        <v>1168</v>
      </c>
      <c r="C1736" s="348" t="s">
        <v>3729</v>
      </c>
      <c r="D1736" s="348" t="s">
        <v>3730</v>
      </c>
      <c r="E1736" s="349">
        <v>15</v>
      </c>
      <c r="F1736" s="349" t="s">
        <v>2402</v>
      </c>
      <c r="G1736" s="349" t="s">
        <v>2402</v>
      </c>
      <c r="H1736" s="349" t="s">
        <v>2402</v>
      </c>
      <c r="I1736" s="349" t="s">
        <v>2402</v>
      </c>
      <c r="J1736" s="349" t="s">
        <v>2402</v>
      </c>
      <c r="L1736" s="14"/>
    </row>
    <row r="1737" spans="1:12" s="10" customFormat="1" ht="14.5">
      <c r="A1737" s="348"/>
      <c r="B1737" s="348" t="s">
        <v>1168</v>
      </c>
      <c r="C1737" s="348" t="s">
        <v>3597</v>
      </c>
      <c r="D1737" s="348" t="s">
        <v>3598</v>
      </c>
      <c r="E1737" s="349">
        <v>39</v>
      </c>
      <c r="F1737" s="349">
        <v>30</v>
      </c>
      <c r="G1737" s="349">
        <v>9</v>
      </c>
      <c r="H1737" s="349">
        <v>35</v>
      </c>
      <c r="I1737" s="349">
        <v>4</v>
      </c>
      <c r="J1737" s="349">
        <v>4</v>
      </c>
      <c r="L1737" s="14"/>
    </row>
    <row r="1738" spans="1:12" s="10" customFormat="1" ht="14.5">
      <c r="A1738" s="348"/>
      <c r="B1738" s="348" t="s">
        <v>1168</v>
      </c>
      <c r="C1738" s="348" t="s">
        <v>3599</v>
      </c>
      <c r="D1738" s="348" t="s">
        <v>3598</v>
      </c>
      <c r="E1738" s="349">
        <v>39</v>
      </c>
      <c r="F1738" s="349">
        <v>30</v>
      </c>
      <c r="G1738" s="349">
        <v>9</v>
      </c>
      <c r="H1738" s="349">
        <v>35</v>
      </c>
      <c r="I1738" s="349">
        <v>4</v>
      </c>
      <c r="J1738" s="349">
        <v>4</v>
      </c>
      <c r="L1738" s="14"/>
    </row>
    <row r="1739" spans="1:12" s="10" customFormat="1" ht="14.5">
      <c r="A1739" s="348"/>
      <c r="B1739" s="348" t="s">
        <v>1168</v>
      </c>
      <c r="C1739" s="348" t="s">
        <v>3600</v>
      </c>
      <c r="D1739" s="348" t="s">
        <v>3601</v>
      </c>
      <c r="E1739" s="349">
        <v>12</v>
      </c>
      <c r="F1739" s="349">
        <v>6</v>
      </c>
      <c r="G1739" s="349">
        <v>6</v>
      </c>
      <c r="H1739" s="349">
        <v>9</v>
      </c>
      <c r="I1739" s="349">
        <v>3</v>
      </c>
      <c r="J1739" s="349">
        <v>0</v>
      </c>
      <c r="L1739" s="14"/>
    </row>
    <row r="1740" spans="1:12" s="10" customFormat="1" ht="14.5">
      <c r="A1740" s="348"/>
      <c r="B1740" s="348" t="s">
        <v>1168</v>
      </c>
      <c r="C1740" s="348" t="s">
        <v>3602</v>
      </c>
      <c r="D1740" s="348" t="s">
        <v>3603</v>
      </c>
      <c r="E1740" s="349">
        <v>15</v>
      </c>
      <c r="F1740" s="349">
        <v>12</v>
      </c>
      <c r="G1740" s="349">
        <v>3</v>
      </c>
      <c r="H1740" s="349">
        <v>15</v>
      </c>
      <c r="I1740" s="349">
        <v>0</v>
      </c>
      <c r="J1740" s="349">
        <v>0</v>
      </c>
      <c r="L1740" s="14"/>
    </row>
    <row r="1741" spans="1:12" s="10" customFormat="1" ht="14.5">
      <c r="A1741" s="348"/>
      <c r="B1741" s="348" t="s">
        <v>1168</v>
      </c>
      <c r="C1741" s="348" t="s">
        <v>3899</v>
      </c>
      <c r="D1741" s="348" t="s">
        <v>3900</v>
      </c>
      <c r="E1741" s="349">
        <v>10</v>
      </c>
      <c r="F1741" s="349">
        <v>6</v>
      </c>
      <c r="G1741" s="349">
        <v>4</v>
      </c>
      <c r="H1741" s="349" t="s">
        <v>2402</v>
      </c>
      <c r="I1741" s="349" t="s">
        <v>2402</v>
      </c>
      <c r="J1741" s="349">
        <v>0</v>
      </c>
      <c r="L1741" s="14"/>
    </row>
    <row r="1742" spans="1:12" s="10" customFormat="1" ht="14.5">
      <c r="A1742" s="348"/>
      <c r="B1742" s="348" t="s">
        <v>1168</v>
      </c>
      <c r="C1742" s="348" t="s">
        <v>3735</v>
      </c>
      <c r="D1742" s="348" t="s">
        <v>3736</v>
      </c>
      <c r="E1742" s="349">
        <v>26</v>
      </c>
      <c r="F1742" s="349">
        <v>23</v>
      </c>
      <c r="G1742" s="349">
        <v>3</v>
      </c>
      <c r="H1742" s="349">
        <v>21</v>
      </c>
      <c r="I1742" s="349">
        <v>5</v>
      </c>
      <c r="J1742" s="349">
        <v>0</v>
      </c>
      <c r="L1742" s="14"/>
    </row>
    <row r="1743" spans="1:12" s="10" customFormat="1" ht="14.5">
      <c r="A1743" s="348"/>
      <c r="B1743" s="348" t="s">
        <v>1168</v>
      </c>
      <c r="C1743" s="348" t="s">
        <v>3741</v>
      </c>
      <c r="D1743" s="348" t="s">
        <v>3742</v>
      </c>
      <c r="E1743" s="349">
        <v>10</v>
      </c>
      <c r="F1743" s="349" t="s">
        <v>2402</v>
      </c>
      <c r="G1743" s="349" t="s">
        <v>2402</v>
      </c>
      <c r="H1743" s="349">
        <v>7</v>
      </c>
      <c r="I1743" s="349">
        <v>3</v>
      </c>
      <c r="J1743" s="349" t="s">
        <v>2402</v>
      </c>
      <c r="L1743" s="14"/>
    </row>
    <row r="1744" spans="1:12" s="10" customFormat="1" ht="14.5">
      <c r="A1744" s="348"/>
      <c r="B1744" s="348" t="s">
        <v>1168</v>
      </c>
      <c r="C1744" s="348" t="s">
        <v>3604</v>
      </c>
      <c r="D1744" s="348" t="s">
        <v>3575</v>
      </c>
      <c r="E1744" s="349">
        <v>52</v>
      </c>
      <c r="F1744" s="349">
        <v>35</v>
      </c>
      <c r="G1744" s="349">
        <v>17</v>
      </c>
      <c r="H1744" s="349">
        <v>44</v>
      </c>
      <c r="I1744" s="349">
        <v>8</v>
      </c>
      <c r="J1744" s="349" t="s">
        <v>2402</v>
      </c>
      <c r="L1744" s="14"/>
    </row>
    <row r="1745" spans="1:12" s="10" customFormat="1" ht="14.5">
      <c r="A1745" s="348"/>
      <c r="B1745" s="348" t="s">
        <v>1168</v>
      </c>
      <c r="C1745" s="348" t="s">
        <v>3604</v>
      </c>
      <c r="D1745" s="348" t="s">
        <v>3605</v>
      </c>
      <c r="E1745" s="349">
        <v>125</v>
      </c>
      <c r="F1745" s="349">
        <v>91</v>
      </c>
      <c r="G1745" s="349">
        <v>34</v>
      </c>
      <c r="H1745" s="349">
        <v>105</v>
      </c>
      <c r="I1745" s="349">
        <v>20</v>
      </c>
      <c r="J1745" s="349" t="s">
        <v>2402</v>
      </c>
      <c r="L1745" s="14"/>
    </row>
    <row r="1746" spans="1:12" s="10" customFormat="1" ht="14.5">
      <c r="A1746" s="348"/>
      <c r="B1746" s="348" t="s">
        <v>1168</v>
      </c>
      <c r="C1746" s="348" t="s">
        <v>3606</v>
      </c>
      <c r="D1746" s="348" t="s">
        <v>3607</v>
      </c>
      <c r="E1746" s="349">
        <v>15</v>
      </c>
      <c r="F1746" s="349">
        <v>11</v>
      </c>
      <c r="G1746" s="349">
        <v>4</v>
      </c>
      <c r="H1746" s="349" t="s">
        <v>2402</v>
      </c>
      <c r="I1746" s="349" t="s">
        <v>2402</v>
      </c>
      <c r="J1746" s="349">
        <v>0</v>
      </c>
      <c r="L1746" s="14"/>
    </row>
    <row r="1747" spans="1:12" s="10" customFormat="1" ht="14.5">
      <c r="A1747" s="348"/>
      <c r="B1747" s="348" t="s">
        <v>1168</v>
      </c>
      <c r="C1747" s="348" t="s">
        <v>3745</v>
      </c>
      <c r="D1747" s="348" t="s">
        <v>3746</v>
      </c>
      <c r="E1747" s="349">
        <v>10</v>
      </c>
      <c r="F1747" s="349" t="s">
        <v>2402</v>
      </c>
      <c r="G1747" s="349" t="s">
        <v>2402</v>
      </c>
      <c r="H1747" s="349" t="s">
        <v>2402</v>
      </c>
      <c r="I1747" s="349" t="s">
        <v>2402</v>
      </c>
      <c r="J1747" s="349">
        <v>0</v>
      </c>
      <c r="L1747" s="14"/>
    </row>
    <row r="1748" spans="1:12" s="10" customFormat="1" ht="14.5">
      <c r="A1748" s="348"/>
      <c r="B1748" s="348" t="s">
        <v>1168</v>
      </c>
      <c r="C1748" s="348" t="s">
        <v>3749</v>
      </c>
      <c r="D1748" s="348" t="s">
        <v>3750</v>
      </c>
      <c r="E1748" s="349">
        <v>16</v>
      </c>
      <c r="F1748" s="349">
        <v>11</v>
      </c>
      <c r="G1748" s="349">
        <v>5</v>
      </c>
      <c r="H1748" s="349" t="s">
        <v>2402</v>
      </c>
      <c r="I1748" s="349" t="s">
        <v>2402</v>
      </c>
      <c r="J1748" s="349">
        <v>0</v>
      </c>
      <c r="L1748" s="14"/>
    </row>
    <row r="1749" spans="1:12" s="10" customFormat="1" ht="14.5">
      <c r="A1749" s="348"/>
      <c r="B1749" s="348" t="s">
        <v>1168</v>
      </c>
      <c r="C1749" s="348" t="s">
        <v>3610</v>
      </c>
      <c r="D1749" s="348" t="s">
        <v>3575</v>
      </c>
      <c r="E1749" s="349">
        <v>32</v>
      </c>
      <c r="F1749" s="349">
        <v>20</v>
      </c>
      <c r="G1749" s="349">
        <v>12</v>
      </c>
      <c r="H1749" s="349">
        <v>32</v>
      </c>
      <c r="I1749" s="349">
        <v>0</v>
      </c>
      <c r="J1749" s="349">
        <v>0</v>
      </c>
      <c r="L1749" s="14"/>
    </row>
    <row r="1750" spans="1:12" s="10" customFormat="1" ht="14.5">
      <c r="A1750" s="348"/>
      <c r="B1750" s="348" t="s">
        <v>1168</v>
      </c>
      <c r="C1750" s="348" t="s">
        <v>3610</v>
      </c>
      <c r="D1750" s="348" t="s">
        <v>3611</v>
      </c>
      <c r="E1750" s="349">
        <v>73</v>
      </c>
      <c r="F1750" s="349">
        <v>51</v>
      </c>
      <c r="G1750" s="349">
        <v>22</v>
      </c>
      <c r="H1750" s="349">
        <v>69</v>
      </c>
      <c r="I1750" s="349">
        <v>4</v>
      </c>
      <c r="J1750" s="349">
        <v>0</v>
      </c>
      <c r="L1750" s="14"/>
    </row>
    <row r="1751" spans="1:12" s="10" customFormat="1" ht="14.5">
      <c r="A1751" s="348"/>
      <c r="B1751" s="348" t="s">
        <v>1168</v>
      </c>
      <c r="C1751" s="348" t="s">
        <v>3901</v>
      </c>
      <c r="D1751" s="348" t="s">
        <v>3902</v>
      </c>
      <c r="E1751" s="349">
        <v>11</v>
      </c>
      <c r="F1751" s="349" t="s">
        <v>2402</v>
      </c>
      <c r="G1751" s="349" t="s">
        <v>2402</v>
      </c>
      <c r="H1751" s="349">
        <v>11</v>
      </c>
      <c r="I1751" s="349">
        <v>0</v>
      </c>
      <c r="J1751" s="349">
        <v>0</v>
      </c>
      <c r="L1751" s="14"/>
    </row>
    <row r="1752" spans="1:12" s="10" customFormat="1" ht="14.5">
      <c r="A1752" s="348"/>
      <c r="B1752" s="348" t="s">
        <v>1168</v>
      </c>
      <c r="C1752" s="348" t="s">
        <v>3753</v>
      </c>
      <c r="D1752" s="348" t="s">
        <v>3754</v>
      </c>
      <c r="E1752" s="349">
        <v>12</v>
      </c>
      <c r="F1752" s="349">
        <v>12</v>
      </c>
      <c r="G1752" s="349">
        <v>0</v>
      </c>
      <c r="H1752" s="349">
        <v>12</v>
      </c>
      <c r="I1752" s="349">
        <v>0</v>
      </c>
      <c r="J1752" s="349">
        <v>0</v>
      </c>
      <c r="L1752" s="14"/>
    </row>
    <row r="1753" spans="1:12" s="10" customFormat="1" ht="14.5">
      <c r="A1753" s="348"/>
      <c r="B1753" s="348" t="s">
        <v>1168</v>
      </c>
      <c r="C1753" s="348" t="s">
        <v>4017</v>
      </c>
      <c r="D1753" s="348" t="s">
        <v>4018</v>
      </c>
      <c r="E1753" s="349">
        <v>13</v>
      </c>
      <c r="F1753" s="349">
        <v>10</v>
      </c>
      <c r="G1753" s="349">
        <v>3</v>
      </c>
      <c r="H1753" s="349">
        <v>10</v>
      </c>
      <c r="I1753" s="349">
        <v>3</v>
      </c>
      <c r="J1753" s="349">
        <v>0</v>
      </c>
      <c r="L1753" s="14"/>
    </row>
    <row r="1754" spans="1:12" s="10" customFormat="1" ht="14.5">
      <c r="A1754" s="348"/>
      <c r="B1754" s="348" t="s">
        <v>1168</v>
      </c>
      <c r="C1754" s="348" t="s">
        <v>3612</v>
      </c>
      <c r="D1754" s="348" t="s">
        <v>3575</v>
      </c>
      <c r="E1754" s="349">
        <v>24</v>
      </c>
      <c r="F1754" s="349">
        <v>16</v>
      </c>
      <c r="G1754" s="349">
        <v>8</v>
      </c>
      <c r="H1754" s="349" t="s">
        <v>2402</v>
      </c>
      <c r="I1754" s="349" t="s">
        <v>2402</v>
      </c>
      <c r="J1754" s="349">
        <v>0</v>
      </c>
      <c r="L1754" s="14"/>
    </row>
    <row r="1755" spans="1:12" s="10" customFormat="1" ht="14.5">
      <c r="A1755" s="348"/>
      <c r="B1755" s="348" t="s">
        <v>1168</v>
      </c>
      <c r="C1755" s="348" t="s">
        <v>3612</v>
      </c>
      <c r="D1755" s="348" t="s">
        <v>3613</v>
      </c>
      <c r="E1755" s="349">
        <v>60</v>
      </c>
      <c r="F1755" s="349">
        <v>48</v>
      </c>
      <c r="G1755" s="349">
        <v>12</v>
      </c>
      <c r="H1755" s="349">
        <v>55</v>
      </c>
      <c r="I1755" s="349">
        <v>5</v>
      </c>
      <c r="J1755" s="349">
        <v>0</v>
      </c>
      <c r="L1755" s="14"/>
    </row>
    <row r="1756" spans="1:12" s="10" customFormat="1" ht="14.5">
      <c r="A1756" s="348"/>
      <c r="B1756" s="348" t="s">
        <v>1168</v>
      </c>
      <c r="C1756" s="348" t="s">
        <v>3614</v>
      </c>
      <c r="D1756" s="348" t="s">
        <v>3615</v>
      </c>
      <c r="E1756" s="349">
        <v>15</v>
      </c>
      <c r="F1756" s="349">
        <v>10</v>
      </c>
      <c r="G1756" s="349">
        <v>5</v>
      </c>
      <c r="H1756" s="349" t="s">
        <v>2402</v>
      </c>
      <c r="I1756" s="349" t="s">
        <v>2402</v>
      </c>
      <c r="J1756" s="349" t="s">
        <v>2402</v>
      </c>
      <c r="L1756" s="14"/>
    </row>
    <row r="1757" spans="1:12" s="10" customFormat="1" ht="14.5">
      <c r="A1757" s="348"/>
      <c r="B1757" s="348" t="s">
        <v>1168</v>
      </c>
      <c r="C1757" s="348" t="s">
        <v>3759</v>
      </c>
      <c r="D1757" s="348" t="s">
        <v>3760</v>
      </c>
      <c r="E1757" s="349">
        <v>14</v>
      </c>
      <c r="F1757" s="349">
        <v>9</v>
      </c>
      <c r="G1757" s="349">
        <v>5</v>
      </c>
      <c r="H1757" s="349" t="s">
        <v>2402</v>
      </c>
      <c r="I1757" s="349" t="s">
        <v>2402</v>
      </c>
      <c r="J1757" s="349">
        <v>0</v>
      </c>
      <c r="L1757" s="14"/>
    </row>
    <row r="1758" spans="1:12" s="10" customFormat="1" ht="14.5">
      <c r="A1758" s="348"/>
      <c r="B1758" s="348" t="s">
        <v>1168</v>
      </c>
      <c r="C1758" s="348" t="s">
        <v>3861</v>
      </c>
      <c r="D1758" s="348" t="s">
        <v>3862</v>
      </c>
      <c r="E1758" s="349">
        <v>10</v>
      </c>
      <c r="F1758" s="349">
        <v>7</v>
      </c>
      <c r="G1758" s="349">
        <v>3</v>
      </c>
      <c r="H1758" s="349">
        <v>7</v>
      </c>
      <c r="I1758" s="349">
        <v>3</v>
      </c>
      <c r="J1758" s="349" t="s">
        <v>2402</v>
      </c>
      <c r="L1758" s="14"/>
    </row>
    <row r="1759" spans="1:12" s="10" customFormat="1" ht="14.5">
      <c r="A1759" s="348"/>
      <c r="B1759" s="348" t="s">
        <v>1168</v>
      </c>
      <c r="C1759" s="348" t="s">
        <v>3616</v>
      </c>
      <c r="D1759" s="348" t="s">
        <v>3575</v>
      </c>
      <c r="E1759" s="349">
        <v>27</v>
      </c>
      <c r="F1759" s="349">
        <v>20</v>
      </c>
      <c r="G1759" s="349">
        <v>7</v>
      </c>
      <c r="H1759" s="349">
        <v>23</v>
      </c>
      <c r="I1759" s="349">
        <v>4</v>
      </c>
      <c r="J1759" s="349" t="s">
        <v>2402</v>
      </c>
      <c r="L1759" s="14"/>
    </row>
    <row r="1760" spans="1:12" s="10" customFormat="1" ht="14.5">
      <c r="A1760" s="348"/>
      <c r="B1760" s="348" t="s">
        <v>1168</v>
      </c>
      <c r="C1760" s="348" t="s">
        <v>3616</v>
      </c>
      <c r="D1760" s="348" t="s">
        <v>3617</v>
      </c>
      <c r="E1760" s="349">
        <v>66</v>
      </c>
      <c r="F1760" s="349">
        <v>46</v>
      </c>
      <c r="G1760" s="349">
        <v>20</v>
      </c>
      <c r="H1760" s="349">
        <v>55</v>
      </c>
      <c r="I1760" s="349">
        <v>11</v>
      </c>
      <c r="J1760" s="349">
        <v>4</v>
      </c>
      <c r="L1760" s="14"/>
    </row>
    <row r="1761" spans="1:12" s="10" customFormat="1" ht="14.5">
      <c r="A1761" s="348"/>
      <c r="B1761" s="348" t="s">
        <v>1168</v>
      </c>
      <c r="C1761" s="348" t="s">
        <v>3765</v>
      </c>
      <c r="D1761" s="348" t="s">
        <v>3766</v>
      </c>
      <c r="E1761" s="349">
        <v>15</v>
      </c>
      <c r="F1761" s="349">
        <v>9</v>
      </c>
      <c r="G1761" s="349">
        <v>6</v>
      </c>
      <c r="H1761" s="349">
        <v>15</v>
      </c>
      <c r="I1761" s="349">
        <v>0</v>
      </c>
      <c r="J1761" s="349">
        <v>0</v>
      </c>
      <c r="L1761" s="14"/>
    </row>
    <row r="1762" spans="1:12" s="10" customFormat="1" ht="14.5">
      <c r="A1762" s="348"/>
      <c r="B1762" s="348" t="s">
        <v>1168</v>
      </c>
      <c r="C1762" s="348" t="s">
        <v>3867</v>
      </c>
      <c r="D1762" s="348" t="s">
        <v>3868</v>
      </c>
      <c r="E1762" s="349">
        <v>77</v>
      </c>
      <c r="F1762" s="349">
        <v>12</v>
      </c>
      <c r="G1762" s="349">
        <v>65</v>
      </c>
      <c r="H1762" s="349" t="s">
        <v>2402</v>
      </c>
      <c r="I1762" s="349" t="s">
        <v>2402</v>
      </c>
      <c r="J1762" s="349" t="s">
        <v>2402</v>
      </c>
      <c r="L1762" s="14"/>
    </row>
    <row r="1763" spans="1:12" s="10" customFormat="1" ht="14.5">
      <c r="A1763" s="348"/>
      <c r="B1763" s="348" t="s">
        <v>1168</v>
      </c>
      <c r="C1763" s="348" t="s">
        <v>3620</v>
      </c>
      <c r="D1763" s="348" t="s">
        <v>3575</v>
      </c>
      <c r="E1763" s="349">
        <v>50</v>
      </c>
      <c r="F1763" s="349">
        <v>38</v>
      </c>
      <c r="G1763" s="349">
        <v>12</v>
      </c>
      <c r="H1763" s="349">
        <v>45</v>
      </c>
      <c r="I1763" s="349">
        <v>5</v>
      </c>
      <c r="J1763" s="349">
        <v>0</v>
      </c>
      <c r="L1763" s="14"/>
    </row>
    <row r="1764" spans="1:12" s="10" customFormat="1" ht="14.5">
      <c r="A1764" s="348"/>
      <c r="B1764" s="348" t="s">
        <v>1168</v>
      </c>
      <c r="C1764" s="348" t="s">
        <v>3620</v>
      </c>
      <c r="D1764" s="348" t="s">
        <v>3621</v>
      </c>
      <c r="E1764" s="349">
        <v>142</v>
      </c>
      <c r="F1764" s="349">
        <v>59</v>
      </c>
      <c r="G1764" s="349">
        <v>83</v>
      </c>
      <c r="H1764" s="349">
        <v>135</v>
      </c>
      <c r="I1764" s="349">
        <v>7</v>
      </c>
      <c r="J1764" s="349" t="s">
        <v>2402</v>
      </c>
      <c r="L1764" s="14"/>
    </row>
    <row r="1765" spans="1:12" s="10" customFormat="1" ht="14.5">
      <c r="A1765" s="348"/>
      <c r="B1765" s="348" t="s">
        <v>1168</v>
      </c>
      <c r="C1765" s="348" t="s">
        <v>3622</v>
      </c>
      <c r="D1765" s="348" t="s">
        <v>3623</v>
      </c>
      <c r="E1765" s="349">
        <v>466</v>
      </c>
      <c r="F1765" s="349">
        <v>295</v>
      </c>
      <c r="G1765" s="349">
        <v>171</v>
      </c>
      <c r="H1765" s="349">
        <v>419</v>
      </c>
      <c r="I1765" s="349">
        <v>47</v>
      </c>
      <c r="J1765" s="349">
        <v>7</v>
      </c>
      <c r="L1765" s="14"/>
    </row>
    <row r="1766" spans="1:12" s="10" customFormat="1" ht="14.5">
      <c r="A1766" s="348"/>
      <c r="B1766" s="348" t="s">
        <v>1168</v>
      </c>
      <c r="C1766" s="348" t="s">
        <v>3628</v>
      </c>
      <c r="D1766" s="348" t="s">
        <v>3629</v>
      </c>
      <c r="E1766" s="349">
        <v>57</v>
      </c>
      <c r="F1766" s="349">
        <v>41</v>
      </c>
      <c r="G1766" s="349">
        <v>16</v>
      </c>
      <c r="H1766" s="349">
        <v>47</v>
      </c>
      <c r="I1766" s="349">
        <v>10</v>
      </c>
      <c r="J1766" s="349" t="s">
        <v>2402</v>
      </c>
      <c r="L1766" s="14"/>
    </row>
    <row r="1767" spans="1:12" s="10" customFormat="1" ht="14.5">
      <c r="A1767" s="348"/>
      <c r="B1767" s="348" t="s">
        <v>1168</v>
      </c>
      <c r="C1767" s="348" t="s">
        <v>3775</v>
      </c>
      <c r="D1767" s="348" t="s">
        <v>3776</v>
      </c>
      <c r="E1767" s="349">
        <v>18</v>
      </c>
      <c r="F1767" s="349">
        <v>6</v>
      </c>
      <c r="G1767" s="349">
        <v>12</v>
      </c>
      <c r="H1767" s="349" t="s">
        <v>2402</v>
      </c>
      <c r="I1767" s="349" t="s">
        <v>2402</v>
      </c>
      <c r="J1767" s="349" t="s">
        <v>2402</v>
      </c>
      <c r="L1767" s="14"/>
    </row>
    <row r="1768" spans="1:12" s="10" customFormat="1" ht="14.5">
      <c r="A1768" s="348"/>
      <c r="B1768" s="348" t="s">
        <v>1168</v>
      </c>
      <c r="C1768" s="348" t="s">
        <v>3779</v>
      </c>
      <c r="D1768" s="348" t="s">
        <v>3780</v>
      </c>
      <c r="E1768" s="349">
        <v>12</v>
      </c>
      <c r="F1768" s="349" t="s">
        <v>2402</v>
      </c>
      <c r="G1768" s="349" t="s">
        <v>2402</v>
      </c>
      <c r="H1768" s="349" t="s">
        <v>2402</v>
      </c>
      <c r="I1768" s="349" t="s">
        <v>2402</v>
      </c>
      <c r="J1768" s="349">
        <v>0</v>
      </c>
      <c r="L1768" s="14"/>
    </row>
    <row r="1769" spans="1:12" s="10" customFormat="1" ht="14.5">
      <c r="A1769" s="348"/>
      <c r="B1769" s="348" t="s">
        <v>1168</v>
      </c>
      <c r="C1769" s="348" t="s">
        <v>3630</v>
      </c>
      <c r="D1769" s="348" t="s">
        <v>3632</v>
      </c>
      <c r="E1769" s="349">
        <v>87</v>
      </c>
      <c r="F1769" s="349">
        <v>57</v>
      </c>
      <c r="G1769" s="349">
        <v>30</v>
      </c>
      <c r="H1769" s="349">
        <v>74</v>
      </c>
      <c r="I1769" s="349">
        <v>13</v>
      </c>
      <c r="J1769" s="349" t="s">
        <v>2402</v>
      </c>
      <c r="L1769" s="14"/>
    </row>
    <row r="1770" spans="1:12" s="10" customFormat="1" ht="14.5">
      <c r="A1770" s="348"/>
      <c r="B1770" s="348" t="s">
        <v>1168</v>
      </c>
      <c r="C1770" s="348" t="s">
        <v>4212</v>
      </c>
      <c r="D1770" s="348" t="s">
        <v>4213</v>
      </c>
      <c r="E1770" s="349">
        <v>21</v>
      </c>
      <c r="F1770" s="349">
        <v>7</v>
      </c>
      <c r="G1770" s="349">
        <v>14</v>
      </c>
      <c r="H1770" s="349">
        <v>18</v>
      </c>
      <c r="I1770" s="349">
        <v>3</v>
      </c>
      <c r="J1770" s="349">
        <v>0</v>
      </c>
      <c r="L1770" s="14"/>
    </row>
    <row r="1771" spans="1:12" s="10" customFormat="1" ht="14.5">
      <c r="A1771" s="348"/>
      <c r="B1771" s="348" t="s">
        <v>1168</v>
      </c>
      <c r="C1771" s="348" t="s">
        <v>3633</v>
      </c>
      <c r="D1771" s="348" t="s">
        <v>3575</v>
      </c>
      <c r="E1771" s="349">
        <v>50</v>
      </c>
      <c r="F1771" s="349">
        <v>35</v>
      </c>
      <c r="G1771" s="349">
        <v>15</v>
      </c>
      <c r="H1771" s="349">
        <v>45</v>
      </c>
      <c r="I1771" s="349">
        <v>5</v>
      </c>
      <c r="J1771" s="349" t="s">
        <v>2402</v>
      </c>
      <c r="L1771" s="14"/>
    </row>
    <row r="1772" spans="1:12" s="10" customFormat="1" ht="14.5">
      <c r="A1772" s="348"/>
      <c r="B1772" s="348" t="s">
        <v>1168</v>
      </c>
      <c r="C1772" s="348" t="s">
        <v>3633</v>
      </c>
      <c r="D1772" s="348" t="s">
        <v>3634</v>
      </c>
      <c r="E1772" s="349">
        <v>71</v>
      </c>
      <c r="F1772" s="349">
        <v>42</v>
      </c>
      <c r="G1772" s="349">
        <v>29</v>
      </c>
      <c r="H1772" s="349">
        <v>63</v>
      </c>
      <c r="I1772" s="349">
        <v>8</v>
      </c>
      <c r="J1772" s="349" t="s">
        <v>2402</v>
      </c>
      <c r="L1772" s="14"/>
    </row>
    <row r="1773" spans="1:12" s="10" customFormat="1" ht="14.5">
      <c r="A1773" s="348"/>
      <c r="B1773" s="348" t="s">
        <v>1168</v>
      </c>
      <c r="C1773" s="348" t="s">
        <v>3635</v>
      </c>
      <c r="D1773" s="348" t="s">
        <v>3634</v>
      </c>
      <c r="E1773" s="349">
        <v>71</v>
      </c>
      <c r="F1773" s="349">
        <v>42</v>
      </c>
      <c r="G1773" s="349">
        <v>29</v>
      </c>
      <c r="H1773" s="349">
        <v>63</v>
      </c>
      <c r="I1773" s="349">
        <v>8</v>
      </c>
      <c r="J1773" s="349" t="s">
        <v>2402</v>
      </c>
      <c r="L1773" s="14"/>
    </row>
    <row r="1774" spans="1:12" s="10" customFormat="1" ht="14.5">
      <c r="A1774" s="348"/>
      <c r="B1774" s="348" t="s">
        <v>1168</v>
      </c>
      <c r="C1774" s="348" t="s">
        <v>3789</v>
      </c>
      <c r="D1774" s="348" t="s">
        <v>3790</v>
      </c>
      <c r="E1774" s="349">
        <v>11</v>
      </c>
      <c r="F1774" s="349">
        <v>8</v>
      </c>
      <c r="G1774" s="349">
        <v>3</v>
      </c>
      <c r="H1774" s="349">
        <v>11</v>
      </c>
      <c r="I1774" s="349">
        <v>0</v>
      </c>
      <c r="J1774" s="349">
        <v>0</v>
      </c>
      <c r="L1774" s="14"/>
    </row>
    <row r="1775" spans="1:12" s="10" customFormat="1" ht="14.5">
      <c r="A1775" s="348"/>
      <c r="B1775" s="348" t="s">
        <v>1168</v>
      </c>
      <c r="C1775" s="348" t="s">
        <v>3638</v>
      </c>
      <c r="D1775" s="348" t="s">
        <v>3575</v>
      </c>
      <c r="E1775" s="349">
        <v>25</v>
      </c>
      <c r="F1775" s="349">
        <v>18</v>
      </c>
      <c r="G1775" s="349">
        <v>7</v>
      </c>
      <c r="H1775" s="349">
        <v>19</v>
      </c>
      <c r="I1775" s="349">
        <v>6</v>
      </c>
      <c r="J1775" s="349" t="s">
        <v>2402</v>
      </c>
      <c r="L1775" s="14"/>
    </row>
    <row r="1776" spans="1:12" s="10" customFormat="1" ht="14.5">
      <c r="A1776" s="348"/>
      <c r="B1776" s="348" t="s">
        <v>1168</v>
      </c>
      <c r="C1776" s="348" t="s">
        <v>3638</v>
      </c>
      <c r="D1776" s="348" t="s">
        <v>3639</v>
      </c>
      <c r="E1776" s="349">
        <v>36</v>
      </c>
      <c r="F1776" s="349">
        <v>26</v>
      </c>
      <c r="G1776" s="349">
        <v>10</v>
      </c>
      <c r="H1776" s="349">
        <v>30</v>
      </c>
      <c r="I1776" s="349">
        <v>6</v>
      </c>
      <c r="J1776" s="349" t="s">
        <v>2402</v>
      </c>
      <c r="L1776" s="14"/>
    </row>
    <row r="1777" spans="1:12" s="10" customFormat="1" ht="14.5">
      <c r="A1777" s="348"/>
      <c r="B1777" s="348" t="s">
        <v>1168</v>
      </c>
      <c r="C1777" s="348" t="s">
        <v>3793</v>
      </c>
      <c r="D1777" s="348" t="s">
        <v>3794</v>
      </c>
      <c r="E1777" s="349">
        <v>11</v>
      </c>
      <c r="F1777" s="349">
        <v>6</v>
      </c>
      <c r="G1777" s="349">
        <v>5</v>
      </c>
      <c r="H1777" s="349">
        <v>6</v>
      </c>
      <c r="I1777" s="349">
        <v>5</v>
      </c>
      <c r="J1777" s="349">
        <v>0</v>
      </c>
      <c r="L1777" s="14"/>
    </row>
    <row r="1778" spans="1:12" s="10" customFormat="1" ht="14.5">
      <c r="A1778" s="348"/>
      <c r="B1778" s="348" t="s">
        <v>1168</v>
      </c>
      <c r="C1778" s="348" t="s">
        <v>3799</v>
      </c>
      <c r="D1778" s="348" t="s">
        <v>3800</v>
      </c>
      <c r="E1778" s="349">
        <v>11</v>
      </c>
      <c r="F1778" s="349">
        <v>8</v>
      </c>
      <c r="G1778" s="349">
        <v>3</v>
      </c>
      <c r="H1778" s="349" t="s">
        <v>2402</v>
      </c>
      <c r="I1778" s="349" t="s">
        <v>2402</v>
      </c>
      <c r="J1778" s="349" t="s">
        <v>2402</v>
      </c>
      <c r="L1778" s="14"/>
    </row>
    <row r="1779" spans="1:12" s="10" customFormat="1" ht="14.5">
      <c r="A1779" s="348"/>
      <c r="B1779" s="348" t="s">
        <v>1168</v>
      </c>
      <c r="C1779" s="348" t="s">
        <v>3640</v>
      </c>
      <c r="D1779" s="348" t="s">
        <v>3575</v>
      </c>
      <c r="E1779" s="349">
        <v>22</v>
      </c>
      <c r="F1779" s="349">
        <v>13</v>
      </c>
      <c r="G1779" s="349">
        <v>9</v>
      </c>
      <c r="H1779" s="349">
        <v>19</v>
      </c>
      <c r="I1779" s="349">
        <v>3</v>
      </c>
      <c r="J1779" s="349" t="s">
        <v>2402</v>
      </c>
      <c r="L1779" s="14"/>
    </row>
    <row r="1780" spans="1:12" s="10" customFormat="1" ht="14.5">
      <c r="A1780" s="348"/>
      <c r="B1780" s="348" t="s">
        <v>1168</v>
      </c>
      <c r="C1780" s="348" t="s">
        <v>3640</v>
      </c>
      <c r="D1780" s="348" t="s">
        <v>3641</v>
      </c>
      <c r="E1780" s="349">
        <v>44</v>
      </c>
      <c r="F1780" s="349">
        <v>27</v>
      </c>
      <c r="G1780" s="349">
        <v>17</v>
      </c>
      <c r="H1780" s="349">
        <v>35</v>
      </c>
      <c r="I1780" s="349">
        <v>9</v>
      </c>
      <c r="J1780" s="349" t="s">
        <v>2402</v>
      </c>
      <c r="L1780" s="14"/>
    </row>
    <row r="1781" spans="1:12" s="10" customFormat="1" ht="14.5">
      <c r="A1781" s="348"/>
      <c r="B1781" s="348" t="s">
        <v>1168</v>
      </c>
      <c r="C1781" s="348" t="s">
        <v>3938</v>
      </c>
      <c r="D1781" s="348" t="s">
        <v>3939</v>
      </c>
      <c r="E1781" s="349">
        <v>34</v>
      </c>
      <c r="F1781" s="349">
        <v>10</v>
      </c>
      <c r="G1781" s="349">
        <v>24</v>
      </c>
      <c r="H1781" s="349">
        <v>18</v>
      </c>
      <c r="I1781" s="349">
        <v>16</v>
      </c>
      <c r="J1781" s="349">
        <v>5</v>
      </c>
      <c r="L1781" s="14"/>
    </row>
    <row r="1782" spans="1:12" s="10" customFormat="1" ht="14.5">
      <c r="A1782" s="348"/>
      <c r="B1782" s="348" t="s">
        <v>1168</v>
      </c>
      <c r="C1782" s="348" t="s">
        <v>3642</v>
      </c>
      <c r="D1782" s="348" t="s">
        <v>3575</v>
      </c>
      <c r="E1782" s="349">
        <v>17</v>
      </c>
      <c r="F1782" s="349">
        <v>11</v>
      </c>
      <c r="G1782" s="349">
        <v>6</v>
      </c>
      <c r="H1782" s="349" t="s">
        <v>2402</v>
      </c>
      <c r="I1782" s="349" t="s">
        <v>2402</v>
      </c>
      <c r="J1782" s="349" t="s">
        <v>2402</v>
      </c>
      <c r="L1782" s="14"/>
    </row>
    <row r="1783" spans="1:12" s="10" customFormat="1" ht="14.5">
      <c r="A1783" s="348"/>
      <c r="B1783" s="348" t="s">
        <v>1168</v>
      </c>
      <c r="C1783" s="348" t="s">
        <v>3642</v>
      </c>
      <c r="D1783" s="348" t="s">
        <v>3643</v>
      </c>
      <c r="E1783" s="349">
        <v>51</v>
      </c>
      <c r="F1783" s="349">
        <v>21</v>
      </c>
      <c r="G1783" s="349">
        <v>30</v>
      </c>
      <c r="H1783" s="349">
        <v>33</v>
      </c>
      <c r="I1783" s="349">
        <v>18</v>
      </c>
      <c r="J1783" s="349">
        <v>6</v>
      </c>
      <c r="L1783" s="14"/>
    </row>
    <row r="1784" spans="1:12" s="10" customFormat="1" ht="14.5">
      <c r="A1784" s="348"/>
      <c r="B1784" s="348" t="s">
        <v>1168</v>
      </c>
      <c r="C1784" s="348" t="s">
        <v>4204</v>
      </c>
      <c r="D1784" s="348" t="s">
        <v>4205</v>
      </c>
      <c r="E1784" s="349">
        <v>14</v>
      </c>
      <c r="F1784" s="349">
        <v>7</v>
      </c>
      <c r="G1784" s="349">
        <v>7</v>
      </c>
      <c r="H1784" s="349">
        <v>14</v>
      </c>
      <c r="I1784" s="349">
        <v>0</v>
      </c>
      <c r="J1784" s="349" t="s">
        <v>2402</v>
      </c>
      <c r="L1784" s="14"/>
    </row>
    <row r="1785" spans="1:12" s="10" customFormat="1" ht="14.5">
      <c r="A1785" s="348"/>
      <c r="B1785" s="348" t="s">
        <v>1168</v>
      </c>
      <c r="C1785" s="348" t="s">
        <v>3807</v>
      </c>
      <c r="D1785" s="348" t="s">
        <v>3575</v>
      </c>
      <c r="E1785" s="349">
        <v>25</v>
      </c>
      <c r="F1785" s="349">
        <v>13</v>
      </c>
      <c r="G1785" s="349">
        <v>12</v>
      </c>
      <c r="H1785" s="349" t="s">
        <v>2402</v>
      </c>
      <c r="I1785" s="349" t="s">
        <v>2402</v>
      </c>
      <c r="J1785" s="349" t="s">
        <v>2402</v>
      </c>
      <c r="L1785" s="14"/>
    </row>
    <row r="1786" spans="1:12" s="10" customFormat="1" ht="14.5">
      <c r="A1786" s="348"/>
      <c r="B1786" s="348" t="s">
        <v>1168</v>
      </c>
      <c r="C1786" s="348" t="s">
        <v>3807</v>
      </c>
      <c r="D1786" s="348" t="s">
        <v>3808</v>
      </c>
      <c r="E1786" s="349">
        <v>39</v>
      </c>
      <c r="F1786" s="349">
        <v>20</v>
      </c>
      <c r="G1786" s="349">
        <v>19</v>
      </c>
      <c r="H1786" s="349" t="s">
        <v>2402</v>
      </c>
      <c r="I1786" s="349" t="s">
        <v>2402</v>
      </c>
      <c r="J1786" s="349" t="s">
        <v>2402</v>
      </c>
      <c r="L1786" s="14"/>
    </row>
    <row r="1787" spans="1:12" s="10" customFormat="1" ht="14.5">
      <c r="A1787" s="348"/>
      <c r="B1787" s="348" t="s">
        <v>1168</v>
      </c>
      <c r="C1787" s="348" t="s">
        <v>3644</v>
      </c>
      <c r="D1787" s="348" t="s">
        <v>3645</v>
      </c>
      <c r="E1787" s="349">
        <v>170</v>
      </c>
      <c r="F1787" s="349">
        <v>94</v>
      </c>
      <c r="G1787" s="349">
        <v>76</v>
      </c>
      <c r="H1787" s="349">
        <v>136</v>
      </c>
      <c r="I1787" s="349">
        <v>34</v>
      </c>
      <c r="J1787" s="349">
        <v>11</v>
      </c>
      <c r="L1787" s="14"/>
    </row>
    <row r="1788" spans="1:12" s="10" customFormat="1" ht="14.5">
      <c r="A1788" s="348"/>
      <c r="B1788" s="348" t="s">
        <v>1168</v>
      </c>
      <c r="C1788" s="348" t="s">
        <v>3646</v>
      </c>
      <c r="D1788" s="348" t="s">
        <v>3647</v>
      </c>
      <c r="E1788" s="349">
        <v>39</v>
      </c>
      <c r="F1788" s="349">
        <v>23</v>
      </c>
      <c r="G1788" s="349">
        <v>16</v>
      </c>
      <c r="H1788" s="349">
        <v>26</v>
      </c>
      <c r="I1788" s="349">
        <v>13</v>
      </c>
      <c r="J1788" s="349">
        <v>0</v>
      </c>
      <c r="L1788" s="14"/>
    </row>
    <row r="1789" spans="1:12" s="10" customFormat="1" ht="14.5">
      <c r="A1789" s="348"/>
      <c r="B1789" s="348" t="s">
        <v>1168</v>
      </c>
      <c r="C1789" s="348" t="s">
        <v>4214</v>
      </c>
      <c r="D1789" s="348" t="s">
        <v>4215</v>
      </c>
      <c r="E1789" s="349">
        <v>17</v>
      </c>
      <c r="F1789" s="349">
        <v>6</v>
      </c>
      <c r="G1789" s="349">
        <v>11</v>
      </c>
      <c r="H1789" s="349" t="s">
        <v>2402</v>
      </c>
      <c r="I1789" s="349" t="s">
        <v>2402</v>
      </c>
      <c r="J1789" s="349">
        <v>0</v>
      </c>
      <c r="L1789" s="14"/>
    </row>
    <row r="1790" spans="1:12" s="10" customFormat="1" ht="14.5">
      <c r="A1790" s="348"/>
      <c r="B1790" s="348" t="s">
        <v>1168</v>
      </c>
      <c r="C1790" s="348" t="s">
        <v>3650</v>
      </c>
      <c r="D1790" s="348" t="s">
        <v>3575</v>
      </c>
      <c r="E1790" s="349">
        <v>43</v>
      </c>
      <c r="F1790" s="349">
        <v>24</v>
      </c>
      <c r="G1790" s="349">
        <v>19</v>
      </c>
      <c r="H1790" s="349">
        <v>37</v>
      </c>
      <c r="I1790" s="349">
        <v>6</v>
      </c>
      <c r="J1790" s="349">
        <v>0</v>
      </c>
      <c r="L1790" s="14"/>
    </row>
    <row r="1791" spans="1:12" s="10" customFormat="1" ht="14.5">
      <c r="A1791" s="348"/>
      <c r="B1791" s="348" t="s">
        <v>1168</v>
      </c>
      <c r="C1791" s="348" t="s">
        <v>3650</v>
      </c>
      <c r="D1791" s="348" t="s">
        <v>3651</v>
      </c>
      <c r="E1791" s="349">
        <v>99</v>
      </c>
      <c r="F1791" s="349">
        <v>53</v>
      </c>
      <c r="G1791" s="349">
        <v>46</v>
      </c>
      <c r="H1791" s="349">
        <v>78</v>
      </c>
      <c r="I1791" s="349">
        <v>21</v>
      </c>
      <c r="J1791" s="349">
        <v>0</v>
      </c>
      <c r="L1791" s="14"/>
    </row>
    <row r="1792" spans="1:12" s="10" customFormat="1" ht="14.5">
      <c r="A1792" s="348"/>
      <c r="B1792" s="348" t="s">
        <v>1168</v>
      </c>
      <c r="C1792" s="348" t="s">
        <v>3656</v>
      </c>
      <c r="D1792" s="348" t="s">
        <v>3657</v>
      </c>
      <c r="E1792" s="349">
        <v>15</v>
      </c>
      <c r="F1792" s="349">
        <v>12</v>
      </c>
      <c r="G1792" s="349">
        <v>3</v>
      </c>
      <c r="H1792" s="349" t="s">
        <v>2402</v>
      </c>
      <c r="I1792" s="349" t="s">
        <v>2402</v>
      </c>
      <c r="J1792" s="349">
        <v>0</v>
      </c>
      <c r="L1792" s="14"/>
    </row>
    <row r="1793" spans="1:12" s="10" customFormat="1" ht="14.5">
      <c r="A1793" s="348"/>
      <c r="B1793" s="348" t="s">
        <v>1168</v>
      </c>
      <c r="C1793" s="348" t="s">
        <v>3997</v>
      </c>
      <c r="D1793" s="348" t="s">
        <v>3998</v>
      </c>
      <c r="E1793" s="349">
        <v>57</v>
      </c>
      <c r="F1793" s="349">
        <v>29</v>
      </c>
      <c r="G1793" s="349">
        <v>28</v>
      </c>
      <c r="H1793" s="349">
        <v>57</v>
      </c>
      <c r="I1793" s="349">
        <v>0</v>
      </c>
      <c r="J1793" s="349">
        <v>9</v>
      </c>
      <c r="L1793" s="14"/>
    </row>
    <row r="1794" spans="1:12" s="10" customFormat="1" ht="14.5">
      <c r="A1794" s="348"/>
      <c r="B1794" s="348" t="s">
        <v>1168</v>
      </c>
      <c r="C1794" s="348" t="s">
        <v>3658</v>
      </c>
      <c r="D1794" s="348" t="s">
        <v>3575</v>
      </c>
      <c r="E1794" s="349">
        <v>27</v>
      </c>
      <c r="F1794" s="349">
        <v>20</v>
      </c>
      <c r="G1794" s="349">
        <v>7</v>
      </c>
      <c r="H1794" s="349" t="s">
        <v>2402</v>
      </c>
      <c r="I1794" s="349" t="s">
        <v>2402</v>
      </c>
      <c r="J1794" s="349" t="s">
        <v>2402</v>
      </c>
      <c r="L1794" s="14"/>
    </row>
    <row r="1795" spans="1:12" s="10" customFormat="1" ht="14.5">
      <c r="A1795" s="348"/>
      <c r="B1795" s="348" t="s">
        <v>1168</v>
      </c>
      <c r="C1795" s="348" t="s">
        <v>3658</v>
      </c>
      <c r="D1795" s="348" t="s">
        <v>3659</v>
      </c>
      <c r="E1795" s="349">
        <v>84</v>
      </c>
      <c r="F1795" s="349">
        <v>49</v>
      </c>
      <c r="G1795" s="349">
        <v>35</v>
      </c>
      <c r="H1795" s="349" t="s">
        <v>2402</v>
      </c>
      <c r="I1795" s="349" t="s">
        <v>2402</v>
      </c>
      <c r="J1795" s="349">
        <v>10</v>
      </c>
      <c r="L1795" s="14"/>
    </row>
    <row r="1796" spans="1:12" s="10" customFormat="1" ht="14.5">
      <c r="A1796" s="348"/>
      <c r="B1796" s="348" t="s">
        <v>1168</v>
      </c>
      <c r="C1796" s="348" t="s">
        <v>3660</v>
      </c>
      <c r="D1796" s="348" t="s">
        <v>3661</v>
      </c>
      <c r="E1796" s="349">
        <v>36</v>
      </c>
      <c r="F1796" s="349">
        <v>20</v>
      </c>
      <c r="G1796" s="349">
        <v>16</v>
      </c>
      <c r="H1796" s="349">
        <v>30</v>
      </c>
      <c r="I1796" s="349">
        <v>6</v>
      </c>
      <c r="J1796" s="349">
        <v>0</v>
      </c>
      <c r="L1796" s="14"/>
    </row>
    <row r="1797" spans="1:12" s="10" customFormat="1" ht="14.5">
      <c r="A1797" s="348"/>
      <c r="B1797" s="348" t="s">
        <v>1168</v>
      </c>
      <c r="C1797" s="348" t="s">
        <v>3662</v>
      </c>
      <c r="D1797" s="348" t="s">
        <v>3631</v>
      </c>
      <c r="E1797" s="349">
        <v>19</v>
      </c>
      <c r="F1797" s="349">
        <v>15</v>
      </c>
      <c r="G1797" s="349">
        <v>4</v>
      </c>
      <c r="H1797" s="349">
        <v>14</v>
      </c>
      <c r="I1797" s="349">
        <v>5</v>
      </c>
      <c r="J1797" s="349" t="s">
        <v>2402</v>
      </c>
      <c r="L1797" s="14"/>
    </row>
    <row r="1798" spans="1:12" s="10" customFormat="1" ht="14.5">
      <c r="A1798" s="348"/>
      <c r="B1798" s="348" t="s">
        <v>1168</v>
      </c>
      <c r="C1798" s="348" t="s">
        <v>3662</v>
      </c>
      <c r="D1798" s="348" t="s">
        <v>3663</v>
      </c>
      <c r="E1798" s="349">
        <v>253</v>
      </c>
      <c r="F1798" s="349">
        <v>149</v>
      </c>
      <c r="G1798" s="349">
        <v>104</v>
      </c>
      <c r="H1798" s="349">
        <v>218</v>
      </c>
      <c r="I1798" s="349">
        <v>35</v>
      </c>
      <c r="J1798" s="349">
        <v>11</v>
      </c>
      <c r="L1798" s="14"/>
    </row>
    <row r="1799" spans="1:12" s="10" customFormat="1" ht="14.5">
      <c r="A1799" s="348"/>
      <c r="B1799" s="348" t="s">
        <v>1168</v>
      </c>
      <c r="C1799" s="348" t="s">
        <v>3669</v>
      </c>
      <c r="D1799" s="348" t="s">
        <v>3670</v>
      </c>
      <c r="E1799" s="349">
        <v>150</v>
      </c>
      <c r="F1799" s="349">
        <v>75</v>
      </c>
      <c r="G1799" s="349">
        <v>75</v>
      </c>
      <c r="H1799" s="349">
        <v>122</v>
      </c>
      <c r="I1799" s="349">
        <v>28</v>
      </c>
      <c r="J1799" s="349">
        <v>4</v>
      </c>
      <c r="L1799" s="14"/>
    </row>
    <row r="1800" spans="1:12" s="10" customFormat="1" ht="14.5">
      <c r="A1800" s="348"/>
      <c r="B1800" s="348" t="s">
        <v>1168</v>
      </c>
      <c r="C1800" s="348" t="s">
        <v>3671</v>
      </c>
      <c r="D1800" s="348" t="s">
        <v>3672</v>
      </c>
      <c r="E1800" s="349">
        <v>150</v>
      </c>
      <c r="F1800" s="349">
        <v>75</v>
      </c>
      <c r="G1800" s="349">
        <v>75</v>
      </c>
      <c r="H1800" s="349">
        <v>122</v>
      </c>
      <c r="I1800" s="349">
        <v>28</v>
      </c>
      <c r="J1800" s="349">
        <v>4</v>
      </c>
      <c r="L1800" s="14"/>
    </row>
    <row r="1801" spans="1:12" s="10" customFormat="1" ht="14.5">
      <c r="A1801" s="348"/>
      <c r="B1801" s="348" t="s">
        <v>1168</v>
      </c>
      <c r="C1801" s="348" t="s">
        <v>3673</v>
      </c>
      <c r="D1801" s="348" t="s">
        <v>3672</v>
      </c>
      <c r="E1801" s="349">
        <v>150</v>
      </c>
      <c r="F1801" s="349">
        <v>75</v>
      </c>
      <c r="G1801" s="349">
        <v>75</v>
      </c>
      <c r="H1801" s="349">
        <v>122</v>
      </c>
      <c r="I1801" s="349">
        <v>28</v>
      </c>
      <c r="J1801" s="349">
        <v>4</v>
      </c>
      <c r="L1801" s="14"/>
    </row>
    <row r="1802" spans="1:12" s="10" customFormat="1" ht="14.5">
      <c r="A1802" s="348"/>
      <c r="B1802" s="348" t="s">
        <v>1168</v>
      </c>
      <c r="C1802" s="348" t="s">
        <v>4143</v>
      </c>
      <c r="D1802" s="348" t="s">
        <v>4144</v>
      </c>
      <c r="E1802" s="349">
        <v>18</v>
      </c>
      <c r="F1802" s="349">
        <v>3</v>
      </c>
      <c r="G1802" s="349">
        <v>15</v>
      </c>
      <c r="H1802" s="349">
        <v>18</v>
      </c>
      <c r="I1802" s="349">
        <v>0</v>
      </c>
      <c r="J1802" s="349">
        <v>0</v>
      </c>
      <c r="L1802" s="14"/>
    </row>
    <row r="1803" spans="1:12" s="10" customFormat="1" ht="14.5">
      <c r="A1803" s="348"/>
      <c r="B1803" s="348" t="s">
        <v>1168</v>
      </c>
      <c r="C1803" s="348" t="s">
        <v>4105</v>
      </c>
      <c r="D1803" s="348" t="s">
        <v>4106</v>
      </c>
      <c r="E1803" s="349">
        <v>34</v>
      </c>
      <c r="F1803" s="349">
        <v>30</v>
      </c>
      <c r="G1803" s="349">
        <v>4</v>
      </c>
      <c r="H1803" s="349" t="s">
        <v>2402</v>
      </c>
      <c r="I1803" s="349" t="s">
        <v>2402</v>
      </c>
      <c r="J1803" s="349">
        <v>0</v>
      </c>
      <c r="L1803" s="14"/>
    </row>
    <row r="1804" spans="1:12" s="10" customFormat="1" ht="14.5">
      <c r="A1804" s="348"/>
      <c r="B1804" s="348" t="s">
        <v>1168</v>
      </c>
      <c r="C1804" s="348" t="s">
        <v>3942</v>
      </c>
      <c r="D1804" s="348" t="s">
        <v>3943</v>
      </c>
      <c r="E1804" s="349">
        <v>14</v>
      </c>
      <c r="F1804" s="349">
        <v>10</v>
      </c>
      <c r="G1804" s="349">
        <v>4</v>
      </c>
      <c r="H1804" s="349" t="s">
        <v>2402</v>
      </c>
      <c r="I1804" s="349" t="s">
        <v>2402</v>
      </c>
      <c r="J1804" s="349">
        <v>0</v>
      </c>
      <c r="L1804" s="14"/>
    </row>
    <row r="1805" spans="1:12" s="10" customFormat="1" ht="14.5">
      <c r="A1805" s="348"/>
      <c r="B1805" s="348" t="s">
        <v>1168</v>
      </c>
      <c r="C1805" s="348" t="s">
        <v>4001</v>
      </c>
      <c r="D1805" s="348" t="s">
        <v>4002</v>
      </c>
      <c r="E1805" s="349">
        <v>17</v>
      </c>
      <c r="F1805" s="349" t="s">
        <v>2402</v>
      </c>
      <c r="G1805" s="349" t="s">
        <v>2402</v>
      </c>
      <c r="H1805" s="349">
        <v>17</v>
      </c>
      <c r="I1805" s="349">
        <v>0</v>
      </c>
      <c r="J1805" s="349">
        <v>0</v>
      </c>
      <c r="L1805" s="14"/>
    </row>
    <row r="1806" spans="1:12" s="10" customFormat="1" ht="14.5">
      <c r="A1806" s="348"/>
      <c r="B1806" s="348" t="s">
        <v>1168</v>
      </c>
      <c r="C1806" s="348" t="s">
        <v>3905</v>
      </c>
      <c r="D1806" s="348" t="s">
        <v>3906</v>
      </c>
      <c r="E1806" s="349">
        <v>32</v>
      </c>
      <c r="F1806" s="349">
        <v>16</v>
      </c>
      <c r="G1806" s="349">
        <v>16</v>
      </c>
      <c r="H1806" s="349" t="s">
        <v>2402</v>
      </c>
      <c r="I1806" s="349" t="s">
        <v>2402</v>
      </c>
      <c r="J1806" s="349">
        <v>0</v>
      </c>
      <c r="L1806" s="14"/>
    </row>
    <row r="1807" spans="1:12" s="10" customFormat="1" ht="14.5">
      <c r="A1807" s="348"/>
      <c r="B1807" s="348" t="s">
        <v>1168</v>
      </c>
      <c r="C1807" s="348" t="s">
        <v>3955</v>
      </c>
      <c r="D1807" s="348" t="s">
        <v>3956</v>
      </c>
      <c r="E1807" s="349">
        <v>38</v>
      </c>
      <c r="F1807" s="349">
        <v>16</v>
      </c>
      <c r="G1807" s="349">
        <v>22</v>
      </c>
      <c r="H1807" s="349" t="s">
        <v>2402</v>
      </c>
      <c r="I1807" s="349" t="s">
        <v>2402</v>
      </c>
      <c r="J1807" s="349" t="s">
        <v>2402</v>
      </c>
      <c r="L1807" s="14"/>
    </row>
    <row r="1808" spans="1:12" s="10" customFormat="1" ht="14.5">
      <c r="A1808" s="348"/>
      <c r="B1808" s="348" t="s">
        <v>1168</v>
      </c>
      <c r="C1808" s="348" t="s">
        <v>4003</v>
      </c>
      <c r="D1808" s="348" t="s">
        <v>4004</v>
      </c>
      <c r="E1808" s="349">
        <v>14</v>
      </c>
      <c r="F1808" s="349">
        <v>9</v>
      </c>
      <c r="G1808" s="349">
        <v>5</v>
      </c>
      <c r="H1808" s="349" t="s">
        <v>2402</v>
      </c>
      <c r="I1808" s="349" t="s">
        <v>2402</v>
      </c>
      <c r="J1808" s="349">
        <v>0</v>
      </c>
      <c r="L1808" s="14"/>
    </row>
    <row r="1809" spans="1:12" s="10" customFormat="1" ht="14.5">
      <c r="A1809" s="348"/>
      <c r="B1809" s="348" t="s">
        <v>1168</v>
      </c>
      <c r="C1809" s="348" t="s">
        <v>4145</v>
      </c>
      <c r="D1809" s="348" t="s">
        <v>4146</v>
      </c>
      <c r="E1809" s="349">
        <v>14</v>
      </c>
      <c r="F1809" s="349">
        <v>9</v>
      </c>
      <c r="G1809" s="349">
        <v>5</v>
      </c>
      <c r="H1809" s="349">
        <v>14</v>
      </c>
      <c r="I1809" s="349">
        <v>0</v>
      </c>
      <c r="J1809" s="349">
        <v>0</v>
      </c>
      <c r="L1809" s="14"/>
    </row>
    <row r="1810" spans="1:12" s="10" customFormat="1" ht="14.5">
      <c r="A1810" s="348"/>
      <c r="B1810" s="348" t="s">
        <v>1168</v>
      </c>
      <c r="C1810" s="348" t="s">
        <v>3827</v>
      </c>
      <c r="D1810" s="348" t="s">
        <v>3828</v>
      </c>
      <c r="E1810" s="349">
        <v>12</v>
      </c>
      <c r="F1810" s="349">
        <v>4</v>
      </c>
      <c r="G1810" s="349">
        <v>8</v>
      </c>
      <c r="H1810" s="349">
        <v>12</v>
      </c>
      <c r="I1810" s="349">
        <v>0</v>
      </c>
      <c r="J1810" s="349">
        <v>0</v>
      </c>
      <c r="L1810" s="14"/>
    </row>
    <row r="1811" spans="1:12" s="10" customFormat="1" ht="14.5">
      <c r="A1811" s="348"/>
      <c r="B1811" s="348" t="s">
        <v>1168</v>
      </c>
      <c r="C1811" s="348" t="s">
        <v>4164</v>
      </c>
      <c r="D1811" s="348" t="s">
        <v>4165</v>
      </c>
      <c r="E1811" s="349">
        <v>23</v>
      </c>
      <c r="F1811" s="349">
        <v>12</v>
      </c>
      <c r="G1811" s="349">
        <v>11</v>
      </c>
      <c r="H1811" s="349">
        <v>23</v>
      </c>
      <c r="I1811" s="349">
        <v>0</v>
      </c>
      <c r="J1811" s="349" t="s">
        <v>2402</v>
      </c>
      <c r="L1811" s="14"/>
    </row>
    <row r="1812" spans="1:12" s="10" customFormat="1" ht="14.5">
      <c r="A1812" s="348"/>
      <c r="B1812" s="348" t="s">
        <v>1168</v>
      </c>
      <c r="C1812" s="348" t="s">
        <v>3674</v>
      </c>
      <c r="D1812" s="348" t="s">
        <v>3575</v>
      </c>
      <c r="E1812" s="349">
        <v>41</v>
      </c>
      <c r="F1812" s="349">
        <v>28</v>
      </c>
      <c r="G1812" s="349">
        <v>13</v>
      </c>
      <c r="H1812" s="349" t="s">
        <v>2402</v>
      </c>
      <c r="I1812" s="349" t="s">
        <v>2402</v>
      </c>
      <c r="J1812" s="349">
        <v>0</v>
      </c>
      <c r="L1812" s="14"/>
    </row>
    <row r="1813" spans="1:12" s="10" customFormat="1" ht="14.5">
      <c r="A1813" s="348"/>
      <c r="B1813" s="348" t="s">
        <v>1168</v>
      </c>
      <c r="C1813" s="348" t="s">
        <v>3674</v>
      </c>
      <c r="D1813" s="348" t="s">
        <v>3675</v>
      </c>
      <c r="E1813" s="349">
        <v>257</v>
      </c>
      <c r="F1813" s="349">
        <v>152</v>
      </c>
      <c r="G1813" s="349">
        <v>105</v>
      </c>
      <c r="H1813" s="349">
        <v>249</v>
      </c>
      <c r="I1813" s="349">
        <v>8</v>
      </c>
      <c r="J1813" s="349">
        <v>3</v>
      </c>
      <c r="L1813" s="14"/>
    </row>
    <row r="1814" spans="1:12" s="10" customFormat="1" ht="14.5">
      <c r="A1814" s="348"/>
      <c r="B1814" s="348" t="s">
        <v>1168</v>
      </c>
      <c r="C1814" s="348" t="s">
        <v>3676</v>
      </c>
      <c r="D1814" s="348" t="s">
        <v>3675</v>
      </c>
      <c r="E1814" s="349">
        <v>257</v>
      </c>
      <c r="F1814" s="349">
        <v>152</v>
      </c>
      <c r="G1814" s="349">
        <v>105</v>
      </c>
      <c r="H1814" s="349">
        <v>249</v>
      </c>
      <c r="I1814" s="349">
        <v>8</v>
      </c>
      <c r="J1814" s="349">
        <v>3</v>
      </c>
      <c r="L1814" s="14"/>
    </row>
    <row r="1815" spans="1:12" s="10" customFormat="1" ht="14.5">
      <c r="A1815" s="348"/>
      <c r="B1815" s="348" t="s">
        <v>1168</v>
      </c>
      <c r="C1815" s="348" t="s">
        <v>3829</v>
      </c>
      <c r="D1815" s="348" t="s">
        <v>3830</v>
      </c>
      <c r="E1815" s="349">
        <v>52</v>
      </c>
      <c r="F1815" s="349">
        <v>40</v>
      </c>
      <c r="G1815" s="349">
        <v>12</v>
      </c>
      <c r="H1815" s="349">
        <v>48</v>
      </c>
      <c r="I1815" s="349">
        <v>4</v>
      </c>
      <c r="J1815" s="349" t="s">
        <v>2402</v>
      </c>
      <c r="L1815" s="14"/>
    </row>
    <row r="1816" spans="1:12" s="10" customFormat="1" ht="14.5">
      <c r="A1816" s="348"/>
      <c r="B1816" s="348" t="s">
        <v>1168</v>
      </c>
      <c r="C1816" s="348" t="s">
        <v>3831</v>
      </c>
      <c r="D1816" s="348" t="s">
        <v>3832</v>
      </c>
      <c r="E1816" s="349">
        <v>10</v>
      </c>
      <c r="F1816" s="349" t="s">
        <v>2402</v>
      </c>
      <c r="G1816" s="349" t="s">
        <v>2402</v>
      </c>
      <c r="H1816" s="349">
        <v>10</v>
      </c>
      <c r="I1816" s="349">
        <v>0</v>
      </c>
      <c r="J1816" s="349" t="s">
        <v>2402</v>
      </c>
      <c r="L1816" s="14"/>
    </row>
    <row r="1817" spans="1:12" s="10" customFormat="1" ht="14.5">
      <c r="A1817" s="348"/>
      <c r="B1817" s="348" t="s">
        <v>1168</v>
      </c>
      <c r="C1817" s="348" t="s">
        <v>3833</v>
      </c>
      <c r="D1817" s="348" t="s">
        <v>3834</v>
      </c>
      <c r="E1817" s="349">
        <v>36</v>
      </c>
      <c r="F1817" s="349">
        <v>29</v>
      </c>
      <c r="G1817" s="349">
        <v>7</v>
      </c>
      <c r="H1817" s="349" t="s">
        <v>2402</v>
      </c>
      <c r="I1817" s="349" t="s">
        <v>2402</v>
      </c>
      <c r="J1817" s="349" t="s">
        <v>2402</v>
      </c>
      <c r="L1817" s="14"/>
    </row>
    <row r="1818" spans="1:12" s="10" customFormat="1" ht="14.5">
      <c r="A1818" s="348"/>
      <c r="B1818" s="348" t="s">
        <v>1168</v>
      </c>
      <c r="C1818" s="348" t="s">
        <v>3835</v>
      </c>
      <c r="D1818" s="348" t="s">
        <v>3836</v>
      </c>
      <c r="E1818" s="349">
        <v>100</v>
      </c>
      <c r="F1818" s="349">
        <v>66</v>
      </c>
      <c r="G1818" s="349">
        <v>34</v>
      </c>
      <c r="H1818" s="349" t="s">
        <v>2402</v>
      </c>
      <c r="I1818" s="349" t="s">
        <v>2402</v>
      </c>
      <c r="J1818" s="349">
        <v>6</v>
      </c>
      <c r="L1818" s="14"/>
    </row>
    <row r="1819" spans="1:12" s="10" customFormat="1" ht="14.5">
      <c r="A1819" s="348"/>
      <c r="B1819" s="348" t="s">
        <v>1168</v>
      </c>
      <c r="C1819" s="348" t="s">
        <v>3837</v>
      </c>
      <c r="D1819" s="348" t="s">
        <v>3838</v>
      </c>
      <c r="E1819" s="349">
        <v>97</v>
      </c>
      <c r="F1819" s="349">
        <v>58</v>
      </c>
      <c r="G1819" s="349">
        <v>39</v>
      </c>
      <c r="H1819" s="349" t="s">
        <v>2402</v>
      </c>
      <c r="I1819" s="349" t="s">
        <v>2402</v>
      </c>
      <c r="J1819" s="349" t="s">
        <v>2402</v>
      </c>
      <c r="L1819" s="14"/>
    </row>
    <row r="1820" spans="1:12" s="10" customFormat="1" ht="14.5">
      <c r="A1820" s="348"/>
      <c r="B1820" s="348" t="s">
        <v>1168</v>
      </c>
      <c r="C1820" s="348" t="s">
        <v>3839</v>
      </c>
      <c r="D1820" s="348" t="s">
        <v>3840</v>
      </c>
      <c r="E1820" s="349">
        <v>82</v>
      </c>
      <c r="F1820" s="349">
        <v>66</v>
      </c>
      <c r="G1820" s="349">
        <v>16</v>
      </c>
      <c r="H1820" s="349" t="s">
        <v>2402</v>
      </c>
      <c r="I1820" s="349" t="s">
        <v>2402</v>
      </c>
      <c r="J1820" s="349">
        <v>5</v>
      </c>
      <c r="L1820" s="14"/>
    </row>
    <row r="1821" spans="1:12" s="10" customFormat="1" ht="14.5">
      <c r="A1821" s="348"/>
      <c r="B1821" s="348" t="s">
        <v>1168</v>
      </c>
      <c r="C1821" s="348" t="s">
        <v>3841</v>
      </c>
      <c r="D1821" s="348" t="s">
        <v>3842</v>
      </c>
      <c r="E1821" s="349">
        <v>58</v>
      </c>
      <c r="F1821" s="349">
        <v>49</v>
      </c>
      <c r="G1821" s="349">
        <v>9</v>
      </c>
      <c r="H1821" s="349">
        <v>58</v>
      </c>
      <c r="I1821" s="349">
        <v>0</v>
      </c>
      <c r="J1821" s="349">
        <v>4</v>
      </c>
      <c r="L1821" s="14"/>
    </row>
    <row r="1822" spans="1:12" s="10" customFormat="1" ht="14.5">
      <c r="A1822" s="348"/>
      <c r="B1822" s="348" t="s">
        <v>1168</v>
      </c>
      <c r="C1822" s="348" t="s">
        <v>3677</v>
      </c>
      <c r="D1822" s="348" t="s">
        <v>3678</v>
      </c>
      <c r="E1822" s="349">
        <v>64</v>
      </c>
      <c r="F1822" s="349">
        <v>48</v>
      </c>
      <c r="G1822" s="349">
        <v>16</v>
      </c>
      <c r="H1822" s="349">
        <v>61</v>
      </c>
      <c r="I1822" s="349">
        <v>3</v>
      </c>
      <c r="J1822" s="349" t="s">
        <v>2402</v>
      </c>
      <c r="L1822" s="14"/>
    </row>
    <row r="1823" spans="1:12" s="10" customFormat="1" ht="14.5">
      <c r="A1823" s="348"/>
      <c r="B1823" s="348" t="s">
        <v>1168</v>
      </c>
      <c r="C1823" s="348" t="s">
        <v>3679</v>
      </c>
      <c r="D1823" s="348" t="s">
        <v>3680</v>
      </c>
      <c r="E1823" s="349">
        <v>499</v>
      </c>
      <c r="F1823" s="349">
        <v>364</v>
      </c>
      <c r="G1823" s="349">
        <v>135</v>
      </c>
      <c r="H1823" s="349">
        <v>487</v>
      </c>
      <c r="I1823" s="349">
        <v>12</v>
      </c>
      <c r="J1823" s="349">
        <v>23</v>
      </c>
      <c r="L1823" s="14"/>
    </row>
    <row r="1824" spans="1:12" s="10" customFormat="1" ht="14.5">
      <c r="A1824" s="348"/>
      <c r="B1824" s="348" t="s">
        <v>1168</v>
      </c>
      <c r="C1824" s="348" t="s">
        <v>2621</v>
      </c>
      <c r="D1824" s="348" t="s">
        <v>3680</v>
      </c>
      <c r="E1824" s="349">
        <v>499</v>
      </c>
      <c r="F1824" s="349">
        <v>364</v>
      </c>
      <c r="G1824" s="349">
        <v>135</v>
      </c>
      <c r="H1824" s="349">
        <v>487</v>
      </c>
      <c r="I1824" s="349">
        <v>12</v>
      </c>
      <c r="J1824" s="349">
        <v>23</v>
      </c>
      <c r="L1824" s="14"/>
    </row>
    <row r="1825" spans="1:12" s="10" customFormat="1" ht="14.5">
      <c r="A1825" s="348"/>
      <c r="B1825" s="348" t="s">
        <v>1168</v>
      </c>
      <c r="C1825" s="348" t="s">
        <v>3843</v>
      </c>
      <c r="D1825" s="348" t="s">
        <v>3844</v>
      </c>
      <c r="E1825" s="349">
        <v>10</v>
      </c>
      <c r="F1825" s="349">
        <v>6</v>
      </c>
      <c r="G1825" s="349">
        <v>4</v>
      </c>
      <c r="H1825" s="349" t="s">
        <v>2402</v>
      </c>
      <c r="I1825" s="349" t="s">
        <v>2402</v>
      </c>
      <c r="J1825" s="349">
        <v>0</v>
      </c>
      <c r="L1825" s="14"/>
    </row>
    <row r="1826" spans="1:12" s="10" customFormat="1" ht="14.5">
      <c r="A1826" s="348"/>
      <c r="B1826" s="348" t="s">
        <v>1168</v>
      </c>
      <c r="C1826" s="348" t="s">
        <v>4166</v>
      </c>
      <c r="D1826" s="348" t="s">
        <v>4167</v>
      </c>
      <c r="E1826" s="349">
        <v>54</v>
      </c>
      <c r="F1826" s="349">
        <v>10</v>
      </c>
      <c r="G1826" s="349">
        <v>44</v>
      </c>
      <c r="H1826" s="349" t="s">
        <v>2402</v>
      </c>
      <c r="I1826" s="349" t="s">
        <v>2402</v>
      </c>
      <c r="J1826" s="349">
        <v>0</v>
      </c>
      <c r="L1826" s="14"/>
    </row>
    <row r="1827" spans="1:12" s="10" customFormat="1" ht="14.5">
      <c r="A1827" s="348"/>
      <c r="B1827" s="348" t="s">
        <v>1168</v>
      </c>
      <c r="C1827" s="348" t="s">
        <v>3845</v>
      </c>
      <c r="D1827" s="348" t="s">
        <v>3846</v>
      </c>
      <c r="E1827" s="349">
        <v>15</v>
      </c>
      <c r="F1827" s="349">
        <v>10</v>
      </c>
      <c r="G1827" s="349">
        <v>5</v>
      </c>
      <c r="H1827" s="349" t="s">
        <v>2402</v>
      </c>
      <c r="I1827" s="349" t="s">
        <v>2402</v>
      </c>
      <c r="J1827" s="349">
        <v>0</v>
      </c>
      <c r="L1827" s="14"/>
    </row>
    <row r="1828" spans="1:12" s="10" customFormat="1" ht="14.5">
      <c r="A1828" s="348"/>
      <c r="B1828" s="348" t="s">
        <v>1168</v>
      </c>
      <c r="C1828" s="348" t="s">
        <v>3681</v>
      </c>
      <c r="D1828" s="348" t="s">
        <v>3575</v>
      </c>
      <c r="E1828" s="349">
        <v>30</v>
      </c>
      <c r="F1828" s="349">
        <v>22</v>
      </c>
      <c r="G1828" s="349">
        <v>8</v>
      </c>
      <c r="H1828" s="349" t="s">
        <v>2402</v>
      </c>
      <c r="I1828" s="349" t="s">
        <v>2402</v>
      </c>
      <c r="J1828" s="349" t="s">
        <v>2402</v>
      </c>
      <c r="L1828" s="14"/>
    </row>
    <row r="1829" spans="1:12" s="10" customFormat="1" ht="14.5">
      <c r="A1829" s="348"/>
      <c r="B1829" s="348" t="s">
        <v>1168</v>
      </c>
      <c r="C1829" s="348" t="s">
        <v>3681</v>
      </c>
      <c r="D1829" s="348" t="s">
        <v>3682</v>
      </c>
      <c r="E1829" s="349">
        <v>109</v>
      </c>
      <c r="F1829" s="349">
        <v>48</v>
      </c>
      <c r="G1829" s="349">
        <v>61</v>
      </c>
      <c r="H1829" s="349">
        <v>102</v>
      </c>
      <c r="I1829" s="349">
        <v>7</v>
      </c>
      <c r="J1829" s="349" t="s">
        <v>2402</v>
      </c>
      <c r="L1829" s="14"/>
    </row>
    <row r="1830" spans="1:12" s="10" customFormat="1" ht="14.5">
      <c r="A1830" s="348"/>
      <c r="B1830" s="348" t="s">
        <v>1168</v>
      </c>
      <c r="C1830" s="348" t="s">
        <v>2623</v>
      </c>
      <c r="D1830" s="348" t="s">
        <v>3682</v>
      </c>
      <c r="E1830" s="349">
        <v>109</v>
      </c>
      <c r="F1830" s="349">
        <v>48</v>
      </c>
      <c r="G1830" s="349">
        <v>61</v>
      </c>
      <c r="H1830" s="349">
        <v>102</v>
      </c>
      <c r="I1830" s="349">
        <v>7</v>
      </c>
      <c r="J1830" s="349" t="s">
        <v>2402</v>
      </c>
      <c r="L1830" s="14"/>
    </row>
    <row r="1831" spans="1:12" s="10" customFormat="1" ht="14.5">
      <c r="A1831" s="348"/>
      <c r="B1831" s="348" t="s">
        <v>1168</v>
      </c>
      <c r="C1831" s="348" t="s">
        <v>3849</v>
      </c>
      <c r="D1831" s="348" t="s">
        <v>3850</v>
      </c>
      <c r="E1831" s="349">
        <v>14</v>
      </c>
      <c r="F1831" s="349" t="s">
        <v>2402</v>
      </c>
      <c r="G1831" s="349" t="s">
        <v>2402</v>
      </c>
      <c r="H1831" s="349">
        <v>14</v>
      </c>
      <c r="I1831" s="349">
        <v>0</v>
      </c>
      <c r="J1831" s="349">
        <v>0</v>
      </c>
      <c r="L1831" s="14"/>
    </row>
    <row r="1832" spans="1:12" s="10" customFormat="1" ht="14.5">
      <c r="A1832" s="348"/>
      <c r="B1832" s="348" t="s">
        <v>1168</v>
      </c>
      <c r="C1832" s="348" t="s">
        <v>4066</v>
      </c>
      <c r="D1832" s="348" t="s">
        <v>4067</v>
      </c>
      <c r="E1832" s="349">
        <v>10</v>
      </c>
      <c r="F1832" s="349">
        <v>6</v>
      </c>
      <c r="G1832" s="349">
        <v>4</v>
      </c>
      <c r="H1832" s="349">
        <v>6</v>
      </c>
      <c r="I1832" s="349">
        <v>4</v>
      </c>
      <c r="J1832" s="349">
        <v>0</v>
      </c>
      <c r="L1832" s="14"/>
    </row>
    <row r="1833" spans="1:12" s="10" customFormat="1" ht="14.5">
      <c r="A1833" s="348"/>
      <c r="B1833" s="348" t="s">
        <v>1168</v>
      </c>
      <c r="C1833" s="348" t="s">
        <v>4216</v>
      </c>
      <c r="D1833" s="348" t="s">
        <v>4217</v>
      </c>
      <c r="E1833" s="349">
        <v>10</v>
      </c>
      <c r="F1833" s="349">
        <v>10</v>
      </c>
      <c r="G1833" s="349">
        <v>0</v>
      </c>
      <c r="H1833" s="349">
        <v>10</v>
      </c>
      <c r="I1833" s="349">
        <v>0</v>
      </c>
      <c r="J1833" s="349" t="s">
        <v>2402</v>
      </c>
      <c r="L1833" s="14"/>
    </row>
    <row r="1834" spans="1:12" s="10" customFormat="1" ht="14.5">
      <c r="A1834" s="348"/>
      <c r="B1834" s="348" t="s">
        <v>1168</v>
      </c>
      <c r="C1834" s="348" t="s">
        <v>3683</v>
      </c>
      <c r="D1834" s="348" t="s">
        <v>3575</v>
      </c>
      <c r="E1834" s="349">
        <v>49</v>
      </c>
      <c r="F1834" s="349">
        <v>40</v>
      </c>
      <c r="G1834" s="349">
        <v>9</v>
      </c>
      <c r="H1834" s="349">
        <v>46</v>
      </c>
      <c r="I1834" s="349">
        <v>3</v>
      </c>
      <c r="J1834" s="349" t="s">
        <v>2402</v>
      </c>
      <c r="L1834" s="14"/>
    </row>
    <row r="1835" spans="1:12" s="10" customFormat="1" ht="14.5">
      <c r="A1835" s="348"/>
      <c r="B1835" s="348" t="s">
        <v>1168</v>
      </c>
      <c r="C1835" s="348" t="s">
        <v>3683</v>
      </c>
      <c r="D1835" s="348" t="s">
        <v>3684</v>
      </c>
      <c r="E1835" s="349">
        <v>83</v>
      </c>
      <c r="F1835" s="349">
        <v>69</v>
      </c>
      <c r="G1835" s="349">
        <v>14</v>
      </c>
      <c r="H1835" s="349">
        <v>76</v>
      </c>
      <c r="I1835" s="349">
        <v>7</v>
      </c>
      <c r="J1835" s="349" t="s">
        <v>2402</v>
      </c>
      <c r="L1835" s="14"/>
    </row>
    <row r="1836" spans="1:12" s="10" customFormat="1" ht="14.5">
      <c r="A1836" s="348"/>
      <c r="B1836" s="348" t="s">
        <v>1168</v>
      </c>
      <c r="C1836" s="348" t="s">
        <v>2625</v>
      </c>
      <c r="D1836" s="348" t="s">
        <v>3684</v>
      </c>
      <c r="E1836" s="349">
        <v>83</v>
      </c>
      <c r="F1836" s="349">
        <v>69</v>
      </c>
      <c r="G1836" s="349">
        <v>14</v>
      </c>
      <c r="H1836" s="349">
        <v>76</v>
      </c>
      <c r="I1836" s="349">
        <v>7</v>
      </c>
      <c r="J1836" s="349" t="s">
        <v>2402</v>
      </c>
      <c r="L1836" s="14"/>
    </row>
    <row r="1837" spans="1:12" s="10" customFormat="1" ht="14.5">
      <c r="A1837" s="348"/>
      <c r="B1837" s="348" t="s">
        <v>1168</v>
      </c>
      <c r="C1837" s="348" t="s">
        <v>3685</v>
      </c>
      <c r="D1837" s="348" t="s">
        <v>3686</v>
      </c>
      <c r="E1837" s="349">
        <v>44</v>
      </c>
      <c r="F1837" s="349">
        <v>35</v>
      </c>
      <c r="G1837" s="349">
        <v>9</v>
      </c>
      <c r="H1837" s="349">
        <v>41</v>
      </c>
      <c r="I1837" s="349">
        <v>3</v>
      </c>
      <c r="J1837" s="349">
        <v>0</v>
      </c>
      <c r="L1837" s="14"/>
    </row>
    <row r="1838" spans="1:12" s="10" customFormat="1" ht="14.5">
      <c r="A1838" s="348"/>
      <c r="B1838" s="348" t="s">
        <v>1168</v>
      </c>
      <c r="C1838" s="348" t="s">
        <v>2627</v>
      </c>
      <c r="D1838" s="348" t="s">
        <v>3686</v>
      </c>
      <c r="E1838" s="349">
        <v>44</v>
      </c>
      <c r="F1838" s="349">
        <v>35</v>
      </c>
      <c r="G1838" s="349">
        <v>9</v>
      </c>
      <c r="H1838" s="349">
        <v>41</v>
      </c>
      <c r="I1838" s="349">
        <v>3</v>
      </c>
      <c r="J1838" s="349">
        <v>0</v>
      </c>
      <c r="L1838" s="14"/>
    </row>
    <row r="1839" spans="1:12" s="10" customFormat="1" ht="14.5">
      <c r="A1839" s="348"/>
      <c r="B1839" s="348" t="s">
        <v>1168</v>
      </c>
      <c r="C1839" s="348" t="s">
        <v>4072</v>
      </c>
      <c r="D1839" s="348" t="s">
        <v>4073</v>
      </c>
      <c r="E1839" s="349">
        <v>98</v>
      </c>
      <c r="F1839" s="349">
        <v>92</v>
      </c>
      <c r="G1839" s="349">
        <v>6</v>
      </c>
      <c r="H1839" s="349">
        <v>6</v>
      </c>
      <c r="I1839" s="349">
        <v>92</v>
      </c>
      <c r="J1839" s="349">
        <v>0</v>
      </c>
      <c r="L1839" s="14"/>
    </row>
    <row r="1840" spans="1:12" s="10" customFormat="1" ht="14.5">
      <c r="A1840" s="348"/>
      <c r="B1840" s="348" t="s">
        <v>1168</v>
      </c>
      <c r="C1840" s="348" t="s">
        <v>4072</v>
      </c>
      <c r="D1840" s="348" t="s">
        <v>4073</v>
      </c>
      <c r="E1840" s="349">
        <v>98</v>
      </c>
      <c r="F1840" s="349">
        <v>92</v>
      </c>
      <c r="G1840" s="349">
        <v>6</v>
      </c>
      <c r="H1840" s="349">
        <v>6</v>
      </c>
      <c r="I1840" s="349">
        <v>92</v>
      </c>
      <c r="J1840" s="349">
        <v>0</v>
      </c>
      <c r="L1840" s="14"/>
    </row>
    <row r="1841" spans="1:12" s="10" customFormat="1" ht="14.5">
      <c r="A1841" s="348"/>
      <c r="B1841" s="348" t="s">
        <v>1168</v>
      </c>
      <c r="C1841" s="348" t="s">
        <v>4072</v>
      </c>
      <c r="D1841" s="348" t="s">
        <v>4073</v>
      </c>
      <c r="E1841" s="349">
        <v>98</v>
      </c>
      <c r="F1841" s="349">
        <v>92</v>
      </c>
      <c r="G1841" s="349">
        <v>6</v>
      </c>
      <c r="H1841" s="349">
        <v>6</v>
      </c>
      <c r="I1841" s="349">
        <v>92</v>
      </c>
      <c r="J1841" s="349">
        <v>0</v>
      </c>
      <c r="L1841" s="14"/>
    </row>
    <row r="1842" spans="1:12" s="10" customFormat="1" ht="14.5">
      <c r="A1842" s="348"/>
      <c r="B1842" s="348" t="s">
        <v>1168</v>
      </c>
      <c r="C1842" s="348" t="s">
        <v>3687</v>
      </c>
      <c r="D1842" s="348" t="s">
        <v>4076</v>
      </c>
      <c r="E1842" s="349">
        <v>38</v>
      </c>
      <c r="F1842" s="349">
        <v>31</v>
      </c>
      <c r="G1842" s="349">
        <v>7</v>
      </c>
      <c r="H1842" s="349">
        <v>13</v>
      </c>
      <c r="I1842" s="349">
        <v>25</v>
      </c>
      <c r="J1842" s="349">
        <v>0</v>
      </c>
      <c r="L1842" s="14"/>
    </row>
    <row r="1843" spans="1:12" s="10" customFormat="1" ht="14.5">
      <c r="A1843" s="348"/>
      <c r="B1843" s="348" t="s">
        <v>1168</v>
      </c>
      <c r="C1843" s="348" t="s">
        <v>3687</v>
      </c>
      <c r="D1843" s="348" t="s">
        <v>4077</v>
      </c>
      <c r="E1843" s="349">
        <v>27848</v>
      </c>
      <c r="F1843" s="349">
        <v>16855</v>
      </c>
      <c r="G1843" s="349">
        <v>10993</v>
      </c>
      <c r="H1843" s="349">
        <v>26374</v>
      </c>
      <c r="I1843" s="349">
        <v>1474</v>
      </c>
      <c r="J1843" s="349">
        <v>1169</v>
      </c>
      <c r="L1843" s="14"/>
    </row>
    <row r="1844" spans="1:12" s="10" customFormat="1" ht="14.5">
      <c r="A1844" s="348"/>
      <c r="B1844" s="348" t="s">
        <v>1168</v>
      </c>
      <c r="C1844" s="348" t="s">
        <v>3689</v>
      </c>
      <c r="D1844" s="348" t="s">
        <v>4078</v>
      </c>
      <c r="E1844" s="349">
        <v>27975</v>
      </c>
      <c r="F1844" s="349">
        <v>16971</v>
      </c>
      <c r="G1844" s="349">
        <v>11004</v>
      </c>
      <c r="H1844" s="349">
        <v>26386</v>
      </c>
      <c r="I1844" s="349">
        <v>1589</v>
      </c>
      <c r="J1844" s="349">
        <v>1169</v>
      </c>
      <c r="L1844" s="14"/>
    </row>
    <row r="1845" spans="1:12" s="10" customFormat="1" ht="14.5">
      <c r="A1845" s="348" t="s">
        <v>1498</v>
      </c>
      <c r="B1845" s="348" t="s">
        <v>1499</v>
      </c>
      <c r="C1845" s="348"/>
      <c r="D1845" s="348"/>
      <c r="E1845" s="349"/>
      <c r="F1845" s="349"/>
      <c r="G1845" s="349"/>
      <c r="H1845" s="349"/>
      <c r="I1845" s="349"/>
      <c r="J1845" s="349"/>
      <c r="L1845" s="14"/>
    </row>
    <row r="1846" spans="1:12" s="10" customFormat="1" ht="14.5">
      <c r="A1846" s="348"/>
      <c r="B1846" s="348" t="s">
        <v>1499</v>
      </c>
      <c r="C1846" s="348" t="s">
        <v>2874</v>
      </c>
      <c r="D1846" s="348" t="s">
        <v>2401</v>
      </c>
      <c r="E1846" s="349">
        <v>6193</v>
      </c>
      <c r="F1846" s="349">
        <v>3512</v>
      </c>
      <c r="G1846" s="349">
        <v>2681</v>
      </c>
      <c r="H1846" s="349">
        <v>5507</v>
      </c>
      <c r="I1846" s="349">
        <v>686</v>
      </c>
      <c r="J1846" s="349">
        <v>339</v>
      </c>
      <c r="L1846" s="14"/>
    </row>
    <row r="1847" spans="1:12" s="10" customFormat="1" ht="14.5">
      <c r="A1847" s="348"/>
      <c r="B1847" s="348" t="s">
        <v>1499</v>
      </c>
      <c r="C1847" s="348" t="s">
        <v>2892</v>
      </c>
      <c r="D1847" s="348" t="s">
        <v>2404</v>
      </c>
      <c r="E1847" s="349">
        <v>563</v>
      </c>
      <c r="F1847" s="349">
        <v>315</v>
      </c>
      <c r="G1847" s="349">
        <v>248</v>
      </c>
      <c r="H1847" s="349">
        <v>510</v>
      </c>
      <c r="I1847" s="349">
        <v>53</v>
      </c>
      <c r="J1847" s="349">
        <v>16</v>
      </c>
      <c r="L1847" s="14"/>
    </row>
    <row r="1848" spans="1:12" s="10" customFormat="1" ht="14.5">
      <c r="A1848" s="348"/>
      <c r="B1848" s="348" t="s">
        <v>1499</v>
      </c>
      <c r="C1848" s="348" t="s">
        <v>2893</v>
      </c>
      <c r="D1848" s="348" t="s">
        <v>2406</v>
      </c>
      <c r="E1848" s="349">
        <v>44</v>
      </c>
      <c r="F1848" s="349">
        <v>28</v>
      </c>
      <c r="G1848" s="349">
        <v>16</v>
      </c>
      <c r="H1848" s="349" t="s">
        <v>2402</v>
      </c>
      <c r="I1848" s="349" t="s">
        <v>2402</v>
      </c>
      <c r="J1848" s="349">
        <v>5</v>
      </c>
      <c r="L1848" s="14"/>
    </row>
    <row r="1849" spans="1:12" s="10" customFormat="1" ht="14.5">
      <c r="A1849" s="348"/>
      <c r="B1849" s="348" t="s">
        <v>1499</v>
      </c>
      <c r="C1849" s="348" t="s">
        <v>2894</v>
      </c>
      <c r="D1849" s="348" t="s">
        <v>2408</v>
      </c>
      <c r="E1849" s="349">
        <v>100</v>
      </c>
      <c r="F1849" s="349">
        <v>65</v>
      </c>
      <c r="G1849" s="349">
        <v>35</v>
      </c>
      <c r="H1849" s="349">
        <v>95</v>
      </c>
      <c r="I1849" s="349">
        <v>5</v>
      </c>
      <c r="J1849" s="349">
        <v>5</v>
      </c>
      <c r="L1849" s="14"/>
    </row>
    <row r="1850" spans="1:12" s="10" customFormat="1" ht="14.5">
      <c r="A1850" s="348"/>
      <c r="B1850" s="348" t="s">
        <v>1499</v>
      </c>
      <c r="C1850" s="348" t="s">
        <v>53</v>
      </c>
      <c r="D1850" s="348" t="s">
        <v>54</v>
      </c>
      <c r="E1850" s="349">
        <v>447</v>
      </c>
      <c r="F1850" s="349">
        <v>280</v>
      </c>
      <c r="G1850" s="349">
        <v>167</v>
      </c>
      <c r="H1850" s="349">
        <v>431</v>
      </c>
      <c r="I1850" s="349">
        <v>16</v>
      </c>
      <c r="J1850" s="349">
        <v>29</v>
      </c>
      <c r="L1850" s="14"/>
    </row>
    <row r="1851" spans="1:12" s="10" customFormat="1" ht="14.5">
      <c r="A1851" s="348"/>
      <c r="B1851" s="348" t="s">
        <v>1499</v>
      </c>
      <c r="C1851" s="348" t="s">
        <v>288</v>
      </c>
      <c r="D1851" s="348" t="s">
        <v>289</v>
      </c>
      <c r="E1851" s="349">
        <v>21</v>
      </c>
      <c r="F1851" s="349">
        <v>16</v>
      </c>
      <c r="G1851" s="349">
        <v>5</v>
      </c>
      <c r="H1851" s="349" t="s">
        <v>2402</v>
      </c>
      <c r="I1851" s="349" t="s">
        <v>2402</v>
      </c>
      <c r="J1851" s="349">
        <v>3</v>
      </c>
      <c r="L1851" s="14"/>
    </row>
    <row r="1852" spans="1:12" s="10" customFormat="1" ht="14.5">
      <c r="A1852" s="348"/>
      <c r="B1852" s="348" t="s">
        <v>1499</v>
      </c>
      <c r="C1852" s="348" t="s">
        <v>554</v>
      </c>
      <c r="D1852" s="348" t="s">
        <v>555</v>
      </c>
      <c r="E1852" s="349">
        <v>2720</v>
      </c>
      <c r="F1852" s="349">
        <v>1609</v>
      </c>
      <c r="G1852" s="349">
        <v>1111</v>
      </c>
      <c r="H1852" s="349">
        <v>2662</v>
      </c>
      <c r="I1852" s="349">
        <v>58</v>
      </c>
      <c r="J1852" s="349">
        <v>136</v>
      </c>
      <c r="L1852" s="14"/>
    </row>
    <row r="1853" spans="1:12" s="10" customFormat="1" ht="14.5">
      <c r="A1853" s="348"/>
      <c r="B1853" s="348" t="s">
        <v>1499</v>
      </c>
      <c r="C1853" s="348" t="s">
        <v>822</v>
      </c>
      <c r="D1853" s="348" t="s">
        <v>823</v>
      </c>
      <c r="E1853" s="349">
        <v>54</v>
      </c>
      <c r="F1853" s="349">
        <v>44</v>
      </c>
      <c r="G1853" s="349">
        <v>10</v>
      </c>
      <c r="H1853" s="349">
        <v>51</v>
      </c>
      <c r="I1853" s="349">
        <v>3</v>
      </c>
      <c r="J1853" s="349">
        <v>4</v>
      </c>
      <c r="L1853" s="14"/>
    </row>
    <row r="1854" spans="1:12" s="10" customFormat="1" ht="14.5">
      <c r="A1854" s="348"/>
      <c r="B1854" s="348" t="s">
        <v>1499</v>
      </c>
      <c r="C1854" s="348" t="s">
        <v>895</v>
      </c>
      <c r="D1854" s="348" t="s">
        <v>896</v>
      </c>
      <c r="E1854" s="349">
        <v>77</v>
      </c>
      <c r="F1854" s="349">
        <v>64</v>
      </c>
      <c r="G1854" s="349">
        <v>13</v>
      </c>
      <c r="H1854" s="349">
        <v>74</v>
      </c>
      <c r="I1854" s="349">
        <v>3</v>
      </c>
      <c r="J1854" s="349" t="s">
        <v>2402</v>
      </c>
      <c r="L1854" s="14"/>
    </row>
    <row r="1855" spans="1:12" s="10" customFormat="1" ht="14.5">
      <c r="A1855" s="348"/>
      <c r="B1855" s="348" t="s">
        <v>1499</v>
      </c>
      <c r="C1855" s="348" t="s">
        <v>995</v>
      </c>
      <c r="D1855" s="348" t="s">
        <v>996</v>
      </c>
      <c r="E1855" s="349">
        <v>140</v>
      </c>
      <c r="F1855" s="349">
        <v>98</v>
      </c>
      <c r="G1855" s="349">
        <v>42</v>
      </c>
      <c r="H1855" s="349">
        <v>135</v>
      </c>
      <c r="I1855" s="349">
        <v>5</v>
      </c>
      <c r="J1855" s="349">
        <v>3</v>
      </c>
      <c r="L1855" s="14"/>
    </row>
    <row r="1856" spans="1:12" s="10" customFormat="1" ht="14.5">
      <c r="A1856" s="348"/>
      <c r="B1856" s="348" t="s">
        <v>1499</v>
      </c>
      <c r="C1856" s="348" t="s">
        <v>1167</v>
      </c>
      <c r="D1856" s="348" t="s">
        <v>1168</v>
      </c>
      <c r="E1856" s="349">
        <v>3582</v>
      </c>
      <c r="F1856" s="349">
        <v>1804</v>
      </c>
      <c r="G1856" s="349">
        <v>1778</v>
      </c>
      <c r="H1856" s="349">
        <v>3504</v>
      </c>
      <c r="I1856" s="349">
        <v>78</v>
      </c>
      <c r="J1856" s="349">
        <v>183</v>
      </c>
      <c r="L1856" s="14"/>
    </row>
    <row r="1857" spans="1:12" s="10" customFormat="1" ht="14.5">
      <c r="A1857" s="348"/>
      <c r="B1857" s="348" t="s">
        <v>1499</v>
      </c>
      <c r="C1857" s="348" t="s">
        <v>1749</v>
      </c>
      <c r="D1857" s="348" t="s">
        <v>1750</v>
      </c>
      <c r="E1857" s="349">
        <v>124</v>
      </c>
      <c r="F1857" s="349">
        <v>88</v>
      </c>
      <c r="G1857" s="349">
        <v>36</v>
      </c>
      <c r="H1857" s="349">
        <v>119</v>
      </c>
      <c r="I1857" s="349">
        <v>5</v>
      </c>
      <c r="J1857" s="349">
        <v>5</v>
      </c>
      <c r="L1857" s="14"/>
    </row>
    <row r="1858" spans="1:12" s="10" customFormat="1" ht="14.5">
      <c r="A1858" s="348"/>
      <c r="B1858" s="348" t="s">
        <v>1499</v>
      </c>
      <c r="C1858" s="348" t="s">
        <v>1941</v>
      </c>
      <c r="D1858" s="348" t="s">
        <v>1942</v>
      </c>
      <c r="E1858" s="349">
        <v>92</v>
      </c>
      <c r="F1858" s="349">
        <v>64</v>
      </c>
      <c r="G1858" s="349">
        <v>28</v>
      </c>
      <c r="H1858" s="349">
        <v>88</v>
      </c>
      <c r="I1858" s="349">
        <v>4</v>
      </c>
      <c r="J1858" s="349">
        <v>4</v>
      </c>
      <c r="L1858" s="14"/>
    </row>
    <row r="1859" spans="1:12" s="10" customFormat="1" ht="14.5">
      <c r="A1859" s="348"/>
      <c r="B1859" s="348" t="s">
        <v>1499</v>
      </c>
      <c r="C1859" s="348" t="s">
        <v>2162</v>
      </c>
      <c r="D1859" s="348" t="s">
        <v>2163</v>
      </c>
      <c r="E1859" s="349">
        <v>43</v>
      </c>
      <c r="F1859" s="349">
        <v>29</v>
      </c>
      <c r="G1859" s="349">
        <v>14</v>
      </c>
      <c r="H1859" s="349">
        <v>39</v>
      </c>
      <c r="I1859" s="349">
        <v>4</v>
      </c>
      <c r="J1859" s="349" t="s">
        <v>2402</v>
      </c>
      <c r="L1859" s="14"/>
    </row>
    <row r="1860" spans="1:12" s="10" customFormat="1" ht="14.5">
      <c r="A1860" s="348"/>
      <c r="B1860" s="348" t="s">
        <v>1499</v>
      </c>
      <c r="C1860" s="348" t="s">
        <v>3560</v>
      </c>
      <c r="D1860" s="348" t="s">
        <v>2267</v>
      </c>
      <c r="E1860" s="349">
        <v>14200</v>
      </c>
      <c r="F1860" s="349">
        <v>8016</v>
      </c>
      <c r="G1860" s="349">
        <v>6184</v>
      </c>
      <c r="H1860" s="349">
        <v>13277</v>
      </c>
      <c r="I1860" s="349">
        <v>923</v>
      </c>
      <c r="J1860" s="349">
        <v>736</v>
      </c>
      <c r="L1860" s="14"/>
    </row>
    <row r="1861" spans="1:12" s="10" customFormat="1" ht="14.5">
      <c r="A1861" s="348"/>
      <c r="B1861" s="348" t="s">
        <v>1499</v>
      </c>
      <c r="C1861" s="348" t="s">
        <v>2315</v>
      </c>
      <c r="D1861" s="348" t="s">
        <v>2267</v>
      </c>
      <c r="E1861" s="349">
        <v>14200</v>
      </c>
      <c r="F1861" s="349">
        <v>8016</v>
      </c>
      <c r="G1861" s="349">
        <v>6184</v>
      </c>
      <c r="H1861" s="349">
        <v>13277</v>
      </c>
      <c r="I1861" s="349">
        <v>923</v>
      </c>
      <c r="J1861" s="349">
        <v>736</v>
      </c>
      <c r="L1861" s="14"/>
    </row>
    <row r="1862" spans="1:12" s="10" customFormat="1" ht="14.5">
      <c r="A1862" s="348"/>
      <c r="B1862" s="348" t="s">
        <v>1499</v>
      </c>
      <c r="C1862" s="348" t="s">
        <v>3561</v>
      </c>
      <c r="D1862" s="348" t="s">
        <v>3562</v>
      </c>
      <c r="E1862" s="349">
        <v>217</v>
      </c>
      <c r="F1862" s="349">
        <v>129</v>
      </c>
      <c r="G1862" s="349">
        <v>88</v>
      </c>
      <c r="H1862" s="349">
        <v>203</v>
      </c>
      <c r="I1862" s="349">
        <v>14</v>
      </c>
      <c r="J1862" s="349">
        <v>18</v>
      </c>
      <c r="L1862" s="14"/>
    </row>
    <row r="1863" spans="1:12" s="10" customFormat="1" ht="14.5">
      <c r="A1863" s="348"/>
      <c r="B1863" s="348" t="s">
        <v>1499</v>
      </c>
      <c r="C1863" s="348" t="s">
        <v>3563</v>
      </c>
      <c r="D1863" s="348" t="s">
        <v>3564</v>
      </c>
      <c r="E1863" s="349">
        <v>217</v>
      </c>
      <c r="F1863" s="349">
        <v>129</v>
      </c>
      <c r="G1863" s="349">
        <v>88</v>
      </c>
      <c r="H1863" s="349">
        <v>203</v>
      </c>
      <c r="I1863" s="349">
        <v>14</v>
      </c>
      <c r="J1863" s="349">
        <v>18</v>
      </c>
      <c r="L1863" s="14"/>
    </row>
    <row r="1864" spans="1:12" s="10" customFormat="1" ht="14.5">
      <c r="A1864" s="348"/>
      <c r="B1864" s="348" t="s">
        <v>1499</v>
      </c>
      <c r="C1864" s="348" t="s">
        <v>3565</v>
      </c>
      <c r="D1864" s="348" t="s">
        <v>3564</v>
      </c>
      <c r="E1864" s="349">
        <v>217</v>
      </c>
      <c r="F1864" s="349">
        <v>129</v>
      </c>
      <c r="G1864" s="349">
        <v>88</v>
      </c>
      <c r="H1864" s="349">
        <v>203</v>
      </c>
      <c r="I1864" s="349">
        <v>14</v>
      </c>
      <c r="J1864" s="349">
        <v>18</v>
      </c>
      <c r="L1864" s="14"/>
    </row>
    <row r="1865" spans="1:12" s="10" customFormat="1" ht="14.5">
      <c r="A1865" s="348"/>
      <c r="B1865" s="348" t="s">
        <v>1499</v>
      </c>
      <c r="C1865" s="348" t="s">
        <v>3851</v>
      </c>
      <c r="D1865" s="348" t="s">
        <v>3852</v>
      </c>
      <c r="E1865" s="349">
        <v>14</v>
      </c>
      <c r="F1865" s="349">
        <v>14</v>
      </c>
      <c r="G1865" s="349">
        <v>0</v>
      </c>
      <c r="H1865" s="349">
        <v>14</v>
      </c>
      <c r="I1865" s="349">
        <v>0</v>
      </c>
      <c r="J1865" s="349">
        <v>0</v>
      </c>
      <c r="L1865" s="14"/>
    </row>
    <row r="1866" spans="1:12" s="10" customFormat="1" ht="14.5">
      <c r="A1866" s="348"/>
      <c r="B1866" s="348" t="s">
        <v>1499</v>
      </c>
      <c r="C1866" s="348" t="s">
        <v>3699</v>
      </c>
      <c r="D1866" s="348" t="s">
        <v>3700</v>
      </c>
      <c r="E1866" s="349">
        <v>16</v>
      </c>
      <c r="F1866" s="349">
        <v>13</v>
      </c>
      <c r="G1866" s="349">
        <v>3</v>
      </c>
      <c r="H1866" s="349">
        <v>13</v>
      </c>
      <c r="I1866" s="349">
        <v>3</v>
      </c>
      <c r="J1866" s="349">
        <v>0</v>
      </c>
      <c r="L1866" s="14"/>
    </row>
    <row r="1867" spans="1:12" s="10" customFormat="1" ht="14.5">
      <c r="A1867" s="348"/>
      <c r="B1867" s="348" t="s">
        <v>1499</v>
      </c>
      <c r="C1867" s="348" t="s">
        <v>3566</v>
      </c>
      <c r="D1867" s="348" t="s">
        <v>3575</v>
      </c>
      <c r="E1867" s="349">
        <v>30</v>
      </c>
      <c r="F1867" s="349">
        <v>22</v>
      </c>
      <c r="G1867" s="349">
        <v>8</v>
      </c>
      <c r="H1867" s="349">
        <v>27</v>
      </c>
      <c r="I1867" s="349">
        <v>3</v>
      </c>
      <c r="J1867" s="349" t="s">
        <v>2402</v>
      </c>
      <c r="L1867" s="14"/>
    </row>
    <row r="1868" spans="1:12" s="10" customFormat="1" ht="14.5">
      <c r="A1868" s="348"/>
      <c r="B1868" s="348" t="s">
        <v>1499</v>
      </c>
      <c r="C1868" s="348" t="s">
        <v>3566</v>
      </c>
      <c r="D1868" s="348" t="s">
        <v>3567</v>
      </c>
      <c r="E1868" s="349">
        <v>60</v>
      </c>
      <c r="F1868" s="349">
        <v>49</v>
      </c>
      <c r="G1868" s="349">
        <v>11</v>
      </c>
      <c r="H1868" s="349">
        <v>54</v>
      </c>
      <c r="I1868" s="349">
        <v>6</v>
      </c>
      <c r="J1868" s="349" t="s">
        <v>2402</v>
      </c>
      <c r="L1868" s="14"/>
    </row>
    <row r="1869" spans="1:12" s="10" customFormat="1" ht="14.5">
      <c r="A1869" s="348"/>
      <c r="B1869" s="348" t="s">
        <v>1499</v>
      </c>
      <c r="C1869" s="348" t="s">
        <v>3568</v>
      </c>
      <c r="D1869" s="348" t="s">
        <v>3569</v>
      </c>
      <c r="E1869" s="349">
        <v>51</v>
      </c>
      <c r="F1869" s="349">
        <v>40</v>
      </c>
      <c r="G1869" s="349">
        <v>11</v>
      </c>
      <c r="H1869" s="349">
        <v>46</v>
      </c>
      <c r="I1869" s="349">
        <v>5</v>
      </c>
      <c r="J1869" s="349">
        <v>0</v>
      </c>
      <c r="L1869" s="14"/>
    </row>
    <row r="1870" spans="1:12" s="10" customFormat="1" ht="14.5">
      <c r="A1870" s="348"/>
      <c r="B1870" s="348" t="s">
        <v>1499</v>
      </c>
      <c r="C1870" s="348" t="s">
        <v>3570</v>
      </c>
      <c r="D1870" s="348" t="s">
        <v>3571</v>
      </c>
      <c r="E1870" s="349">
        <v>14</v>
      </c>
      <c r="F1870" s="349">
        <v>9</v>
      </c>
      <c r="G1870" s="349">
        <v>5</v>
      </c>
      <c r="H1870" s="349">
        <v>14</v>
      </c>
      <c r="I1870" s="349">
        <v>0</v>
      </c>
      <c r="J1870" s="349">
        <v>0</v>
      </c>
      <c r="L1870" s="14"/>
    </row>
    <row r="1871" spans="1:12" s="10" customFormat="1" ht="14.5">
      <c r="A1871" s="348"/>
      <c r="B1871" s="348" t="s">
        <v>1499</v>
      </c>
      <c r="C1871" s="348" t="s">
        <v>3853</v>
      </c>
      <c r="D1871" s="348" t="s">
        <v>3854</v>
      </c>
      <c r="E1871" s="349">
        <v>13</v>
      </c>
      <c r="F1871" s="349" t="s">
        <v>2402</v>
      </c>
      <c r="G1871" s="349" t="s">
        <v>2402</v>
      </c>
      <c r="H1871" s="349" t="s">
        <v>2402</v>
      </c>
      <c r="I1871" s="349" t="s">
        <v>2402</v>
      </c>
      <c r="J1871" s="349">
        <v>0</v>
      </c>
      <c r="L1871" s="14"/>
    </row>
    <row r="1872" spans="1:12" s="10" customFormat="1" ht="14.5">
      <c r="A1872" s="348"/>
      <c r="B1872" s="348" t="s">
        <v>1499</v>
      </c>
      <c r="C1872" s="348" t="s">
        <v>4218</v>
      </c>
      <c r="D1872" s="348" t="s">
        <v>4219</v>
      </c>
      <c r="E1872" s="349">
        <v>11</v>
      </c>
      <c r="F1872" s="349" t="s">
        <v>2402</v>
      </c>
      <c r="G1872" s="349" t="s">
        <v>2402</v>
      </c>
      <c r="H1872" s="349" t="s">
        <v>2402</v>
      </c>
      <c r="I1872" s="349" t="s">
        <v>2402</v>
      </c>
      <c r="J1872" s="349">
        <v>0</v>
      </c>
      <c r="L1872" s="14"/>
    </row>
    <row r="1873" spans="1:12" s="10" customFormat="1" ht="14.5">
      <c r="A1873" s="348"/>
      <c r="B1873" s="348" t="s">
        <v>1499</v>
      </c>
      <c r="C1873" s="348" t="s">
        <v>3944</v>
      </c>
      <c r="D1873" s="348" t="s">
        <v>3945</v>
      </c>
      <c r="E1873" s="349">
        <v>14</v>
      </c>
      <c r="F1873" s="349" t="s">
        <v>2402</v>
      </c>
      <c r="G1873" s="349" t="s">
        <v>2402</v>
      </c>
      <c r="H1873" s="349">
        <v>14</v>
      </c>
      <c r="I1873" s="349">
        <v>0</v>
      </c>
      <c r="J1873" s="349">
        <v>0</v>
      </c>
      <c r="L1873" s="14"/>
    </row>
    <row r="1874" spans="1:12" s="10" customFormat="1" ht="14.5">
      <c r="A1874" s="348"/>
      <c r="B1874" s="348" t="s">
        <v>1499</v>
      </c>
      <c r="C1874" s="348" t="s">
        <v>3574</v>
      </c>
      <c r="D1874" s="348" t="s">
        <v>3575</v>
      </c>
      <c r="E1874" s="349">
        <v>16</v>
      </c>
      <c r="F1874" s="349">
        <v>12</v>
      </c>
      <c r="G1874" s="349">
        <v>4</v>
      </c>
      <c r="H1874" s="349" t="s">
        <v>2402</v>
      </c>
      <c r="I1874" s="349" t="s">
        <v>2402</v>
      </c>
      <c r="J1874" s="349">
        <v>0</v>
      </c>
      <c r="L1874" s="14"/>
    </row>
    <row r="1875" spans="1:12" s="10" customFormat="1" ht="14.5">
      <c r="A1875" s="348"/>
      <c r="B1875" s="348" t="s">
        <v>1499</v>
      </c>
      <c r="C1875" s="348" t="s">
        <v>3574</v>
      </c>
      <c r="D1875" s="348" t="s">
        <v>3576</v>
      </c>
      <c r="E1875" s="349">
        <v>119</v>
      </c>
      <c r="F1875" s="349">
        <v>94</v>
      </c>
      <c r="G1875" s="349">
        <v>25</v>
      </c>
      <c r="H1875" s="349">
        <v>109</v>
      </c>
      <c r="I1875" s="349">
        <v>10</v>
      </c>
      <c r="J1875" s="349">
        <v>0</v>
      </c>
      <c r="L1875" s="14"/>
    </row>
    <row r="1876" spans="1:12" s="10" customFormat="1" ht="14.5">
      <c r="A1876" s="348"/>
      <c r="B1876" s="348" t="s">
        <v>1499</v>
      </c>
      <c r="C1876" s="348" t="s">
        <v>3703</v>
      </c>
      <c r="D1876" s="348" t="s">
        <v>3704</v>
      </c>
      <c r="E1876" s="349">
        <v>20</v>
      </c>
      <c r="F1876" s="349">
        <v>15</v>
      </c>
      <c r="G1876" s="349">
        <v>5</v>
      </c>
      <c r="H1876" s="349" t="s">
        <v>2402</v>
      </c>
      <c r="I1876" s="349" t="s">
        <v>2402</v>
      </c>
      <c r="J1876" s="349">
        <v>0</v>
      </c>
      <c r="L1876" s="14"/>
    </row>
    <row r="1877" spans="1:12" s="10" customFormat="1" ht="14.5">
      <c r="A1877" s="348"/>
      <c r="B1877" s="348" t="s">
        <v>1499</v>
      </c>
      <c r="C1877" s="348" t="s">
        <v>3577</v>
      </c>
      <c r="D1877" s="348" t="s">
        <v>3578</v>
      </c>
      <c r="E1877" s="349">
        <v>35</v>
      </c>
      <c r="F1877" s="349">
        <v>21</v>
      </c>
      <c r="G1877" s="349">
        <v>14</v>
      </c>
      <c r="H1877" s="349">
        <v>32</v>
      </c>
      <c r="I1877" s="349">
        <v>3</v>
      </c>
      <c r="J1877" s="349" t="s">
        <v>2402</v>
      </c>
      <c r="L1877" s="14"/>
    </row>
    <row r="1878" spans="1:12" s="10" customFormat="1" ht="14.5">
      <c r="A1878" s="348"/>
      <c r="B1878" s="348" t="s">
        <v>1499</v>
      </c>
      <c r="C1878" s="348" t="s">
        <v>4081</v>
      </c>
      <c r="D1878" s="348" t="s">
        <v>4082</v>
      </c>
      <c r="E1878" s="349">
        <v>10</v>
      </c>
      <c r="F1878" s="349">
        <v>5</v>
      </c>
      <c r="G1878" s="349">
        <v>5</v>
      </c>
      <c r="H1878" s="349">
        <v>10</v>
      </c>
      <c r="I1878" s="349">
        <v>0</v>
      </c>
      <c r="J1878" s="349" t="s">
        <v>2402</v>
      </c>
      <c r="L1878" s="14"/>
    </row>
    <row r="1879" spans="1:12" s="10" customFormat="1" ht="14.5">
      <c r="A1879" s="348"/>
      <c r="B1879" s="348" t="s">
        <v>1499</v>
      </c>
      <c r="C1879" s="348" t="s">
        <v>3705</v>
      </c>
      <c r="D1879" s="348" t="s">
        <v>3706</v>
      </c>
      <c r="E1879" s="349">
        <v>15</v>
      </c>
      <c r="F1879" s="349">
        <v>11</v>
      </c>
      <c r="G1879" s="349">
        <v>4</v>
      </c>
      <c r="H1879" s="349">
        <v>15</v>
      </c>
      <c r="I1879" s="349">
        <v>0</v>
      </c>
      <c r="J1879" s="349" t="s">
        <v>2402</v>
      </c>
      <c r="L1879" s="14"/>
    </row>
    <row r="1880" spans="1:12" s="10" customFormat="1" ht="14.5">
      <c r="A1880" s="348"/>
      <c r="B1880" s="348" t="s">
        <v>1499</v>
      </c>
      <c r="C1880" s="348" t="s">
        <v>3924</v>
      </c>
      <c r="D1880" s="348" t="s">
        <v>3925</v>
      </c>
      <c r="E1880" s="349">
        <v>10</v>
      </c>
      <c r="F1880" s="349">
        <v>7</v>
      </c>
      <c r="G1880" s="349">
        <v>3</v>
      </c>
      <c r="H1880" s="349" t="s">
        <v>2402</v>
      </c>
      <c r="I1880" s="349" t="s">
        <v>2402</v>
      </c>
      <c r="J1880" s="349">
        <v>0</v>
      </c>
      <c r="L1880" s="14"/>
    </row>
    <row r="1881" spans="1:12" s="10" customFormat="1" ht="14.5">
      <c r="A1881" s="348"/>
      <c r="B1881" s="348" t="s">
        <v>1499</v>
      </c>
      <c r="C1881" s="348" t="s">
        <v>3707</v>
      </c>
      <c r="D1881" s="348" t="s">
        <v>3708</v>
      </c>
      <c r="E1881" s="349">
        <v>33</v>
      </c>
      <c r="F1881" s="349">
        <v>28</v>
      </c>
      <c r="G1881" s="349">
        <v>5</v>
      </c>
      <c r="H1881" s="349">
        <v>30</v>
      </c>
      <c r="I1881" s="349">
        <v>3</v>
      </c>
      <c r="J1881" s="349">
        <v>0</v>
      </c>
      <c r="L1881" s="14"/>
    </row>
    <row r="1882" spans="1:12" s="10" customFormat="1" ht="14.5">
      <c r="A1882" s="348"/>
      <c r="B1882" s="348" t="s">
        <v>1499</v>
      </c>
      <c r="C1882" s="348" t="s">
        <v>3709</v>
      </c>
      <c r="D1882" s="348" t="s">
        <v>3710</v>
      </c>
      <c r="E1882" s="349">
        <v>24</v>
      </c>
      <c r="F1882" s="349" t="s">
        <v>2402</v>
      </c>
      <c r="G1882" s="349" t="s">
        <v>2402</v>
      </c>
      <c r="H1882" s="349" t="s">
        <v>2402</v>
      </c>
      <c r="I1882" s="349" t="s">
        <v>2402</v>
      </c>
      <c r="J1882" s="349">
        <v>0</v>
      </c>
      <c r="L1882" s="14"/>
    </row>
    <row r="1883" spans="1:12" s="10" customFormat="1" ht="14.5">
      <c r="A1883" s="348"/>
      <c r="B1883" s="348" t="s">
        <v>1499</v>
      </c>
      <c r="C1883" s="348" t="s">
        <v>3579</v>
      </c>
      <c r="D1883" s="348" t="s">
        <v>3580</v>
      </c>
      <c r="E1883" s="349">
        <v>14</v>
      </c>
      <c r="F1883" s="349">
        <v>8</v>
      </c>
      <c r="G1883" s="349">
        <v>6</v>
      </c>
      <c r="H1883" s="349">
        <v>14</v>
      </c>
      <c r="I1883" s="349">
        <v>0</v>
      </c>
      <c r="J1883" s="349">
        <v>0</v>
      </c>
      <c r="L1883" s="14"/>
    </row>
    <row r="1884" spans="1:12" s="10" customFormat="1" ht="14.5">
      <c r="A1884" s="348"/>
      <c r="B1884" s="348" t="s">
        <v>1499</v>
      </c>
      <c r="C1884" s="348" t="s">
        <v>3581</v>
      </c>
      <c r="D1884" s="348" t="s">
        <v>3575</v>
      </c>
      <c r="E1884" s="349">
        <v>24</v>
      </c>
      <c r="F1884" s="349">
        <v>16</v>
      </c>
      <c r="G1884" s="349">
        <v>8</v>
      </c>
      <c r="H1884" s="349" t="s">
        <v>2402</v>
      </c>
      <c r="I1884" s="349" t="s">
        <v>2402</v>
      </c>
      <c r="J1884" s="349">
        <v>0</v>
      </c>
      <c r="L1884" s="14"/>
    </row>
    <row r="1885" spans="1:12" s="10" customFormat="1" ht="14.5">
      <c r="A1885" s="348"/>
      <c r="B1885" s="348" t="s">
        <v>1499</v>
      </c>
      <c r="C1885" s="348" t="s">
        <v>3581</v>
      </c>
      <c r="D1885" s="348" t="s">
        <v>3582</v>
      </c>
      <c r="E1885" s="349">
        <v>185</v>
      </c>
      <c r="F1885" s="349">
        <v>133</v>
      </c>
      <c r="G1885" s="349">
        <v>52</v>
      </c>
      <c r="H1885" s="349">
        <v>174</v>
      </c>
      <c r="I1885" s="349">
        <v>11</v>
      </c>
      <c r="J1885" s="349">
        <v>3</v>
      </c>
      <c r="L1885" s="14"/>
    </row>
    <row r="1886" spans="1:12" s="10" customFormat="1" ht="14.5">
      <c r="A1886" s="348"/>
      <c r="B1886" s="348" t="s">
        <v>1499</v>
      </c>
      <c r="C1886" s="348" t="s">
        <v>3583</v>
      </c>
      <c r="D1886" s="348" t="s">
        <v>3584</v>
      </c>
      <c r="E1886" s="349">
        <v>12</v>
      </c>
      <c r="F1886" s="349" t="s">
        <v>2402</v>
      </c>
      <c r="G1886" s="349" t="s">
        <v>2402</v>
      </c>
      <c r="H1886" s="349" t="s">
        <v>2402</v>
      </c>
      <c r="I1886" s="349" t="s">
        <v>2402</v>
      </c>
      <c r="J1886" s="349" t="s">
        <v>2402</v>
      </c>
      <c r="L1886" s="14"/>
    </row>
    <row r="1887" spans="1:12" s="10" customFormat="1" ht="14.5">
      <c r="A1887" s="348"/>
      <c r="B1887" s="348" t="s">
        <v>1499</v>
      </c>
      <c r="C1887" s="348" t="s">
        <v>3725</v>
      </c>
      <c r="D1887" s="348" t="s">
        <v>3726</v>
      </c>
      <c r="E1887" s="349">
        <v>16</v>
      </c>
      <c r="F1887" s="349">
        <v>16</v>
      </c>
      <c r="G1887" s="349">
        <v>0</v>
      </c>
      <c r="H1887" s="349">
        <v>16</v>
      </c>
      <c r="I1887" s="349">
        <v>0</v>
      </c>
      <c r="J1887" s="349">
        <v>0</v>
      </c>
      <c r="L1887" s="14"/>
    </row>
    <row r="1888" spans="1:12" s="10" customFormat="1" ht="14.5">
      <c r="A1888" s="348"/>
      <c r="B1888" s="348" t="s">
        <v>1499</v>
      </c>
      <c r="C1888" s="348" t="s">
        <v>3897</v>
      </c>
      <c r="D1888" s="348" t="s">
        <v>3898</v>
      </c>
      <c r="E1888" s="349">
        <v>14</v>
      </c>
      <c r="F1888" s="349" t="s">
        <v>2402</v>
      </c>
      <c r="G1888" s="349" t="s">
        <v>2402</v>
      </c>
      <c r="H1888" s="349" t="s">
        <v>2402</v>
      </c>
      <c r="I1888" s="349" t="s">
        <v>2402</v>
      </c>
      <c r="J1888" s="349">
        <v>0</v>
      </c>
      <c r="L1888" s="14"/>
    </row>
    <row r="1889" spans="1:12" s="10" customFormat="1" ht="14.5">
      <c r="A1889" s="348"/>
      <c r="B1889" s="348" t="s">
        <v>1499</v>
      </c>
      <c r="C1889" s="348" t="s">
        <v>3587</v>
      </c>
      <c r="D1889" s="348" t="s">
        <v>3588</v>
      </c>
      <c r="E1889" s="349">
        <v>33</v>
      </c>
      <c r="F1889" s="349">
        <v>26</v>
      </c>
      <c r="G1889" s="349">
        <v>7</v>
      </c>
      <c r="H1889" s="349">
        <v>30</v>
      </c>
      <c r="I1889" s="349">
        <v>3</v>
      </c>
      <c r="J1889" s="349" t="s">
        <v>2402</v>
      </c>
      <c r="L1889" s="14"/>
    </row>
    <row r="1890" spans="1:12" s="10" customFormat="1" ht="14.5">
      <c r="A1890" s="348"/>
      <c r="B1890" s="348" t="s">
        <v>1499</v>
      </c>
      <c r="C1890" s="348" t="s">
        <v>3591</v>
      </c>
      <c r="D1890" s="348" t="s">
        <v>3575</v>
      </c>
      <c r="E1890" s="349">
        <v>60</v>
      </c>
      <c r="F1890" s="349">
        <v>46</v>
      </c>
      <c r="G1890" s="349">
        <v>14</v>
      </c>
      <c r="H1890" s="349">
        <v>52</v>
      </c>
      <c r="I1890" s="349">
        <v>8</v>
      </c>
      <c r="J1890" s="349">
        <v>0</v>
      </c>
      <c r="L1890" s="14"/>
    </row>
    <row r="1891" spans="1:12" s="10" customFormat="1" ht="14.5">
      <c r="A1891" s="348"/>
      <c r="B1891" s="348" t="s">
        <v>1499</v>
      </c>
      <c r="C1891" s="348" t="s">
        <v>3591</v>
      </c>
      <c r="D1891" s="348" t="s">
        <v>3592</v>
      </c>
      <c r="E1891" s="349">
        <v>135</v>
      </c>
      <c r="F1891" s="349">
        <v>111</v>
      </c>
      <c r="G1891" s="349">
        <v>24</v>
      </c>
      <c r="H1891" s="349">
        <v>121</v>
      </c>
      <c r="I1891" s="349">
        <v>14</v>
      </c>
      <c r="J1891" s="349">
        <v>3</v>
      </c>
      <c r="L1891" s="14"/>
    </row>
    <row r="1892" spans="1:12" s="10" customFormat="1" ht="14.5">
      <c r="A1892" s="348"/>
      <c r="B1892" s="348" t="s">
        <v>1499</v>
      </c>
      <c r="C1892" s="348" t="s">
        <v>3593</v>
      </c>
      <c r="D1892" s="348" t="s">
        <v>3594</v>
      </c>
      <c r="E1892" s="349">
        <v>499</v>
      </c>
      <c r="F1892" s="349">
        <v>387</v>
      </c>
      <c r="G1892" s="349">
        <v>112</v>
      </c>
      <c r="H1892" s="349">
        <v>458</v>
      </c>
      <c r="I1892" s="349">
        <v>41</v>
      </c>
      <c r="J1892" s="349">
        <v>7</v>
      </c>
      <c r="L1892" s="14"/>
    </row>
    <row r="1893" spans="1:12" s="10" customFormat="1" ht="14.5">
      <c r="A1893" s="348"/>
      <c r="B1893" s="348" t="s">
        <v>1499</v>
      </c>
      <c r="C1893" s="348" t="s">
        <v>3595</v>
      </c>
      <c r="D1893" s="348" t="s">
        <v>3596</v>
      </c>
      <c r="E1893" s="349">
        <v>52</v>
      </c>
      <c r="F1893" s="349">
        <v>27</v>
      </c>
      <c r="G1893" s="349">
        <v>25</v>
      </c>
      <c r="H1893" s="349" t="s">
        <v>2402</v>
      </c>
      <c r="I1893" s="349" t="s">
        <v>2402</v>
      </c>
      <c r="J1893" s="349">
        <v>0</v>
      </c>
      <c r="L1893" s="14"/>
    </row>
    <row r="1894" spans="1:12" s="10" customFormat="1" ht="14.5">
      <c r="A1894" s="348"/>
      <c r="B1894" s="348" t="s">
        <v>1499</v>
      </c>
      <c r="C1894" s="348" t="s">
        <v>3597</v>
      </c>
      <c r="D1894" s="348" t="s">
        <v>3575</v>
      </c>
      <c r="E1894" s="349">
        <v>4</v>
      </c>
      <c r="F1894" s="349" t="s">
        <v>2402</v>
      </c>
      <c r="G1894" s="349" t="s">
        <v>2402</v>
      </c>
      <c r="H1894" s="349">
        <v>4</v>
      </c>
      <c r="I1894" s="349">
        <v>0</v>
      </c>
      <c r="J1894" s="349">
        <v>0</v>
      </c>
      <c r="L1894" s="14"/>
    </row>
    <row r="1895" spans="1:12" s="10" customFormat="1" ht="14.5">
      <c r="A1895" s="348"/>
      <c r="B1895" s="348" t="s">
        <v>1499</v>
      </c>
      <c r="C1895" s="348" t="s">
        <v>3597</v>
      </c>
      <c r="D1895" s="348" t="s">
        <v>3598</v>
      </c>
      <c r="E1895" s="349">
        <v>56</v>
      </c>
      <c r="F1895" s="349">
        <v>30</v>
      </c>
      <c r="G1895" s="349">
        <v>26</v>
      </c>
      <c r="H1895" s="349" t="s">
        <v>2402</v>
      </c>
      <c r="I1895" s="349" t="s">
        <v>2402</v>
      </c>
      <c r="J1895" s="349">
        <v>0</v>
      </c>
      <c r="L1895" s="14"/>
    </row>
    <row r="1896" spans="1:12" s="10" customFormat="1" ht="14.5">
      <c r="A1896" s="348"/>
      <c r="B1896" s="348" t="s">
        <v>1499</v>
      </c>
      <c r="C1896" s="348" t="s">
        <v>3599</v>
      </c>
      <c r="D1896" s="348" t="s">
        <v>3598</v>
      </c>
      <c r="E1896" s="349">
        <v>56</v>
      </c>
      <c r="F1896" s="349">
        <v>30</v>
      </c>
      <c r="G1896" s="349">
        <v>26</v>
      </c>
      <c r="H1896" s="349" t="s">
        <v>2402</v>
      </c>
      <c r="I1896" s="349" t="s">
        <v>2402</v>
      </c>
      <c r="J1896" s="349">
        <v>0</v>
      </c>
      <c r="L1896" s="14"/>
    </row>
    <row r="1897" spans="1:12" s="10" customFormat="1" ht="14.5">
      <c r="A1897" s="348"/>
      <c r="B1897" s="348" t="s">
        <v>1499</v>
      </c>
      <c r="C1897" s="348" t="s">
        <v>3600</v>
      </c>
      <c r="D1897" s="348" t="s">
        <v>3601</v>
      </c>
      <c r="E1897" s="349">
        <v>12</v>
      </c>
      <c r="F1897" s="349">
        <v>8</v>
      </c>
      <c r="G1897" s="349">
        <v>4</v>
      </c>
      <c r="H1897" s="349" t="s">
        <v>2402</v>
      </c>
      <c r="I1897" s="349" t="s">
        <v>2402</v>
      </c>
      <c r="J1897" s="349">
        <v>0</v>
      </c>
      <c r="L1897" s="14"/>
    </row>
    <row r="1898" spans="1:12" s="10" customFormat="1" ht="14.5">
      <c r="A1898" s="348"/>
      <c r="B1898" s="348" t="s">
        <v>1499</v>
      </c>
      <c r="C1898" s="348" t="s">
        <v>3602</v>
      </c>
      <c r="D1898" s="348" t="s">
        <v>3603</v>
      </c>
      <c r="E1898" s="349">
        <v>12</v>
      </c>
      <c r="F1898" s="349" t="s">
        <v>2402</v>
      </c>
      <c r="G1898" s="349" t="s">
        <v>2402</v>
      </c>
      <c r="H1898" s="349">
        <v>8</v>
      </c>
      <c r="I1898" s="349">
        <v>4</v>
      </c>
      <c r="J1898" s="349" t="s">
        <v>2402</v>
      </c>
      <c r="L1898" s="14"/>
    </row>
    <row r="1899" spans="1:12" s="10" customFormat="1" ht="14.5">
      <c r="A1899" s="348"/>
      <c r="B1899" s="348" t="s">
        <v>1499</v>
      </c>
      <c r="C1899" s="348" t="s">
        <v>3604</v>
      </c>
      <c r="D1899" s="348" t="s">
        <v>3575</v>
      </c>
      <c r="E1899" s="349">
        <v>64</v>
      </c>
      <c r="F1899" s="349">
        <v>46</v>
      </c>
      <c r="G1899" s="349">
        <v>18</v>
      </c>
      <c r="H1899" s="349">
        <v>57</v>
      </c>
      <c r="I1899" s="349">
        <v>7</v>
      </c>
      <c r="J1899" s="349">
        <v>0</v>
      </c>
      <c r="L1899" s="14"/>
    </row>
    <row r="1900" spans="1:12" s="10" customFormat="1" ht="14.5">
      <c r="A1900" s="348"/>
      <c r="B1900" s="348" t="s">
        <v>1499</v>
      </c>
      <c r="C1900" s="348" t="s">
        <v>3604</v>
      </c>
      <c r="D1900" s="348" t="s">
        <v>3605</v>
      </c>
      <c r="E1900" s="349">
        <v>88</v>
      </c>
      <c r="F1900" s="349">
        <v>65</v>
      </c>
      <c r="G1900" s="349">
        <v>23</v>
      </c>
      <c r="H1900" s="349">
        <v>75</v>
      </c>
      <c r="I1900" s="349">
        <v>13</v>
      </c>
      <c r="J1900" s="349" t="s">
        <v>2402</v>
      </c>
      <c r="L1900" s="14"/>
    </row>
    <row r="1901" spans="1:12" s="10" customFormat="1" ht="14.5">
      <c r="A1901" s="348"/>
      <c r="B1901" s="348" t="s">
        <v>1499</v>
      </c>
      <c r="C1901" s="348" t="s">
        <v>3606</v>
      </c>
      <c r="D1901" s="348" t="s">
        <v>3607</v>
      </c>
      <c r="E1901" s="349">
        <v>28</v>
      </c>
      <c r="F1901" s="349">
        <v>22</v>
      </c>
      <c r="G1901" s="349">
        <v>6</v>
      </c>
      <c r="H1901" s="349" t="s">
        <v>2402</v>
      </c>
      <c r="I1901" s="349" t="s">
        <v>2402</v>
      </c>
      <c r="J1901" s="349">
        <v>0</v>
      </c>
      <c r="L1901" s="14"/>
    </row>
    <row r="1902" spans="1:12" s="10" customFormat="1" ht="14.5">
      <c r="A1902" s="348"/>
      <c r="B1902" s="348" t="s">
        <v>1499</v>
      </c>
      <c r="C1902" s="348" t="s">
        <v>3745</v>
      </c>
      <c r="D1902" s="348" t="s">
        <v>3746</v>
      </c>
      <c r="E1902" s="349">
        <v>10</v>
      </c>
      <c r="F1902" s="349" t="s">
        <v>2402</v>
      </c>
      <c r="G1902" s="349" t="s">
        <v>2402</v>
      </c>
      <c r="H1902" s="349">
        <v>10</v>
      </c>
      <c r="I1902" s="349">
        <v>0</v>
      </c>
      <c r="J1902" s="349">
        <v>0</v>
      </c>
      <c r="L1902" s="14"/>
    </row>
    <row r="1903" spans="1:12" s="10" customFormat="1" ht="14.5">
      <c r="A1903" s="348"/>
      <c r="B1903" s="348" t="s">
        <v>1499</v>
      </c>
      <c r="C1903" s="348" t="s">
        <v>3747</v>
      </c>
      <c r="D1903" s="348" t="s">
        <v>3748</v>
      </c>
      <c r="E1903" s="349">
        <v>30</v>
      </c>
      <c r="F1903" s="349" t="s">
        <v>2402</v>
      </c>
      <c r="G1903" s="349" t="s">
        <v>2402</v>
      </c>
      <c r="H1903" s="349" t="s">
        <v>2402</v>
      </c>
      <c r="I1903" s="349" t="s">
        <v>2402</v>
      </c>
      <c r="J1903" s="349">
        <v>0</v>
      </c>
      <c r="L1903" s="14"/>
    </row>
    <row r="1904" spans="1:12" s="10" customFormat="1" ht="14.5">
      <c r="A1904" s="348"/>
      <c r="B1904" s="348" t="s">
        <v>1499</v>
      </c>
      <c r="C1904" s="348" t="s">
        <v>3857</v>
      </c>
      <c r="D1904" s="348" t="s">
        <v>3858</v>
      </c>
      <c r="E1904" s="349">
        <v>15</v>
      </c>
      <c r="F1904" s="349" t="s">
        <v>2402</v>
      </c>
      <c r="G1904" s="349" t="s">
        <v>2402</v>
      </c>
      <c r="H1904" s="349">
        <v>15</v>
      </c>
      <c r="I1904" s="349">
        <v>0</v>
      </c>
      <c r="J1904" s="349">
        <v>0</v>
      </c>
      <c r="L1904" s="14"/>
    </row>
    <row r="1905" spans="1:12" s="10" customFormat="1" ht="14.5">
      <c r="A1905" s="348"/>
      <c r="B1905" s="348" t="s">
        <v>1499</v>
      </c>
      <c r="C1905" s="348" t="s">
        <v>4089</v>
      </c>
      <c r="D1905" s="348" t="s">
        <v>4090</v>
      </c>
      <c r="E1905" s="349">
        <v>13</v>
      </c>
      <c r="F1905" s="349">
        <v>9</v>
      </c>
      <c r="G1905" s="349">
        <v>4</v>
      </c>
      <c r="H1905" s="349">
        <v>10</v>
      </c>
      <c r="I1905" s="349">
        <v>3</v>
      </c>
      <c r="J1905" s="349">
        <v>0</v>
      </c>
      <c r="L1905" s="14"/>
    </row>
    <row r="1906" spans="1:12" s="10" customFormat="1" ht="14.5">
      <c r="A1906" s="348"/>
      <c r="B1906" s="348" t="s">
        <v>1499</v>
      </c>
      <c r="C1906" s="348" t="s">
        <v>3749</v>
      </c>
      <c r="D1906" s="348" t="s">
        <v>3750</v>
      </c>
      <c r="E1906" s="349">
        <v>20</v>
      </c>
      <c r="F1906" s="349">
        <v>16</v>
      </c>
      <c r="G1906" s="349">
        <v>4</v>
      </c>
      <c r="H1906" s="349" t="s">
        <v>2402</v>
      </c>
      <c r="I1906" s="349" t="s">
        <v>2402</v>
      </c>
      <c r="J1906" s="349" t="s">
        <v>2402</v>
      </c>
      <c r="L1906" s="14"/>
    </row>
    <row r="1907" spans="1:12" s="10" customFormat="1" ht="14.5">
      <c r="A1907" s="348"/>
      <c r="B1907" s="348" t="s">
        <v>1499</v>
      </c>
      <c r="C1907" s="348" t="s">
        <v>3610</v>
      </c>
      <c r="D1907" s="348" t="s">
        <v>3575</v>
      </c>
      <c r="E1907" s="349">
        <v>37</v>
      </c>
      <c r="F1907" s="349">
        <v>28</v>
      </c>
      <c r="G1907" s="349">
        <v>9</v>
      </c>
      <c r="H1907" s="349" t="s">
        <v>2402</v>
      </c>
      <c r="I1907" s="349" t="s">
        <v>2402</v>
      </c>
      <c r="J1907" s="349">
        <v>0</v>
      </c>
      <c r="L1907" s="14"/>
    </row>
    <row r="1908" spans="1:12" s="10" customFormat="1" ht="14.5">
      <c r="A1908" s="348"/>
      <c r="B1908" s="348" t="s">
        <v>1499</v>
      </c>
      <c r="C1908" s="348" t="s">
        <v>3610</v>
      </c>
      <c r="D1908" s="348" t="s">
        <v>3611</v>
      </c>
      <c r="E1908" s="349">
        <v>153</v>
      </c>
      <c r="F1908" s="349">
        <v>125</v>
      </c>
      <c r="G1908" s="349">
        <v>28</v>
      </c>
      <c r="H1908" s="349">
        <v>143</v>
      </c>
      <c r="I1908" s="349">
        <v>10</v>
      </c>
      <c r="J1908" s="349" t="s">
        <v>2402</v>
      </c>
      <c r="L1908" s="14"/>
    </row>
    <row r="1909" spans="1:12" s="10" customFormat="1" ht="14.5">
      <c r="A1909" s="348"/>
      <c r="B1909" s="348" t="s">
        <v>1499</v>
      </c>
      <c r="C1909" s="348" t="s">
        <v>3901</v>
      </c>
      <c r="D1909" s="348" t="s">
        <v>3902</v>
      </c>
      <c r="E1909" s="349">
        <v>14</v>
      </c>
      <c r="F1909" s="349" t="s">
        <v>2402</v>
      </c>
      <c r="G1909" s="349" t="s">
        <v>2402</v>
      </c>
      <c r="H1909" s="349" t="s">
        <v>2402</v>
      </c>
      <c r="I1909" s="349" t="s">
        <v>2402</v>
      </c>
      <c r="J1909" s="349">
        <v>0</v>
      </c>
      <c r="L1909" s="14"/>
    </row>
    <row r="1910" spans="1:12" s="10" customFormat="1" ht="14.5">
      <c r="A1910" s="348"/>
      <c r="B1910" s="348" t="s">
        <v>1499</v>
      </c>
      <c r="C1910" s="348" t="s">
        <v>3753</v>
      </c>
      <c r="D1910" s="348" t="s">
        <v>3754</v>
      </c>
      <c r="E1910" s="349">
        <v>15</v>
      </c>
      <c r="F1910" s="349" t="s">
        <v>2402</v>
      </c>
      <c r="G1910" s="349" t="s">
        <v>2402</v>
      </c>
      <c r="H1910" s="349" t="s">
        <v>2402</v>
      </c>
      <c r="I1910" s="349" t="s">
        <v>2402</v>
      </c>
      <c r="J1910" s="349">
        <v>0</v>
      </c>
      <c r="L1910" s="14"/>
    </row>
    <row r="1911" spans="1:12" s="10" customFormat="1" ht="14.5">
      <c r="A1911" s="348"/>
      <c r="B1911" s="348" t="s">
        <v>1499</v>
      </c>
      <c r="C1911" s="348" t="s">
        <v>4017</v>
      </c>
      <c r="D1911" s="348" t="s">
        <v>4018</v>
      </c>
      <c r="E1911" s="349">
        <v>12</v>
      </c>
      <c r="F1911" s="349">
        <v>9</v>
      </c>
      <c r="G1911" s="349">
        <v>3</v>
      </c>
      <c r="H1911" s="349" t="s">
        <v>2402</v>
      </c>
      <c r="I1911" s="349" t="s">
        <v>2402</v>
      </c>
      <c r="J1911" s="349">
        <v>0</v>
      </c>
      <c r="L1911" s="14"/>
    </row>
    <row r="1912" spans="1:12" s="10" customFormat="1" ht="14.5">
      <c r="A1912" s="348"/>
      <c r="B1912" s="348" t="s">
        <v>1499</v>
      </c>
      <c r="C1912" s="348" t="s">
        <v>3612</v>
      </c>
      <c r="D1912" s="348" t="s">
        <v>3575</v>
      </c>
      <c r="E1912" s="349">
        <v>20</v>
      </c>
      <c r="F1912" s="349">
        <v>15</v>
      </c>
      <c r="G1912" s="349">
        <v>5</v>
      </c>
      <c r="H1912" s="349">
        <v>16</v>
      </c>
      <c r="I1912" s="349">
        <v>4</v>
      </c>
      <c r="J1912" s="349">
        <v>0</v>
      </c>
      <c r="L1912" s="14"/>
    </row>
    <row r="1913" spans="1:12" s="10" customFormat="1" ht="14.5">
      <c r="A1913" s="348"/>
      <c r="B1913" s="348" t="s">
        <v>1499</v>
      </c>
      <c r="C1913" s="348" t="s">
        <v>3612</v>
      </c>
      <c r="D1913" s="348" t="s">
        <v>3613</v>
      </c>
      <c r="E1913" s="349">
        <v>61</v>
      </c>
      <c r="F1913" s="349">
        <v>49</v>
      </c>
      <c r="G1913" s="349">
        <v>12</v>
      </c>
      <c r="H1913" s="349">
        <v>53</v>
      </c>
      <c r="I1913" s="349">
        <v>8</v>
      </c>
      <c r="J1913" s="349">
        <v>0</v>
      </c>
      <c r="L1913" s="14"/>
    </row>
    <row r="1914" spans="1:12" s="10" customFormat="1" ht="14.5">
      <c r="A1914" s="348"/>
      <c r="B1914" s="348" t="s">
        <v>1499</v>
      </c>
      <c r="C1914" s="348" t="s">
        <v>3755</v>
      </c>
      <c r="D1914" s="348" t="s">
        <v>3756</v>
      </c>
      <c r="E1914" s="349">
        <v>10</v>
      </c>
      <c r="F1914" s="349" t="s">
        <v>2402</v>
      </c>
      <c r="G1914" s="349" t="s">
        <v>2402</v>
      </c>
      <c r="H1914" s="349" t="s">
        <v>2402</v>
      </c>
      <c r="I1914" s="349" t="s">
        <v>2402</v>
      </c>
      <c r="J1914" s="349">
        <v>0</v>
      </c>
      <c r="L1914" s="14"/>
    </row>
    <row r="1915" spans="1:12" s="10" customFormat="1" ht="14.5">
      <c r="A1915" s="348"/>
      <c r="B1915" s="348" t="s">
        <v>1499</v>
      </c>
      <c r="C1915" s="348" t="s">
        <v>3614</v>
      </c>
      <c r="D1915" s="348" t="s">
        <v>3615</v>
      </c>
      <c r="E1915" s="349">
        <v>24</v>
      </c>
      <c r="F1915" s="349">
        <v>14</v>
      </c>
      <c r="G1915" s="349">
        <v>10</v>
      </c>
      <c r="H1915" s="349" t="s">
        <v>2402</v>
      </c>
      <c r="I1915" s="349" t="s">
        <v>2402</v>
      </c>
      <c r="J1915" s="349" t="s">
        <v>2402</v>
      </c>
      <c r="L1915" s="14"/>
    </row>
    <row r="1916" spans="1:12" s="10" customFormat="1" ht="14.5">
      <c r="A1916" s="348"/>
      <c r="B1916" s="348" t="s">
        <v>1499</v>
      </c>
      <c r="C1916" s="348" t="s">
        <v>4091</v>
      </c>
      <c r="D1916" s="348" t="s">
        <v>4092</v>
      </c>
      <c r="E1916" s="349">
        <v>18</v>
      </c>
      <c r="F1916" s="349">
        <v>15</v>
      </c>
      <c r="G1916" s="349">
        <v>3</v>
      </c>
      <c r="H1916" s="349" t="s">
        <v>2402</v>
      </c>
      <c r="I1916" s="349" t="s">
        <v>2402</v>
      </c>
      <c r="J1916" s="349">
        <v>0</v>
      </c>
      <c r="L1916" s="14"/>
    </row>
    <row r="1917" spans="1:12" s="10" customFormat="1" ht="14.5">
      <c r="A1917" s="348"/>
      <c r="B1917" s="348" t="s">
        <v>1499</v>
      </c>
      <c r="C1917" s="348" t="s">
        <v>3759</v>
      </c>
      <c r="D1917" s="348" t="s">
        <v>3760</v>
      </c>
      <c r="E1917" s="349">
        <v>19</v>
      </c>
      <c r="F1917" s="349" t="s">
        <v>2402</v>
      </c>
      <c r="G1917" s="349" t="s">
        <v>2402</v>
      </c>
      <c r="H1917" s="349" t="s">
        <v>2402</v>
      </c>
      <c r="I1917" s="349" t="s">
        <v>2402</v>
      </c>
      <c r="J1917" s="349">
        <v>0</v>
      </c>
      <c r="L1917" s="14"/>
    </row>
    <row r="1918" spans="1:12" s="10" customFormat="1" ht="14.5">
      <c r="A1918" s="348"/>
      <c r="B1918" s="348" t="s">
        <v>1499</v>
      </c>
      <c r="C1918" s="348" t="s">
        <v>3861</v>
      </c>
      <c r="D1918" s="348" t="s">
        <v>3862</v>
      </c>
      <c r="E1918" s="349">
        <v>13</v>
      </c>
      <c r="F1918" s="349" t="s">
        <v>2402</v>
      </c>
      <c r="G1918" s="349" t="s">
        <v>2402</v>
      </c>
      <c r="H1918" s="349">
        <v>13</v>
      </c>
      <c r="I1918" s="349">
        <v>0</v>
      </c>
      <c r="J1918" s="349" t="s">
        <v>2402</v>
      </c>
      <c r="L1918" s="14"/>
    </row>
    <row r="1919" spans="1:12" s="10" customFormat="1" ht="14.5">
      <c r="A1919" s="348"/>
      <c r="B1919" s="348" t="s">
        <v>1499</v>
      </c>
      <c r="C1919" s="348" t="s">
        <v>3616</v>
      </c>
      <c r="D1919" s="348" t="s">
        <v>3575</v>
      </c>
      <c r="E1919" s="349">
        <v>12</v>
      </c>
      <c r="F1919" s="349" t="s">
        <v>2402</v>
      </c>
      <c r="G1919" s="349" t="s">
        <v>2402</v>
      </c>
      <c r="H1919" s="349" t="s">
        <v>2402</v>
      </c>
      <c r="I1919" s="349" t="s">
        <v>2402</v>
      </c>
      <c r="J1919" s="349">
        <v>0</v>
      </c>
      <c r="L1919" s="14"/>
    </row>
    <row r="1920" spans="1:12" s="10" customFormat="1" ht="14.5">
      <c r="A1920" s="348"/>
      <c r="B1920" s="348" t="s">
        <v>1499</v>
      </c>
      <c r="C1920" s="348" t="s">
        <v>3616</v>
      </c>
      <c r="D1920" s="348" t="s">
        <v>3617</v>
      </c>
      <c r="E1920" s="349">
        <v>96</v>
      </c>
      <c r="F1920" s="349">
        <v>77</v>
      </c>
      <c r="G1920" s="349">
        <v>19</v>
      </c>
      <c r="H1920" s="349">
        <v>90</v>
      </c>
      <c r="I1920" s="349">
        <v>6</v>
      </c>
      <c r="J1920" s="349" t="s">
        <v>2402</v>
      </c>
      <c r="L1920" s="14"/>
    </row>
    <row r="1921" spans="1:12" s="10" customFormat="1" ht="14.5">
      <c r="A1921" s="348"/>
      <c r="B1921" s="348" t="s">
        <v>1499</v>
      </c>
      <c r="C1921" s="348" t="s">
        <v>3765</v>
      </c>
      <c r="D1921" s="348" t="s">
        <v>3766</v>
      </c>
      <c r="E1921" s="349">
        <v>11</v>
      </c>
      <c r="F1921" s="349" t="s">
        <v>2402</v>
      </c>
      <c r="G1921" s="349" t="s">
        <v>2402</v>
      </c>
      <c r="H1921" s="349">
        <v>8</v>
      </c>
      <c r="I1921" s="349">
        <v>3</v>
      </c>
      <c r="J1921" s="349">
        <v>0</v>
      </c>
      <c r="L1921" s="14"/>
    </row>
    <row r="1922" spans="1:12" s="10" customFormat="1" ht="14.5">
      <c r="A1922" s="348"/>
      <c r="B1922" s="348" t="s">
        <v>1499</v>
      </c>
      <c r="C1922" s="348" t="s">
        <v>3618</v>
      </c>
      <c r="D1922" s="348" t="s">
        <v>3619</v>
      </c>
      <c r="E1922" s="349">
        <v>10</v>
      </c>
      <c r="F1922" s="349">
        <v>6</v>
      </c>
      <c r="G1922" s="349">
        <v>4</v>
      </c>
      <c r="H1922" s="349">
        <v>10</v>
      </c>
      <c r="I1922" s="349">
        <v>0</v>
      </c>
      <c r="J1922" s="349">
        <v>0</v>
      </c>
      <c r="L1922" s="14"/>
    </row>
    <row r="1923" spans="1:12" s="10" customFormat="1" ht="14.5">
      <c r="A1923" s="348"/>
      <c r="B1923" s="348" t="s">
        <v>1499</v>
      </c>
      <c r="C1923" s="348" t="s">
        <v>3620</v>
      </c>
      <c r="D1923" s="348" t="s">
        <v>3575</v>
      </c>
      <c r="E1923" s="349">
        <v>34</v>
      </c>
      <c r="F1923" s="349">
        <v>29</v>
      </c>
      <c r="G1923" s="349">
        <v>5</v>
      </c>
      <c r="H1923" s="349">
        <v>29</v>
      </c>
      <c r="I1923" s="349">
        <v>5</v>
      </c>
      <c r="J1923" s="349" t="s">
        <v>2402</v>
      </c>
      <c r="L1923" s="14"/>
    </row>
    <row r="1924" spans="1:12" s="10" customFormat="1" ht="14.5">
      <c r="A1924" s="348"/>
      <c r="B1924" s="348" t="s">
        <v>1499</v>
      </c>
      <c r="C1924" s="348" t="s">
        <v>3620</v>
      </c>
      <c r="D1924" s="348" t="s">
        <v>3621</v>
      </c>
      <c r="E1924" s="349">
        <v>55</v>
      </c>
      <c r="F1924" s="349">
        <v>45</v>
      </c>
      <c r="G1924" s="349">
        <v>10</v>
      </c>
      <c r="H1924" s="349">
        <v>47</v>
      </c>
      <c r="I1924" s="349">
        <v>8</v>
      </c>
      <c r="J1924" s="349" t="s">
        <v>2402</v>
      </c>
      <c r="L1924" s="14"/>
    </row>
    <row r="1925" spans="1:12" s="10" customFormat="1" ht="14.5">
      <c r="A1925" s="348"/>
      <c r="B1925" s="348" t="s">
        <v>1499</v>
      </c>
      <c r="C1925" s="348" t="s">
        <v>3622</v>
      </c>
      <c r="D1925" s="348" t="s">
        <v>3623</v>
      </c>
      <c r="E1925" s="349">
        <v>453</v>
      </c>
      <c r="F1925" s="349">
        <v>361</v>
      </c>
      <c r="G1925" s="349">
        <v>92</v>
      </c>
      <c r="H1925" s="349">
        <v>408</v>
      </c>
      <c r="I1925" s="349">
        <v>45</v>
      </c>
      <c r="J1925" s="349">
        <v>5</v>
      </c>
      <c r="L1925" s="14"/>
    </row>
    <row r="1926" spans="1:12" s="10" customFormat="1" ht="14.5">
      <c r="A1926" s="348"/>
      <c r="B1926" s="348" t="s">
        <v>1499</v>
      </c>
      <c r="C1926" s="348" t="s">
        <v>3624</v>
      </c>
      <c r="D1926" s="348" t="s">
        <v>3625</v>
      </c>
      <c r="E1926" s="349">
        <v>12</v>
      </c>
      <c r="F1926" s="349">
        <v>6</v>
      </c>
      <c r="G1926" s="349">
        <v>6</v>
      </c>
      <c r="H1926" s="349">
        <v>8</v>
      </c>
      <c r="I1926" s="349">
        <v>4</v>
      </c>
      <c r="J1926" s="349">
        <v>0</v>
      </c>
      <c r="L1926" s="14"/>
    </row>
    <row r="1927" spans="1:12" s="10" customFormat="1" ht="14.5">
      <c r="A1927" s="348"/>
      <c r="B1927" s="348" t="s">
        <v>1499</v>
      </c>
      <c r="C1927" s="348" t="s">
        <v>3967</v>
      </c>
      <c r="D1927" s="348" t="s">
        <v>3968</v>
      </c>
      <c r="E1927" s="349">
        <v>16</v>
      </c>
      <c r="F1927" s="349">
        <v>12</v>
      </c>
      <c r="G1927" s="349">
        <v>4</v>
      </c>
      <c r="H1927" s="349">
        <v>13</v>
      </c>
      <c r="I1927" s="349">
        <v>3</v>
      </c>
      <c r="J1927" s="349" t="s">
        <v>2402</v>
      </c>
      <c r="L1927" s="14"/>
    </row>
    <row r="1928" spans="1:12" s="10" customFormat="1" ht="14.5">
      <c r="A1928" s="348"/>
      <c r="B1928" s="348" t="s">
        <v>1499</v>
      </c>
      <c r="C1928" s="348" t="s">
        <v>3916</v>
      </c>
      <c r="D1928" s="348" t="s">
        <v>3917</v>
      </c>
      <c r="E1928" s="349">
        <v>17</v>
      </c>
      <c r="F1928" s="349">
        <v>11</v>
      </c>
      <c r="G1928" s="349">
        <v>6</v>
      </c>
      <c r="H1928" s="349">
        <v>11</v>
      </c>
      <c r="I1928" s="349">
        <v>6</v>
      </c>
      <c r="J1928" s="349">
        <v>0</v>
      </c>
      <c r="L1928" s="14"/>
    </row>
    <row r="1929" spans="1:12" s="10" customFormat="1" ht="14.5">
      <c r="A1929" s="348"/>
      <c r="B1929" s="348" t="s">
        <v>1499</v>
      </c>
      <c r="C1929" s="348" t="s">
        <v>3628</v>
      </c>
      <c r="D1929" s="348" t="s">
        <v>3575</v>
      </c>
      <c r="E1929" s="349">
        <v>30</v>
      </c>
      <c r="F1929" s="349">
        <v>24</v>
      </c>
      <c r="G1929" s="349">
        <v>6</v>
      </c>
      <c r="H1929" s="349">
        <v>27</v>
      </c>
      <c r="I1929" s="349">
        <v>3</v>
      </c>
      <c r="J1929" s="349">
        <v>0</v>
      </c>
      <c r="L1929" s="14"/>
    </row>
    <row r="1930" spans="1:12" s="10" customFormat="1" ht="14.5">
      <c r="A1930" s="348"/>
      <c r="B1930" s="348" t="s">
        <v>1499</v>
      </c>
      <c r="C1930" s="348" t="s">
        <v>3628</v>
      </c>
      <c r="D1930" s="348" t="s">
        <v>3629</v>
      </c>
      <c r="E1930" s="349">
        <v>75</v>
      </c>
      <c r="F1930" s="349">
        <v>53</v>
      </c>
      <c r="G1930" s="349">
        <v>22</v>
      </c>
      <c r="H1930" s="349">
        <v>59</v>
      </c>
      <c r="I1930" s="349">
        <v>16</v>
      </c>
      <c r="J1930" s="349" t="s">
        <v>2402</v>
      </c>
      <c r="L1930" s="14"/>
    </row>
    <row r="1931" spans="1:12" s="10" customFormat="1" ht="14.5">
      <c r="A1931" s="348"/>
      <c r="B1931" s="348" t="s">
        <v>1499</v>
      </c>
      <c r="C1931" s="348" t="s">
        <v>3775</v>
      </c>
      <c r="D1931" s="348" t="s">
        <v>3776</v>
      </c>
      <c r="E1931" s="349">
        <v>18</v>
      </c>
      <c r="F1931" s="349">
        <v>13</v>
      </c>
      <c r="G1931" s="349">
        <v>5</v>
      </c>
      <c r="H1931" s="349">
        <v>15</v>
      </c>
      <c r="I1931" s="349">
        <v>3</v>
      </c>
      <c r="J1931" s="349" t="s">
        <v>2402</v>
      </c>
      <c r="L1931" s="14"/>
    </row>
    <row r="1932" spans="1:12" s="10" customFormat="1" ht="14.5">
      <c r="A1932" s="348"/>
      <c r="B1932" s="348" t="s">
        <v>1499</v>
      </c>
      <c r="C1932" s="348" t="s">
        <v>3777</v>
      </c>
      <c r="D1932" s="348" t="s">
        <v>3778</v>
      </c>
      <c r="E1932" s="349">
        <v>12</v>
      </c>
      <c r="F1932" s="349" t="s">
        <v>2402</v>
      </c>
      <c r="G1932" s="349" t="s">
        <v>2402</v>
      </c>
      <c r="H1932" s="349" t="s">
        <v>2402</v>
      </c>
      <c r="I1932" s="349" t="s">
        <v>2402</v>
      </c>
      <c r="J1932" s="349">
        <v>0</v>
      </c>
      <c r="L1932" s="14"/>
    </row>
    <row r="1933" spans="1:12" s="10" customFormat="1" ht="14.5">
      <c r="A1933" s="348"/>
      <c r="B1933" s="348" t="s">
        <v>1499</v>
      </c>
      <c r="C1933" s="348" t="s">
        <v>4097</v>
      </c>
      <c r="D1933" s="348" t="s">
        <v>4098</v>
      </c>
      <c r="E1933" s="349">
        <v>14</v>
      </c>
      <c r="F1933" s="349">
        <v>11</v>
      </c>
      <c r="G1933" s="349">
        <v>3</v>
      </c>
      <c r="H1933" s="349">
        <v>14</v>
      </c>
      <c r="I1933" s="349">
        <v>0</v>
      </c>
      <c r="J1933" s="349">
        <v>0</v>
      </c>
      <c r="L1933" s="14"/>
    </row>
    <row r="1934" spans="1:12" s="10" customFormat="1" ht="14.5">
      <c r="A1934" s="348"/>
      <c r="B1934" s="348" t="s">
        <v>1499</v>
      </c>
      <c r="C1934" s="348" t="s">
        <v>4099</v>
      </c>
      <c r="D1934" s="348" t="s">
        <v>4100</v>
      </c>
      <c r="E1934" s="349">
        <v>10</v>
      </c>
      <c r="F1934" s="349" t="s">
        <v>2402</v>
      </c>
      <c r="G1934" s="349" t="s">
        <v>2402</v>
      </c>
      <c r="H1934" s="349" t="s">
        <v>2402</v>
      </c>
      <c r="I1934" s="349" t="s">
        <v>2402</v>
      </c>
      <c r="J1934" s="349">
        <v>0</v>
      </c>
      <c r="L1934" s="14"/>
    </row>
    <row r="1935" spans="1:12" s="10" customFormat="1" ht="14.5">
      <c r="A1935" s="348"/>
      <c r="B1935" s="348" t="s">
        <v>1499</v>
      </c>
      <c r="C1935" s="348" t="s">
        <v>3779</v>
      </c>
      <c r="D1935" s="348" t="s">
        <v>3575</v>
      </c>
      <c r="E1935" s="349">
        <v>8</v>
      </c>
      <c r="F1935" s="349" t="s">
        <v>2402</v>
      </c>
      <c r="G1935" s="349" t="s">
        <v>2402</v>
      </c>
      <c r="H1935" s="349">
        <v>8</v>
      </c>
      <c r="I1935" s="349">
        <v>0</v>
      </c>
      <c r="J1935" s="349">
        <v>0</v>
      </c>
      <c r="L1935" s="14"/>
    </row>
    <row r="1936" spans="1:12" s="10" customFormat="1" ht="14.5">
      <c r="A1936" s="348"/>
      <c r="B1936" s="348" t="s">
        <v>1499</v>
      </c>
      <c r="C1936" s="348" t="s">
        <v>3779</v>
      </c>
      <c r="D1936" s="348" t="s">
        <v>3780</v>
      </c>
      <c r="E1936" s="349">
        <v>44</v>
      </c>
      <c r="F1936" s="349">
        <v>37</v>
      </c>
      <c r="G1936" s="349">
        <v>7</v>
      </c>
      <c r="H1936" s="349" t="s">
        <v>2402</v>
      </c>
      <c r="I1936" s="349" t="s">
        <v>2402</v>
      </c>
      <c r="J1936" s="349">
        <v>0</v>
      </c>
      <c r="L1936" s="14"/>
    </row>
    <row r="1937" spans="1:12" s="10" customFormat="1" ht="14.5">
      <c r="A1937" s="348"/>
      <c r="B1937" s="348" t="s">
        <v>1499</v>
      </c>
      <c r="C1937" s="348" t="s">
        <v>3630</v>
      </c>
      <c r="D1937" s="348" t="s">
        <v>3632</v>
      </c>
      <c r="E1937" s="349">
        <v>137</v>
      </c>
      <c r="F1937" s="349">
        <v>103</v>
      </c>
      <c r="G1937" s="349">
        <v>34</v>
      </c>
      <c r="H1937" s="349">
        <v>116</v>
      </c>
      <c r="I1937" s="349">
        <v>21</v>
      </c>
      <c r="J1937" s="349" t="s">
        <v>2402</v>
      </c>
      <c r="L1937" s="14"/>
    </row>
    <row r="1938" spans="1:12" s="10" customFormat="1" ht="14.5">
      <c r="A1938" s="348"/>
      <c r="B1938" s="348" t="s">
        <v>1499</v>
      </c>
      <c r="C1938" s="348" t="s">
        <v>4156</v>
      </c>
      <c r="D1938" s="348" t="s">
        <v>4157</v>
      </c>
      <c r="E1938" s="349">
        <v>13</v>
      </c>
      <c r="F1938" s="349" t="s">
        <v>2402</v>
      </c>
      <c r="G1938" s="349" t="s">
        <v>2402</v>
      </c>
      <c r="H1938" s="349">
        <v>13</v>
      </c>
      <c r="I1938" s="349">
        <v>0</v>
      </c>
      <c r="J1938" s="349">
        <v>0</v>
      </c>
      <c r="L1938" s="14"/>
    </row>
    <row r="1939" spans="1:12" s="10" customFormat="1" ht="14.5">
      <c r="A1939" s="348"/>
      <c r="B1939" s="348" t="s">
        <v>1499</v>
      </c>
      <c r="C1939" s="348" t="s">
        <v>4050</v>
      </c>
      <c r="D1939" s="348" t="s">
        <v>4051</v>
      </c>
      <c r="E1939" s="349">
        <v>12</v>
      </c>
      <c r="F1939" s="349">
        <v>8</v>
      </c>
      <c r="G1939" s="349">
        <v>4</v>
      </c>
      <c r="H1939" s="349">
        <v>12</v>
      </c>
      <c r="I1939" s="349">
        <v>0</v>
      </c>
      <c r="J1939" s="349">
        <v>0</v>
      </c>
      <c r="L1939" s="14"/>
    </row>
    <row r="1940" spans="1:12" s="10" customFormat="1" ht="14.5">
      <c r="A1940" s="348"/>
      <c r="B1940" s="348" t="s">
        <v>1499</v>
      </c>
      <c r="C1940" s="348" t="s">
        <v>4113</v>
      </c>
      <c r="D1940" s="348" t="s">
        <v>4114</v>
      </c>
      <c r="E1940" s="349">
        <v>13</v>
      </c>
      <c r="F1940" s="349">
        <v>10</v>
      </c>
      <c r="G1940" s="349">
        <v>3</v>
      </c>
      <c r="H1940" s="349" t="s">
        <v>2402</v>
      </c>
      <c r="I1940" s="349" t="s">
        <v>2402</v>
      </c>
      <c r="J1940" s="349">
        <v>0</v>
      </c>
      <c r="L1940" s="14"/>
    </row>
    <row r="1941" spans="1:12" s="10" customFormat="1" ht="14.5">
      <c r="A1941" s="348"/>
      <c r="B1941" s="348" t="s">
        <v>1499</v>
      </c>
      <c r="C1941" s="348" t="s">
        <v>4158</v>
      </c>
      <c r="D1941" s="348" t="s">
        <v>4159</v>
      </c>
      <c r="E1941" s="349">
        <v>13</v>
      </c>
      <c r="F1941" s="349">
        <v>13</v>
      </c>
      <c r="G1941" s="349">
        <v>0</v>
      </c>
      <c r="H1941" s="349">
        <v>13</v>
      </c>
      <c r="I1941" s="349">
        <v>0</v>
      </c>
      <c r="J1941" s="349">
        <v>0</v>
      </c>
      <c r="L1941" s="14"/>
    </row>
    <row r="1942" spans="1:12" s="10" customFormat="1" ht="14.5">
      <c r="A1942" s="348"/>
      <c r="B1942" s="348" t="s">
        <v>1499</v>
      </c>
      <c r="C1942" s="348" t="s">
        <v>3633</v>
      </c>
      <c r="D1942" s="348" t="s">
        <v>3575</v>
      </c>
      <c r="E1942" s="349">
        <v>67</v>
      </c>
      <c r="F1942" s="349">
        <v>48</v>
      </c>
      <c r="G1942" s="349">
        <v>19</v>
      </c>
      <c r="H1942" s="349">
        <v>61</v>
      </c>
      <c r="I1942" s="349">
        <v>6</v>
      </c>
      <c r="J1942" s="349">
        <v>0</v>
      </c>
      <c r="L1942" s="14"/>
    </row>
    <row r="1943" spans="1:12" s="10" customFormat="1" ht="14.5">
      <c r="A1943" s="348"/>
      <c r="B1943" s="348" t="s">
        <v>1499</v>
      </c>
      <c r="C1943" s="348" t="s">
        <v>3633</v>
      </c>
      <c r="D1943" s="348" t="s">
        <v>3634</v>
      </c>
      <c r="E1943" s="349">
        <v>118</v>
      </c>
      <c r="F1943" s="349">
        <v>91</v>
      </c>
      <c r="G1943" s="349">
        <v>27</v>
      </c>
      <c r="H1943" s="349">
        <v>110</v>
      </c>
      <c r="I1943" s="349">
        <v>8</v>
      </c>
      <c r="J1943" s="349">
        <v>0</v>
      </c>
      <c r="L1943" s="14"/>
    </row>
    <row r="1944" spans="1:12" s="10" customFormat="1" ht="14.5">
      <c r="A1944" s="348"/>
      <c r="B1944" s="348" t="s">
        <v>1499</v>
      </c>
      <c r="C1944" s="348" t="s">
        <v>3635</v>
      </c>
      <c r="D1944" s="348" t="s">
        <v>3634</v>
      </c>
      <c r="E1944" s="349">
        <v>118</v>
      </c>
      <c r="F1944" s="349">
        <v>91</v>
      </c>
      <c r="G1944" s="349">
        <v>27</v>
      </c>
      <c r="H1944" s="349">
        <v>110</v>
      </c>
      <c r="I1944" s="349">
        <v>8</v>
      </c>
      <c r="J1944" s="349">
        <v>0</v>
      </c>
      <c r="L1944" s="14"/>
    </row>
    <row r="1945" spans="1:12" s="10" customFormat="1" ht="14.5">
      <c r="A1945" s="348"/>
      <c r="B1945" s="348" t="s">
        <v>1499</v>
      </c>
      <c r="C1945" s="348" t="s">
        <v>3636</v>
      </c>
      <c r="D1945" s="348" t="s">
        <v>3637</v>
      </c>
      <c r="E1945" s="349">
        <v>11</v>
      </c>
      <c r="F1945" s="349" t="s">
        <v>2402</v>
      </c>
      <c r="G1945" s="349" t="s">
        <v>2402</v>
      </c>
      <c r="H1945" s="349" t="s">
        <v>2402</v>
      </c>
      <c r="I1945" s="349" t="s">
        <v>2402</v>
      </c>
      <c r="J1945" s="349">
        <v>0</v>
      </c>
      <c r="L1945" s="14"/>
    </row>
    <row r="1946" spans="1:12" s="10" customFormat="1" ht="14.5">
      <c r="A1946" s="348"/>
      <c r="B1946" s="348" t="s">
        <v>1499</v>
      </c>
      <c r="C1946" s="348" t="s">
        <v>3638</v>
      </c>
      <c r="D1946" s="348" t="s">
        <v>3575</v>
      </c>
      <c r="E1946" s="349">
        <v>23</v>
      </c>
      <c r="F1946" s="349">
        <v>19</v>
      </c>
      <c r="G1946" s="349">
        <v>4</v>
      </c>
      <c r="H1946" s="349" t="s">
        <v>2402</v>
      </c>
      <c r="I1946" s="349" t="s">
        <v>2402</v>
      </c>
      <c r="J1946" s="349" t="s">
        <v>2402</v>
      </c>
      <c r="L1946" s="14"/>
    </row>
    <row r="1947" spans="1:12" s="10" customFormat="1" ht="14.5">
      <c r="A1947" s="348"/>
      <c r="B1947" s="348" t="s">
        <v>1499</v>
      </c>
      <c r="C1947" s="348" t="s">
        <v>3638</v>
      </c>
      <c r="D1947" s="348" t="s">
        <v>3639</v>
      </c>
      <c r="E1947" s="349">
        <v>34</v>
      </c>
      <c r="F1947" s="349">
        <v>28</v>
      </c>
      <c r="G1947" s="349">
        <v>6</v>
      </c>
      <c r="H1947" s="349">
        <v>31</v>
      </c>
      <c r="I1947" s="349">
        <v>3</v>
      </c>
      <c r="J1947" s="349" t="s">
        <v>2402</v>
      </c>
      <c r="L1947" s="14"/>
    </row>
    <row r="1948" spans="1:12" s="10" customFormat="1" ht="14.5">
      <c r="A1948" s="348"/>
      <c r="B1948" s="348" t="s">
        <v>1499</v>
      </c>
      <c r="C1948" s="348" t="s">
        <v>3640</v>
      </c>
      <c r="D1948" s="348" t="s">
        <v>3641</v>
      </c>
      <c r="E1948" s="349">
        <v>25</v>
      </c>
      <c r="F1948" s="349">
        <v>17</v>
      </c>
      <c r="G1948" s="349">
        <v>8</v>
      </c>
      <c r="H1948" s="349" t="s">
        <v>2402</v>
      </c>
      <c r="I1948" s="349" t="s">
        <v>2402</v>
      </c>
      <c r="J1948" s="349">
        <v>0</v>
      </c>
      <c r="L1948" s="14"/>
    </row>
    <row r="1949" spans="1:12" s="10" customFormat="1" ht="14.5">
      <c r="A1949" s="348"/>
      <c r="B1949" s="348" t="s">
        <v>1499</v>
      </c>
      <c r="C1949" s="348" t="s">
        <v>3977</v>
      </c>
      <c r="D1949" s="348" t="s">
        <v>3978</v>
      </c>
      <c r="E1949" s="349">
        <v>28</v>
      </c>
      <c r="F1949" s="349">
        <v>14</v>
      </c>
      <c r="G1949" s="349">
        <v>14</v>
      </c>
      <c r="H1949" s="349">
        <v>28</v>
      </c>
      <c r="I1949" s="349">
        <v>0</v>
      </c>
      <c r="J1949" s="349">
        <v>0</v>
      </c>
      <c r="L1949" s="14"/>
    </row>
    <row r="1950" spans="1:12" s="10" customFormat="1" ht="14.5">
      <c r="A1950" s="348"/>
      <c r="B1950" s="348" t="s">
        <v>1499</v>
      </c>
      <c r="C1950" s="348" t="s">
        <v>3642</v>
      </c>
      <c r="D1950" s="348" t="s">
        <v>3575</v>
      </c>
      <c r="E1950" s="349">
        <v>13</v>
      </c>
      <c r="F1950" s="349">
        <v>8</v>
      </c>
      <c r="G1950" s="349">
        <v>5</v>
      </c>
      <c r="H1950" s="349" t="s">
        <v>2402</v>
      </c>
      <c r="I1950" s="349" t="s">
        <v>2402</v>
      </c>
      <c r="J1950" s="349" t="s">
        <v>2402</v>
      </c>
      <c r="L1950" s="14"/>
    </row>
    <row r="1951" spans="1:12" s="10" customFormat="1" ht="14.5">
      <c r="A1951" s="348"/>
      <c r="B1951" s="348" t="s">
        <v>1499</v>
      </c>
      <c r="C1951" s="348" t="s">
        <v>3642</v>
      </c>
      <c r="D1951" s="348" t="s">
        <v>3643</v>
      </c>
      <c r="E1951" s="349">
        <v>41</v>
      </c>
      <c r="F1951" s="349">
        <v>22</v>
      </c>
      <c r="G1951" s="349">
        <v>19</v>
      </c>
      <c r="H1951" s="349" t="s">
        <v>2402</v>
      </c>
      <c r="I1951" s="349" t="s">
        <v>2402</v>
      </c>
      <c r="J1951" s="349" t="s">
        <v>2402</v>
      </c>
      <c r="L1951" s="14"/>
    </row>
    <row r="1952" spans="1:12" s="10" customFormat="1" ht="14.5">
      <c r="A1952" s="348"/>
      <c r="B1952" s="348" t="s">
        <v>1499</v>
      </c>
      <c r="C1952" s="348" t="s">
        <v>3807</v>
      </c>
      <c r="D1952" s="348" t="s">
        <v>3808</v>
      </c>
      <c r="E1952" s="349">
        <v>20</v>
      </c>
      <c r="F1952" s="349">
        <v>11</v>
      </c>
      <c r="G1952" s="349">
        <v>9</v>
      </c>
      <c r="H1952" s="349">
        <v>13</v>
      </c>
      <c r="I1952" s="349">
        <v>7</v>
      </c>
      <c r="J1952" s="349">
        <v>0</v>
      </c>
      <c r="L1952" s="14"/>
    </row>
    <row r="1953" spans="1:12" s="10" customFormat="1" ht="14.5">
      <c r="A1953" s="348"/>
      <c r="B1953" s="348" t="s">
        <v>1499</v>
      </c>
      <c r="C1953" s="348" t="s">
        <v>3644</v>
      </c>
      <c r="D1953" s="348" t="s">
        <v>3645</v>
      </c>
      <c r="E1953" s="349">
        <v>120</v>
      </c>
      <c r="F1953" s="349">
        <v>78</v>
      </c>
      <c r="G1953" s="349">
        <v>42</v>
      </c>
      <c r="H1953" s="349">
        <v>106</v>
      </c>
      <c r="I1953" s="349">
        <v>14</v>
      </c>
      <c r="J1953" s="349">
        <v>3</v>
      </c>
      <c r="L1953" s="14"/>
    </row>
    <row r="1954" spans="1:12" s="10" customFormat="1" ht="14.5">
      <c r="A1954" s="348"/>
      <c r="B1954" s="348" t="s">
        <v>1499</v>
      </c>
      <c r="C1954" s="348" t="s">
        <v>3646</v>
      </c>
      <c r="D1954" s="348" t="s">
        <v>3647</v>
      </c>
      <c r="E1954" s="349">
        <v>19</v>
      </c>
      <c r="F1954" s="349">
        <v>10</v>
      </c>
      <c r="G1954" s="349">
        <v>9</v>
      </c>
      <c r="H1954" s="349">
        <v>14</v>
      </c>
      <c r="I1954" s="349">
        <v>5</v>
      </c>
      <c r="J1954" s="349">
        <v>0</v>
      </c>
      <c r="L1954" s="14"/>
    </row>
    <row r="1955" spans="1:12" s="10" customFormat="1" ht="14.5">
      <c r="A1955" s="348"/>
      <c r="B1955" s="348" t="s">
        <v>1499</v>
      </c>
      <c r="C1955" s="348" t="s">
        <v>3650</v>
      </c>
      <c r="D1955" s="348" t="s">
        <v>3575</v>
      </c>
      <c r="E1955" s="349">
        <v>27</v>
      </c>
      <c r="F1955" s="349">
        <v>19</v>
      </c>
      <c r="G1955" s="349">
        <v>8</v>
      </c>
      <c r="H1955" s="349" t="s">
        <v>2402</v>
      </c>
      <c r="I1955" s="349" t="s">
        <v>2402</v>
      </c>
      <c r="J1955" s="349" t="s">
        <v>2402</v>
      </c>
      <c r="L1955" s="14"/>
    </row>
    <row r="1956" spans="1:12" s="10" customFormat="1" ht="14.5">
      <c r="A1956" s="348"/>
      <c r="B1956" s="348" t="s">
        <v>1499</v>
      </c>
      <c r="C1956" s="348" t="s">
        <v>3650</v>
      </c>
      <c r="D1956" s="348" t="s">
        <v>3651</v>
      </c>
      <c r="E1956" s="349">
        <v>46</v>
      </c>
      <c r="F1956" s="349">
        <v>29</v>
      </c>
      <c r="G1956" s="349">
        <v>17</v>
      </c>
      <c r="H1956" s="349">
        <v>39</v>
      </c>
      <c r="I1956" s="349">
        <v>7</v>
      </c>
      <c r="J1956" s="349" t="s">
        <v>2402</v>
      </c>
      <c r="L1956" s="14"/>
    </row>
    <row r="1957" spans="1:12" s="10" customFormat="1" ht="14.5">
      <c r="A1957" s="348"/>
      <c r="B1957" s="348" t="s">
        <v>1499</v>
      </c>
      <c r="C1957" s="348" t="s">
        <v>3817</v>
      </c>
      <c r="D1957" s="348" t="s">
        <v>3818</v>
      </c>
      <c r="E1957" s="349">
        <v>10</v>
      </c>
      <c r="F1957" s="349">
        <v>7</v>
      </c>
      <c r="G1957" s="349">
        <v>3</v>
      </c>
      <c r="H1957" s="349" t="s">
        <v>2402</v>
      </c>
      <c r="I1957" s="349" t="s">
        <v>2402</v>
      </c>
      <c r="J1957" s="349">
        <v>0</v>
      </c>
      <c r="L1957" s="14"/>
    </row>
    <row r="1958" spans="1:12" s="10" customFormat="1" ht="14.5">
      <c r="A1958" s="348"/>
      <c r="B1958" s="348" t="s">
        <v>1499</v>
      </c>
      <c r="C1958" s="348" t="s">
        <v>3819</v>
      </c>
      <c r="D1958" s="348" t="s">
        <v>3820</v>
      </c>
      <c r="E1958" s="349">
        <v>10</v>
      </c>
      <c r="F1958" s="349" t="s">
        <v>2402</v>
      </c>
      <c r="G1958" s="349" t="s">
        <v>2402</v>
      </c>
      <c r="H1958" s="349" t="s">
        <v>2402</v>
      </c>
      <c r="I1958" s="349" t="s">
        <v>2402</v>
      </c>
      <c r="J1958" s="349">
        <v>0</v>
      </c>
      <c r="L1958" s="14"/>
    </row>
    <row r="1959" spans="1:12" s="10" customFormat="1" ht="14.5">
      <c r="A1959" s="348"/>
      <c r="B1959" s="348" t="s">
        <v>1499</v>
      </c>
      <c r="C1959" s="348" t="s">
        <v>3656</v>
      </c>
      <c r="D1959" s="348" t="s">
        <v>3657</v>
      </c>
      <c r="E1959" s="349">
        <v>20</v>
      </c>
      <c r="F1959" s="349">
        <v>11</v>
      </c>
      <c r="G1959" s="349">
        <v>9</v>
      </c>
      <c r="H1959" s="349" t="s">
        <v>2402</v>
      </c>
      <c r="I1959" s="349" t="s">
        <v>2402</v>
      </c>
      <c r="J1959" s="349">
        <v>0</v>
      </c>
      <c r="L1959" s="14"/>
    </row>
    <row r="1960" spans="1:12" s="10" customFormat="1" ht="14.5">
      <c r="A1960" s="348"/>
      <c r="B1960" s="348" t="s">
        <v>1499</v>
      </c>
      <c r="C1960" s="348" t="s">
        <v>3658</v>
      </c>
      <c r="D1960" s="348" t="s">
        <v>3659</v>
      </c>
      <c r="E1960" s="349">
        <v>13</v>
      </c>
      <c r="F1960" s="349">
        <v>7</v>
      </c>
      <c r="G1960" s="349">
        <v>6</v>
      </c>
      <c r="H1960" s="349">
        <v>10</v>
      </c>
      <c r="I1960" s="349">
        <v>3</v>
      </c>
      <c r="J1960" s="349">
        <v>0</v>
      </c>
      <c r="L1960" s="14"/>
    </row>
    <row r="1961" spans="1:12" s="10" customFormat="1" ht="14.5">
      <c r="A1961" s="348"/>
      <c r="B1961" s="348" t="s">
        <v>1499</v>
      </c>
      <c r="C1961" s="348" t="s">
        <v>3660</v>
      </c>
      <c r="D1961" s="348" t="s">
        <v>3661</v>
      </c>
      <c r="E1961" s="349">
        <v>23</v>
      </c>
      <c r="F1961" s="349">
        <v>16</v>
      </c>
      <c r="G1961" s="349">
        <v>7</v>
      </c>
      <c r="H1961" s="349">
        <v>19</v>
      </c>
      <c r="I1961" s="349">
        <v>4</v>
      </c>
      <c r="J1961" s="349">
        <v>0</v>
      </c>
      <c r="L1961" s="14"/>
    </row>
    <row r="1962" spans="1:12" s="10" customFormat="1" ht="14.5">
      <c r="A1962" s="348"/>
      <c r="B1962" s="348" t="s">
        <v>1499</v>
      </c>
      <c r="C1962" s="348" t="s">
        <v>3662</v>
      </c>
      <c r="D1962" s="348" t="s">
        <v>3631</v>
      </c>
      <c r="E1962" s="349">
        <v>9</v>
      </c>
      <c r="F1962" s="349">
        <v>5</v>
      </c>
      <c r="G1962" s="349">
        <v>4</v>
      </c>
      <c r="H1962" s="349">
        <v>9</v>
      </c>
      <c r="I1962" s="349">
        <v>0</v>
      </c>
      <c r="J1962" s="349">
        <v>0</v>
      </c>
      <c r="L1962" s="14"/>
    </row>
    <row r="1963" spans="1:12" s="10" customFormat="1" ht="14.5">
      <c r="A1963" s="348"/>
      <c r="B1963" s="348" t="s">
        <v>1499</v>
      </c>
      <c r="C1963" s="348" t="s">
        <v>3662</v>
      </c>
      <c r="D1963" s="348" t="s">
        <v>3663</v>
      </c>
      <c r="E1963" s="349">
        <v>131</v>
      </c>
      <c r="F1963" s="349">
        <v>83</v>
      </c>
      <c r="G1963" s="349">
        <v>48</v>
      </c>
      <c r="H1963" s="349">
        <v>114</v>
      </c>
      <c r="I1963" s="349">
        <v>17</v>
      </c>
      <c r="J1963" s="349" t="s">
        <v>2402</v>
      </c>
      <c r="L1963" s="14"/>
    </row>
    <row r="1964" spans="1:12" s="10" customFormat="1" ht="14.5">
      <c r="A1964" s="348"/>
      <c r="B1964" s="348" t="s">
        <v>1499</v>
      </c>
      <c r="C1964" s="348" t="s">
        <v>3669</v>
      </c>
      <c r="D1964" s="348" t="s">
        <v>3670</v>
      </c>
      <c r="E1964" s="349">
        <v>52</v>
      </c>
      <c r="F1964" s="349">
        <v>35</v>
      </c>
      <c r="G1964" s="349">
        <v>17</v>
      </c>
      <c r="H1964" s="349">
        <v>43</v>
      </c>
      <c r="I1964" s="349">
        <v>9</v>
      </c>
      <c r="J1964" s="349" t="s">
        <v>2402</v>
      </c>
      <c r="L1964" s="14"/>
    </row>
    <row r="1965" spans="1:12" s="10" customFormat="1" ht="14.5">
      <c r="A1965" s="348"/>
      <c r="B1965" s="348" t="s">
        <v>1499</v>
      </c>
      <c r="C1965" s="348" t="s">
        <v>3671</v>
      </c>
      <c r="D1965" s="348" t="s">
        <v>3672</v>
      </c>
      <c r="E1965" s="349">
        <v>52</v>
      </c>
      <c r="F1965" s="349">
        <v>35</v>
      </c>
      <c r="G1965" s="349">
        <v>17</v>
      </c>
      <c r="H1965" s="349">
        <v>43</v>
      </c>
      <c r="I1965" s="349">
        <v>9</v>
      </c>
      <c r="J1965" s="349" t="s">
        <v>2402</v>
      </c>
      <c r="L1965" s="14"/>
    </row>
    <row r="1966" spans="1:12" s="10" customFormat="1" ht="14.5">
      <c r="A1966" s="348"/>
      <c r="B1966" s="348" t="s">
        <v>1499</v>
      </c>
      <c r="C1966" s="348" t="s">
        <v>3673</v>
      </c>
      <c r="D1966" s="348" t="s">
        <v>3672</v>
      </c>
      <c r="E1966" s="349">
        <v>52</v>
      </c>
      <c r="F1966" s="349">
        <v>35</v>
      </c>
      <c r="G1966" s="349">
        <v>17</v>
      </c>
      <c r="H1966" s="349">
        <v>43</v>
      </c>
      <c r="I1966" s="349">
        <v>9</v>
      </c>
      <c r="J1966" s="349" t="s">
        <v>2402</v>
      </c>
      <c r="L1966" s="14"/>
    </row>
    <row r="1967" spans="1:12" s="10" customFormat="1" ht="14.5">
      <c r="A1967" s="348"/>
      <c r="B1967" s="348" t="s">
        <v>1499</v>
      </c>
      <c r="C1967" s="348" t="s">
        <v>3905</v>
      </c>
      <c r="D1967" s="348" t="s">
        <v>3906</v>
      </c>
      <c r="E1967" s="349">
        <v>13</v>
      </c>
      <c r="F1967" s="349" t="s">
        <v>2402</v>
      </c>
      <c r="G1967" s="349" t="s">
        <v>2402</v>
      </c>
      <c r="H1967" s="349">
        <v>13</v>
      </c>
      <c r="I1967" s="349">
        <v>0</v>
      </c>
      <c r="J1967" s="349" t="s">
        <v>2402</v>
      </c>
      <c r="L1967" s="14"/>
    </row>
    <row r="1968" spans="1:12" s="10" customFormat="1" ht="14.5">
      <c r="A1968" s="348"/>
      <c r="B1968" s="348" t="s">
        <v>1499</v>
      </c>
      <c r="C1968" s="348" t="s">
        <v>4164</v>
      </c>
      <c r="D1968" s="348" t="s">
        <v>4165</v>
      </c>
      <c r="E1968" s="349">
        <v>12</v>
      </c>
      <c r="F1968" s="349">
        <v>9</v>
      </c>
      <c r="G1968" s="349">
        <v>3</v>
      </c>
      <c r="H1968" s="349" t="s">
        <v>2402</v>
      </c>
      <c r="I1968" s="349" t="s">
        <v>2402</v>
      </c>
      <c r="J1968" s="349">
        <v>0</v>
      </c>
      <c r="L1968" s="14"/>
    </row>
    <row r="1969" spans="1:12" s="10" customFormat="1" ht="14.5">
      <c r="A1969" s="348"/>
      <c r="B1969" s="348" t="s">
        <v>1499</v>
      </c>
      <c r="C1969" s="348" t="s">
        <v>3674</v>
      </c>
      <c r="D1969" s="348" t="s">
        <v>3575</v>
      </c>
      <c r="E1969" s="349">
        <v>64</v>
      </c>
      <c r="F1969" s="349">
        <v>49</v>
      </c>
      <c r="G1969" s="349">
        <v>15</v>
      </c>
      <c r="H1969" s="349" t="s">
        <v>2402</v>
      </c>
      <c r="I1969" s="349" t="s">
        <v>2402</v>
      </c>
      <c r="J1969" s="349" t="s">
        <v>2402</v>
      </c>
      <c r="L1969" s="14"/>
    </row>
    <row r="1970" spans="1:12" s="10" customFormat="1" ht="14.5">
      <c r="A1970" s="348"/>
      <c r="B1970" s="348" t="s">
        <v>1499</v>
      </c>
      <c r="C1970" s="348" t="s">
        <v>3674</v>
      </c>
      <c r="D1970" s="348" t="s">
        <v>3675</v>
      </c>
      <c r="E1970" s="349">
        <v>89</v>
      </c>
      <c r="F1970" s="349">
        <v>69</v>
      </c>
      <c r="G1970" s="349">
        <v>20</v>
      </c>
      <c r="H1970" s="349">
        <v>85</v>
      </c>
      <c r="I1970" s="349">
        <v>4</v>
      </c>
      <c r="J1970" s="349" t="s">
        <v>2402</v>
      </c>
      <c r="L1970" s="14"/>
    </row>
    <row r="1971" spans="1:12" s="10" customFormat="1" ht="14.5">
      <c r="A1971" s="348"/>
      <c r="B1971" s="348" t="s">
        <v>1499</v>
      </c>
      <c r="C1971" s="348" t="s">
        <v>3676</v>
      </c>
      <c r="D1971" s="348" t="s">
        <v>3675</v>
      </c>
      <c r="E1971" s="349">
        <v>89</v>
      </c>
      <c r="F1971" s="349">
        <v>69</v>
      </c>
      <c r="G1971" s="349">
        <v>20</v>
      </c>
      <c r="H1971" s="349">
        <v>85</v>
      </c>
      <c r="I1971" s="349">
        <v>4</v>
      </c>
      <c r="J1971" s="349" t="s">
        <v>2402</v>
      </c>
      <c r="L1971" s="14"/>
    </row>
    <row r="1972" spans="1:12" s="10" customFormat="1" ht="14.5">
      <c r="A1972" s="348"/>
      <c r="B1972" s="348" t="s">
        <v>1499</v>
      </c>
      <c r="C1972" s="348" t="s">
        <v>3829</v>
      </c>
      <c r="D1972" s="348" t="s">
        <v>3830</v>
      </c>
      <c r="E1972" s="349">
        <v>20</v>
      </c>
      <c r="F1972" s="349">
        <v>17</v>
      </c>
      <c r="G1972" s="349">
        <v>3</v>
      </c>
      <c r="H1972" s="349" t="s">
        <v>2402</v>
      </c>
      <c r="I1972" s="349" t="s">
        <v>2402</v>
      </c>
      <c r="J1972" s="349" t="s">
        <v>2402</v>
      </c>
      <c r="L1972" s="14"/>
    </row>
    <row r="1973" spans="1:12" s="10" customFormat="1" ht="14.5">
      <c r="A1973" s="348"/>
      <c r="B1973" s="348" t="s">
        <v>1499</v>
      </c>
      <c r="C1973" s="348" t="s">
        <v>3831</v>
      </c>
      <c r="D1973" s="348" t="s">
        <v>3832</v>
      </c>
      <c r="E1973" s="349">
        <v>13</v>
      </c>
      <c r="F1973" s="349">
        <v>8</v>
      </c>
      <c r="G1973" s="349">
        <v>5</v>
      </c>
      <c r="H1973" s="349">
        <v>13</v>
      </c>
      <c r="I1973" s="349">
        <v>0</v>
      </c>
      <c r="J1973" s="349" t="s">
        <v>2402</v>
      </c>
      <c r="L1973" s="14"/>
    </row>
    <row r="1974" spans="1:12" s="10" customFormat="1" ht="14.5">
      <c r="A1974" s="348"/>
      <c r="B1974" s="348" t="s">
        <v>1499</v>
      </c>
      <c r="C1974" s="348" t="s">
        <v>3833</v>
      </c>
      <c r="D1974" s="348" t="s">
        <v>3834</v>
      </c>
      <c r="E1974" s="349">
        <v>18</v>
      </c>
      <c r="F1974" s="349" t="s">
        <v>2402</v>
      </c>
      <c r="G1974" s="349" t="s">
        <v>2402</v>
      </c>
      <c r="H1974" s="349">
        <v>18</v>
      </c>
      <c r="I1974" s="349">
        <v>0</v>
      </c>
      <c r="J1974" s="349">
        <v>0</v>
      </c>
      <c r="L1974" s="14"/>
    </row>
    <row r="1975" spans="1:12" s="10" customFormat="1" ht="14.5">
      <c r="A1975" s="348"/>
      <c r="B1975" s="348" t="s">
        <v>1499</v>
      </c>
      <c r="C1975" s="348" t="s">
        <v>3835</v>
      </c>
      <c r="D1975" s="348" t="s">
        <v>3836</v>
      </c>
      <c r="E1975" s="349">
        <v>32</v>
      </c>
      <c r="F1975" s="349">
        <v>27</v>
      </c>
      <c r="G1975" s="349">
        <v>5</v>
      </c>
      <c r="H1975" s="349">
        <v>32</v>
      </c>
      <c r="I1975" s="349">
        <v>0</v>
      </c>
      <c r="J1975" s="349">
        <v>0</v>
      </c>
      <c r="L1975" s="14"/>
    </row>
    <row r="1976" spans="1:12" s="10" customFormat="1" ht="14.5">
      <c r="A1976" s="348"/>
      <c r="B1976" s="348" t="s">
        <v>1499</v>
      </c>
      <c r="C1976" s="348" t="s">
        <v>3837</v>
      </c>
      <c r="D1976" s="348" t="s">
        <v>3838</v>
      </c>
      <c r="E1976" s="349">
        <v>46</v>
      </c>
      <c r="F1976" s="349">
        <v>39</v>
      </c>
      <c r="G1976" s="349">
        <v>7</v>
      </c>
      <c r="H1976" s="349" t="s">
        <v>2402</v>
      </c>
      <c r="I1976" s="349" t="s">
        <v>2402</v>
      </c>
      <c r="J1976" s="349" t="s">
        <v>2402</v>
      </c>
      <c r="L1976" s="14"/>
    </row>
    <row r="1977" spans="1:12" s="10" customFormat="1" ht="14.5">
      <c r="A1977" s="348"/>
      <c r="B1977" s="348" t="s">
        <v>1499</v>
      </c>
      <c r="C1977" s="348" t="s">
        <v>3839</v>
      </c>
      <c r="D1977" s="348" t="s">
        <v>3840</v>
      </c>
      <c r="E1977" s="349">
        <v>31</v>
      </c>
      <c r="F1977" s="349">
        <v>27</v>
      </c>
      <c r="G1977" s="349">
        <v>4</v>
      </c>
      <c r="H1977" s="349">
        <v>28</v>
      </c>
      <c r="I1977" s="349">
        <v>3</v>
      </c>
      <c r="J1977" s="349">
        <v>0</v>
      </c>
      <c r="L1977" s="14"/>
    </row>
    <row r="1978" spans="1:12" s="10" customFormat="1" ht="14.5">
      <c r="A1978" s="348"/>
      <c r="B1978" s="348" t="s">
        <v>1499</v>
      </c>
      <c r="C1978" s="348" t="s">
        <v>3841</v>
      </c>
      <c r="D1978" s="348" t="s">
        <v>3842</v>
      </c>
      <c r="E1978" s="349">
        <v>31</v>
      </c>
      <c r="F1978" s="349">
        <v>25</v>
      </c>
      <c r="G1978" s="349">
        <v>6</v>
      </c>
      <c r="H1978" s="349">
        <v>31</v>
      </c>
      <c r="I1978" s="349">
        <v>0</v>
      </c>
      <c r="J1978" s="349" t="s">
        <v>2402</v>
      </c>
      <c r="L1978" s="14"/>
    </row>
    <row r="1979" spans="1:12" s="10" customFormat="1" ht="14.5">
      <c r="A1979" s="348"/>
      <c r="B1979" s="348" t="s">
        <v>1499</v>
      </c>
      <c r="C1979" s="348" t="s">
        <v>3677</v>
      </c>
      <c r="D1979" s="348" t="s">
        <v>3678</v>
      </c>
      <c r="E1979" s="349">
        <v>48</v>
      </c>
      <c r="F1979" s="349">
        <v>45</v>
      </c>
      <c r="G1979" s="349">
        <v>3</v>
      </c>
      <c r="H1979" s="349" t="s">
        <v>2402</v>
      </c>
      <c r="I1979" s="349" t="s">
        <v>2402</v>
      </c>
      <c r="J1979" s="349" t="s">
        <v>2402</v>
      </c>
      <c r="L1979" s="14"/>
    </row>
    <row r="1980" spans="1:12" s="10" customFormat="1" ht="14.5">
      <c r="A1980" s="348"/>
      <c r="B1980" s="348" t="s">
        <v>1499</v>
      </c>
      <c r="C1980" s="348" t="s">
        <v>3679</v>
      </c>
      <c r="D1980" s="348" t="s">
        <v>3680</v>
      </c>
      <c r="E1980" s="349">
        <v>239</v>
      </c>
      <c r="F1980" s="349">
        <v>204</v>
      </c>
      <c r="G1980" s="349">
        <v>35</v>
      </c>
      <c r="H1980" s="349">
        <v>232</v>
      </c>
      <c r="I1980" s="349">
        <v>7</v>
      </c>
      <c r="J1980" s="349">
        <v>5</v>
      </c>
      <c r="L1980" s="14"/>
    </row>
    <row r="1981" spans="1:12" s="10" customFormat="1" ht="14.5">
      <c r="A1981" s="348"/>
      <c r="B1981" s="348" t="s">
        <v>1499</v>
      </c>
      <c r="C1981" s="348" t="s">
        <v>2621</v>
      </c>
      <c r="D1981" s="348" t="s">
        <v>3680</v>
      </c>
      <c r="E1981" s="349">
        <v>239</v>
      </c>
      <c r="F1981" s="349">
        <v>204</v>
      </c>
      <c r="G1981" s="349">
        <v>35</v>
      </c>
      <c r="H1981" s="349">
        <v>232</v>
      </c>
      <c r="I1981" s="349">
        <v>7</v>
      </c>
      <c r="J1981" s="349">
        <v>5</v>
      </c>
      <c r="L1981" s="14"/>
    </row>
    <row r="1982" spans="1:12" s="10" customFormat="1" ht="14.5">
      <c r="A1982" s="348"/>
      <c r="B1982" s="348" t="s">
        <v>1499</v>
      </c>
      <c r="C1982" s="348" t="s">
        <v>3845</v>
      </c>
      <c r="D1982" s="348" t="s">
        <v>3846</v>
      </c>
      <c r="E1982" s="349">
        <v>13</v>
      </c>
      <c r="F1982" s="349">
        <v>7</v>
      </c>
      <c r="G1982" s="349">
        <v>6</v>
      </c>
      <c r="H1982" s="349" t="s">
        <v>2402</v>
      </c>
      <c r="I1982" s="349" t="s">
        <v>2402</v>
      </c>
      <c r="J1982" s="349">
        <v>0</v>
      </c>
      <c r="L1982" s="14"/>
    </row>
    <row r="1983" spans="1:12" s="10" customFormat="1" ht="14.5">
      <c r="A1983" s="348"/>
      <c r="B1983" s="348" t="s">
        <v>1499</v>
      </c>
      <c r="C1983" s="348" t="s">
        <v>3681</v>
      </c>
      <c r="D1983" s="348" t="s">
        <v>3575</v>
      </c>
      <c r="E1983" s="349">
        <v>41</v>
      </c>
      <c r="F1983" s="349">
        <v>34</v>
      </c>
      <c r="G1983" s="349">
        <v>7</v>
      </c>
      <c r="H1983" s="349" t="s">
        <v>2402</v>
      </c>
      <c r="I1983" s="349" t="s">
        <v>2402</v>
      </c>
      <c r="J1983" s="349">
        <v>0</v>
      </c>
      <c r="L1983" s="14"/>
    </row>
    <row r="1984" spans="1:12" s="10" customFormat="1" ht="14.5">
      <c r="A1984" s="348"/>
      <c r="B1984" s="348" t="s">
        <v>1499</v>
      </c>
      <c r="C1984" s="348" t="s">
        <v>3681</v>
      </c>
      <c r="D1984" s="348" t="s">
        <v>3682</v>
      </c>
      <c r="E1984" s="349">
        <v>54</v>
      </c>
      <c r="F1984" s="349">
        <v>41</v>
      </c>
      <c r="G1984" s="349">
        <v>13</v>
      </c>
      <c r="H1984" s="349">
        <v>51</v>
      </c>
      <c r="I1984" s="349">
        <v>3</v>
      </c>
      <c r="J1984" s="349">
        <v>0</v>
      </c>
      <c r="L1984" s="14"/>
    </row>
    <row r="1985" spans="1:12" s="10" customFormat="1" ht="14.5">
      <c r="A1985" s="348"/>
      <c r="B1985" s="348" t="s">
        <v>1499</v>
      </c>
      <c r="C1985" s="348" t="s">
        <v>2623</v>
      </c>
      <c r="D1985" s="348" t="s">
        <v>3682</v>
      </c>
      <c r="E1985" s="349">
        <v>54</v>
      </c>
      <c r="F1985" s="349">
        <v>41</v>
      </c>
      <c r="G1985" s="349">
        <v>13</v>
      </c>
      <c r="H1985" s="349">
        <v>51</v>
      </c>
      <c r="I1985" s="349">
        <v>3</v>
      </c>
      <c r="J1985" s="349">
        <v>0</v>
      </c>
      <c r="L1985" s="14"/>
    </row>
    <row r="1986" spans="1:12" s="10" customFormat="1" ht="14.5">
      <c r="A1986" s="348"/>
      <c r="B1986" s="348" t="s">
        <v>1499</v>
      </c>
      <c r="C1986" s="348" t="s">
        <v>4194</v>
      </c>
      <c r="D1986" s="348" t="s">
        <v>4195</v>
      </c>
      <c r="E1986" s="349">
        <v>12</v>
      </c>
      <c r="F1986" s="349">
        <v>12</v>
      </c>
      <c r="G1986" s="349">
        <v>0</v>
      </c>
      <c r="H1986" s="349">
        <v>12</v>
      </c>
      <c r="I1986" s="349">
        <v>0</v>
      </c>
      <c r="J1986" s="349">
        <v>0</v>
      </c>
      <c r="L1986" s="14"/>
    </row>
    <row r="1987" spans="1:12" s="10" customFormat="1" ht="14.5">
      <c r="A1987" s="348"/>
      <c r="B1987" s="348" t="s">
        <v>1499</v>
      </c>
      <c r="C1987" s="348" t="s">
        <v>4220</v>
      </c>
      <c r="D1987" s="348" t="s">
        <v>4221</v>
      </c>
      <c r="E1987" s="349">
        <v>10</v>
      </c>
      <c r="F1987" s="349" t="s">
        <v>2402</v>
      </c>
      <c r="G1987" s="349" t="s">
        <v>2402</v>
      </c>
      <c r="H1987" s="349">
        <v>10</v>
      </c>
      <c r="I1987" s="349">
        <v>0</v>
      </c>
      <c r="J1987" s="349">
        <v>0</v>
      </c>
      <c r="L1987" s="14"/>
    </row>
    <row r="1988" spans="1:12" s="10" customFormat="1" ht="14.5">
      <c r="A1988" s="348"/>
      <c r="B1988" s="348" t="s">
        <v>1499</v>
      </c>
      <c r="C1988" s="348" t="s">
        <v>3683</v>
      </c>
      <c r="D1988" s="348" t="s">
        <v>3575</v>
      </c>
      <c r="E1988" s="349">
        <v>58</v>
      </c>
      <c r="F1988" s="349">
        <v>46</v>
      </c>
      <c r="G1988" s="349">
        <v>12</v>
      </c>
      <c r="H1988" s="349" t="s">
        <v>2402</v>
      </c>
      <c r="I1988" s="349" t="s">
        <v>2402</v>
      </c>
      <c r="J1988" s="349">
        <v>0</v>
      </c>
      <c r="L1988" s="14"/>
    </row>
    <row r="1989" spans="1:12" s="10" customFormat="1" ht="14.5">
      <c r="A1989" s="348"/>
      <c r="B1989" s="348" t="s">
        <v>1499</v>
      </c>
      <c r="C1989" s="348" t="s">
        <v>3683</v>
      </c>
      <c r="D1989" s="348" t="s">
        <v>3684</v>
      </c>
      <c r="E1989" s="349">
        <v>80</v>
      </c>
      <c r="F1989" s="349">
        <v>67</v>
      </c>
      <c r="G1989" s="349">
        <v>13</v>
      </c>
      <c r="H1989" s="349" t="s">
        <v>2402</v>
      </c>
      <c r="I1989" s="349" t="s">
        <v>2402</v>
      </c>
      <c r="J1989" s="349">
        <v>0</v>
      </c>
      <c r="L1989" s="14"/>
    </row>
    <row r="1990" spans="1:12" s="10" customFormat="1" ht="14.5">
      <c r="A1990" s="348"/>
      <c r="B1990" s="348" t="s">
        <v>1499</v>
      </c>
      <c r="C1990" s="348" t="s">
        <v>2625</v>
      </c>
      <c r="D1990" s="348" t="s">
        <v>3684</v>
      </c>
      <c r="E1990" s="349">
        <v>80</v>
      </c>
      <c r="F1990" s="349">
        <v>67</v>
      </c>
      <c r="G1990" s="349">
        <v>13</v>
      </c>
      <c r="H1990" s="349" t="s">
        <v>2402</v>
      </c>
      <c r="I1990" s="349" t="s">
        <v>2402</v>
      </c>
      <c r="J1990" s="349">
        <v>0</v>
      </c>
      <c r="L1990" s="14"/>
    </row>
    <row r="1991" spans="1:12" s="10" customFormat="1" ht="14.5">
      <c r="A1991" s="348"/>
      <c r="B1991" s="348" t="s">
        <v>1499</v>
      </c>
      <c r="C1991" s="348" t="s">
        <v>3685</v>
      </c>
      <c r="D1991" s="348" t="s">
        <v>3686</v>
      </c>
      <c r="E1991" s="349">
        <v>41</v>
      </c>
      <c r="F1991" s="349">
        <v>32</v>
      </c>
      <c r="G1991" s="349">
        <v>9</v>
      </c>
      <c r="H1991" s="349">
        <v>36</v>
      </c>
      <c r="I1991" s="349">
        <v>5</v>
      </c>
      <c r="J1991" s="349" t="s">
        <v>2402</v>
      </c>
      <c r="L1991" s="14"/>
    </row>
    <row r="1992" spans="1:12" s="10" customFormat="1" ht="14.5">
      <c r="A1992" s="348"/>
      <c r="B1992" s="348" t="s">
        <v>1499</v>
      </c>
      <c r="C1992" s="348" t="s">
        <v>2627</v>
      </c>
      <c r="D1992" s="348" t="s">
        <v>3686</v>
      </c>
      <c r="E1992" s="349">
        <v>41</v>
      </c>
      <c r="F1992" s="349">
        <v>32</v>
      </c>
      <c r="G1992" s="349">
        <v>9</v>
      </c>
      <c r="H1992" s="349">
        <v>36</v>
      </c>
      <c r="I1992" s="349">
        <v>5</v>
      </c>
      <c r="J1992" s="349" t="s">
        <v>2402</v>
      </c>
      <c r="L1992" s="14"/>
    </row>
    <row r="1993" spans="1:12" s="10" customFormat="1" ht="14.5">
      <c r="A1993" s="348"/>
      <c r="B1993" s="348" t="s">
        <v>1499</v>
      </c>
      <c r="C1993" s="348" t="s">
        <v>4068</v>
      </c>
      <c r="D1993" s="348" t="s">
        <v>4069</v>
      </c>
      <c r="E1993" s="349">
        <v>184</v>
      </c>
      <c r="F1993" s="349">
        <v>97</v>
      </c>
      <c r="G1993" s="349">
        <v>87</v>
      </c>
      <c r="H1993" s="349">
        <v>24</v>
      </c>
      <c r="I1993" s="349">
        <v>160</v>
      </c>
      <c r="J1993" s="349">
        <v>0</v>
      </c>
      <c r="L1993" s="14"/>
    </row>
    <row r="1994" spans="1:12" s="10" customFormat="1" ht="14.5">
      <c r="A1994" s="348"/>
      <c r="B1994" s="348" t="s">
        <v>1499</v>
      </c>
      <c r="C1994" s="348" t="s">
        <v>4068</v>
      </c>
      <c r="D1994" s="348" t="s">
        <v>4069</v>
      </c>
      <c r="E1994" s="349">
        <v>184</v>
      </c>
      <c r="F1994" s="349">
        <v>97</v>
      </c>
      <c r="G1994" s="349">
        <v>87</v>
      </c>
      <c r="H1994" s="349">
        <v>24</v>
      </c>
      <c r="I1994" s="349">
        <v>160</v>
      </c>
      <c r="J1994" s="349">
        <v>0</v>
      </c>
      <c r="L1994" s="14"/>
    </row>
    <row r="1995" spans="1:12" s="10" customFormat="1" ht="14.5">
      <c r="A1995" s="348"/>
      <c r="B1995" s="348" t="s">
        <v>1499</v>
      </c>
      <c r="C1995" s="348" t="s">
        <v>4068</v>
      </c>
      <c r="D1995" s="348" t="s">
        <v>4069</v>
      </c>
      <c r="E1995" s="349">
        <v>184</v>
      </c>
      <c r="F1995" s="349">
        <v>97</v>
      </c>
      <c r="G1995" s="349">
        <v>87</v>
      </c>
      <c r="H1995" s="349">
        <v>24</v>
      </c>
      <c r="I1995" s="349">
        <v>160</v>
      </c>
      <c r="J1995" s="349">
        <v>0</v>
      </c>
      <c r="L1995" s="14"/>
    </row>
    <row r="1996" spans="1:12" s="10" customFormat="1" ht="14.5">
      <c r="A1996" s="348"/>
      <c r="B1996" s="348" t="s">
        <v>1499</v>
      </c>
      <c r="C1996" s="348" t="s">
        <v>4070</v>
      </c>
      <c r="D1996" s="348" t="s">
        <v>4071</v>
      </c>
      <c r="E1996" s="349">
        <v>48</v>
      </c>
      <c r="F1996" s="349">
        <v>48</v>
      </c>
      <c r="G1996" s="349">
        <v>0</v>
      </c>
      <c r="H1996" s="349">
        <v>0</v>
      </c>
      <c r="I1996" s="349">
        <v>48</v>
      </c>
      <c r="J1996" s="349">
        <v>0</v>
      </c>
      <c r="L1996" s="14"/>
    </row>
    <row r="1997" spans="1:12" s="10" customFormat="1" ht="14.5">
      <c r="A1997" s="348"/>
      <c r="B1997" s="348" t="s">
        <v>1499</v>
      </c>
      <c r="C1997" s="348" t="s">
        <v>4070</v>
      </c>
      <c r="D1997" s="348" t="s">
        <v>4071</v>
      </c>
      <c r="E1997" s="349">
        <v>48</v>
      </c>
      <c r="F1997" s="349">
        <v>48</v>
      </c>
      <c r="G1997" s="349">
        <v>0</v>
      </c>
      <c r="H1997" s="349">
        <v>0</v>
      </c>
      <c r="I1997" s="349">
        <v>48</v>
      </c>
      <c r="J1997" s="349">
        <v>0</v>
      </c>
      <c r="L1997" s="14"/>
    </row>
    <row r="1998" spans="1:12" s="10" customFormat="1" ht="14.5">
      <c r="A1998" s="348"/>
      <c r="B1998" s="348" t="s">
        <v>1499</v>
      </c>
      <c r="C1998" s="348" t="s">
        <v>4070</v>
      </c>
      <c r="D1998" s="348" t="s">
        <v>4071</v>
      </c>
      <c r="E1998" s="349">
        <v>48</v>
      </c>
      <c r="F1998" s="349">
        <v>48</v>
      </c>
      <c r="G1998" s="349">
        <v>0</v>
      </c>
      <c r="H1998" s="349">
        <v>0</v>
      </c>
      <c r="I1998" s="349">
        <v>48</v>
      </c>
      <c r="J1998" s="349">
        <v>0</v>
      </c>
      <c r="L1998" s="14"/>
    </row>
    <row r="1999" spans="1:12" s="10" customFormat="1" ht="14.5">
      <c r="A1999" s="348"/>
      <c r="B1999" s="348" t="s">
        <v>1499</v>
      </c>
      <c r="C1999" s="348" t="s">
        <v>4072</v>
      </c>
      <c r="D1999" s="348" t="s">
        <v>4073</v>
      </c>
      <c r="E1999" s="349">
        <v>119</v>
      </c>
      <c r="F1999" s="349">
        <v>114</v>
      </c>
      <c r="G1999" s="349">
        <v>5</v>
      </c>
      <c r="H1999" s="349">
        <v>4</v>
      </c>
      <c r="I1999" s="349">
        <v>115</v>
      </c>
      <c r="J1999" s="349">
        <v>0</v>
      </c>
      <c r="L1999" s="14"/>
    </row>
    <row r="2000" spans="1:12" s="10" customFormat="1" ht="14.5">
      <c r="A2000" s="348"/>
      <c r="B2000" s="348" t="s">
        <v>1499</v>
      </c>
      <c r="C2000" s="348" t="s">
        <v>4072</v>
      </c>
      <c r="D2000" s="348" t="s">
        <v>4073</v>
      </c>
      <c r="E2000" s="349">
        <v>119</v>
      </c>
      <c r="F2000" s="349">
        <v>114</v>
      </c>
      <c r="G2000" s="349">
        <v>5</v>
      </c>
      <c r="H2000" s="349">
        <v>4</v>
      </c>
      <c r="I2000" s="349">
        <v>115</v>
      </c>
      <c r="J2000" s="349">
        <v>0</v>
      </c>
      <c r="L2000" s="14"/>
    </row>
    <row r="2001" spans="1:12" s="10" customFormat="1" ht="14.5">
      <c r="A2001" s="348"/>
      <c r="B2001" s="348" t="s">
        <v>1499</v>
      </c>
      <c r="C2001" s="348" t="s">
        <v>4072</v>
      </c>
      <c r="D2001" s="348" t="s">
        <v>4073</v>
      </c>
      <c r="E2001" s="349">
        <v>119</v>
      </c>
      <c r="F2001" s="349">
        <v>114</v>
      </c>
      <c r="G2001" s="349">
        <v>5</v>
      </c>
      <c r="H2001" s="349">
        <v>4</v>
      </c>
      <c r="I2001" s="349">
        <v>115</v>
      </c>
      <c r="J2001" s="349">
        <v>0</v>
      </c>
      <c r="L2001" s="14"/>
    </row>
    <row r="2002" spans="1:12" s="10" customFormat="1" ht="14.5">
      <c r="A2002" s="348"/>
      <c r="B2002" s="348" t="s">
        <v>1499</v>
      </c>
      <c r="C2002" s="348" t="s">
        <v>4074</v>
      </c>
      <c r="D2002" s="348" t="s">
        <v>4075</v>
      </c>
      <c r="E2002" s="349">
        <v>33</v>
      </c>
      <c r="F2002" s="349">
        <v>33</v>
      </c>
      <c r="G2002" s="349">
        <v>0</v>
      </c>
      <c r="H2002" s="349">
        <v>0</v>
      </c>
      <c r="I2002" s="349">
        <v>33</v>
      </c>
      <c r="J2002" s="349">
        <v>0</v>
      </c>
      <c r="L2002" s="14"/>
    </row>
    <row r="2003" spans="1:12" s="10" customFormat="1" ht="14.5">
      <c r="A2003" s="348"/>
      <c r="B2003" s="348" t="s">
        <v>1499</v>
      </c>
      <c r="C2003" s="348" t="s">
        <v>4074</v>
      </c>
      <c r="D2003" s="348" t="s">
        <v>4075</v>
      </c>
      <c r="E2003" s="349">
        <v>33</v>
      </c>
      <c r="F2003" s="349">
        <v>33</v>
      </c>
      <c r="G2003" s="349">
        <v>0</v>
      </c>
      <c r="H2003" s="349">
        <v>0</v>
      </c>
      <c r="I2003" s="349">
        <v>33</v>
      </c>
      <c r="J2003" s="349">
        <v>0</v>
      </c>
      <c r="L2003" s="14"/>
    </row>
    <row r="2004" spans="1:12" s="10" customFormat="1" ht="14.5">
      <c r="A2004" s="348"/>
      <c r="B2004" s="348" t="s">
        <v>1499</v>
      </c>
      <c r="C2004" s="348" t="s">
        <v>4074</v>
      </c>
      <c r="D2004" s="348" t="s">
        <v>4075</v>
      </c>
      <c r="E2004" s="349">
        <v>33</v>
      </c>
      <c r="F2004" s="349">
        <v>33</v>
      </c>
      <c r="G2004" s="349">
        <v>0</v>
      </c>
      <c r="H2004" s="349">
        <v>0</v>
      </c>
      <c r="I2004" s="349">
        <v>33</v>
      </c>
      <c r="J2004" s="349">
        <v>0</v>
      </c>
      <c r="L2004" s="14"/>
    </row>
    <row r="2005" spans="1:12" s="10" customFormat="1" ht="14.5">
      <c r="A2005" s="348"/>
      <c r="B2005" s="348" t="s">
        <v>1499</v>
      </c>
      <c r="C2005" s="348" t="s">
        <v>3687</v>
      </c>
      <c r="D2005" s="348" t="s">
        <v>4076</v>
      </c>
      <c r="E2005" s="349">
        <v>24</v>
      </c>
      <c r="F2005" s="349" t="s">
        <v>2402</v>
      </c>
      <c r="G2005" s="349" t="s">
        <v>2402</v>
      </c>
      <c r="H2005" s="349">
        <v>6</v>
      </c>
      <c r="I2005" s="349">
        <v>18</v>
      </c>
      <c r="J2005" s="349">
        <v>0</v>
      </c>
      <c r="L2005" s="14"/>
    </row>
    <row r="2006" spans="1:12" s="10" customFormat="1" ht="14.5">
      <c r="A2006" s="348"/>
      <c r="B2006" s="348" t="s">
        <v>1499</v>
      </c>
      <c r="C2006" s="348" t="s">
        <v>3687</v>
      </c>
      <c r="D2006" s="348" t="s">
        <v>4077</v>
      </c>
      <c r="E2006" s="349">
        <v>16493</v>
      </c>
      <c r="F2006" s="349">
        <v>9731</v>
      </c>
      <c r="G2006" s="349">
        <v>6762</v>
      </c>
      <c r="H2006" s="349">
        <v>15378</v>
      </c>
      <c r="I2006" s="349">
        <v>1115</v>
      </c>
      <c r="J2006" s="349">
        <v>781</v>
      </c>
      <c r="L2006" s="14"/>
    </row>
    <row r="2007" spans="1:12" s="10" customFormat="1" ht="14.5">
      <c r="A2007" s="348"/>
      <c r="B2007" s="348" t="s">
        <v>1499</v>
      </c>
      <c r="C2007" s="348" t="s">
        <v>3689</v>
      </c>
      <c r="D2007" s="348" t="s">
        <v>4078</v>
      </c>
      <c r="E2007" s="349">
        <v>16894</v>
      </c>
      <c r="F2007" s="349">
        <v>10040</v>
      </c>
      <c r="G2007" s="349">
        <v>6854</v>
      </c>
      <c r="H2007" s="349">
        <v>15406</v>
      </c>
      <c r="I2007" s="349">
        <v>1488</v>
      </c>
      <c r="J2007" s="349">
        <v>781</v>
      </c>
      <c r="L2007" s="14"/>
    </row>
    <row r="2008" spans="1:12" s="10" customFormat="1" ht="14.5">
      <c r="A2008" s="348" t="s">
        <v>1749</v>
      </c>
      <c r="B2008" s="348" t="s">
        <v>1750</v>
      </c>
      <c r="C2008" s="348"/>
      <c r="D2008" s="348"/>
      <c r="E2008" s="349"/>
      <c r="F2008" s="349"/>
      <c r="G2008" s="349"/>
      <c r="H2008" s="349"/>
      <c r="I2008" s="349"/>
      <c r="J2008" s="349"/>
      <c r="L2008" s="14"/>
    </row>
    <row r="2009" spans="1:12" s="10" customFormat="1" ht="14.5">
      <c r="A2009" s="348"/>
      <c r="B2009" s="348" t="s">
        <v>1750</v>
      </c>
      <c r="C2009" s="348" t="s">
        <v>2874</v>
      </c>
      <c r="D2009" s="348" t="s">
        <v>2401</v>
      </c>
      <c r="E2009" s="349">
        <v>41</v>
      </c>
      <c r="F2009" s="349">
        <v>31</v>
      </c>
      <c r="G2009" s="349">
        <v>10</v>
      </c>
      <c r="H2009" s="349">
        <v>37</v>
      </c>
      <c r="I2009" s="349">
        <v>4</v>
      </c>
      <c r="J2009" s="349">
        <v>0</v>
      </c>
      <c r="L2009" s="14"/>
    </row>
    <row r="2010" spans="1:12" s="10" customFormat="1" ht="14.5">
      <c r="A2010" s="348"/>
      <c r="B2010" s="348" t="s">
        <v>1750</v>
      </c>
      <c r="C2010" s="348" t="s">
        <v>2892</v>
      </c>
      <c r="D2010" s="348" t="s">
        <v>2404</v>
      </c>
      <c r="E2010" s="349">
        <v>802</v>
      </c>
      <c r="F2010" s="349">
        <v>463</v>
      </c>
      <c r="G2010" s="349">
        <v>339</v>
      </c>
      <c r="H2010" s="349">
        <v>719</v>
      </c>
      <c r="I2010" s="349">
        <v>83</v>
      </c>
      <c r="J2010" s="349">
        <v>18</v>
      </c>
      <c r="L2010" s="14"/>
    </row>
    <row r="2011" spans="1:12" s="10" customFormat="1" ht="14.5">
      <c r="A2011" s="348"/>
      <c r="B2011" s="348" t="s">
        <v>1750</v>
      </c>
      <c r="C2011" s="348" t="s">
        <v>2893</v>
      </c>
      <c r="D2011" s="348" t="s">
        <v>2406</v>
      </c>
      <c r="E2011" s="349">
        <v>993</v>
      </c>
      <c r="F2011" s="349">
        <v>569</v>
      </c>
      <c r="G2011" s="349">
        <v>424</v>
      </c>
      <c r="H2011" s="349">
        <v>929</v>
      </c>
      <c r="I2011" s="349">
        <v>64</v>
      </c>
      <c r="J2011" s="349">
        <v>28</v>
      </c>
      <c r="L2011" s="14"/>
    </row>
    <row r="2012" spans="1:12" s="10" customFormat="1" ht="14.5">
      <c r="A2012" s="348"/>
      <c r="B2012" s="348" t="s">
        <v>1750</v>
      </c>
      <c r="C2012" s="348" t="s">
        <v>2894</v>
      </c>
      <c r="D2012" s="348" t="s">
        <v>2408</v>
      </c>
      <c r="E2012" s="349">
        <v>2511</v>
      </c>
      <c r="F2012" s="349">
        <v>1442</v>
      </c>
      <c r="G2012" s="349">
        <v>1069</v>
      </c>
      <c r="H2012" s="349">
        <v>2255</v>
      </c>
      <c r="I2012" s="349">
        <v>256</v>
      </c>
      <c r="J2012" s="349">
        <v>94</v>
      </c>
      <c r="L2012" s="14"/>
    </row>
    <row r="2013" spans="1:12" s="10" customFormat="1" ht="14.5">
      <c r="A2013" s="348"/>
      <c r="B2013" s="348" t="s">
        <v>1750</v>
      </c>
      <c r="C2013" s="348" t="s">
        <v>53</v>
      </c>
      <c r="D2013" s="348" t="s">
        <v>54</v>
      </c>
      <c r="E2013" s="349">
        <v>195</v>
      </c>
      <c r="F2013" s="349">
        <v>132</v>
      </c>
      <c r="G2013" s="349">
        <v>63</v>
      </c>
      <c r="H2013" s="349">
        <v>189</v>
      </c>
      <c r="I2013" s="349">
        <v>6</v>
      </c>
      <c r="J2013" s="349">
        <v>6</v>
      </c>
      <c r="L2013" s="14"/>
    </row>
    <row r="2014" spans="1:12" s="10" customFormat="1" ht="14.5">
      <c r="A2014" s="348"/>
      <c r="B2014" s="348" t="s">
        <v>1750</v>
      </c>
      <c r="C2014" s="348" t="s">
        <v>288</v>
      </c>
      <c r="D2014" s="348" t="s">
        <v>289</v>
      </c>
      <c r="E2014" s="349">
        <v>476</v>
      </c>
      <c r="F2014" s="349">
        <v>296</v>
      </c>
      <c r="G2014" s="349">
        <v>180</v>
      </c>
      <c r="H2014" s="349">
        <v>441</v>
      </c>
      <c r="I2014" s="349">
        <v>35</v>
      </c>
      <c r="J2014" s="349">
        <v>15</v>
      </c>
      <c r="L2014" s="14"/>
    </row>
    <row r="2015" spans="1:12" s="10" customFormat="1" ht="14.5">
      <c r="A2015" s="348"/>
      <c r="B2015" s="348" t="s">
        <v>1750</v>
      </c>
      <c r="C2015" s="348" t="s">
        <v>554</v>
      </c>
      <c r="D2015" s="348" t="s">
        <v>555</v>
      </c>
      <c r="E2015" s="349">
        <v>117</v>
      </c>
      <c r="F2015" s="349">
        <v>66</v>
      </c>
      <c r="G2015" s="349">
        <v>51</v>
      </c>
      <c r="H2015" s="349" t="s">
        <v>2402</v>
      </c>
      <c r="I2015" s="349" t="s">
        <v>2402</v>
      </c>
      <c r="J2015" s="349" t="s">
        <v>2402</v>
      </c>
      <c r="L2015" s="14"/>
    </row>
    <row r="2016" spans="1:12" s="10" customFormat="1" ht="14.5">
      <c r="A2016" s="348"/>
      <c r="B2016" s="348" t="s">
        <v>1750</v>
      </c>
      <c r="C2016" s="348" t="s">
        <v>822</v>
      </c>
      <c r="D2016" s="348" t="s">
        <v>823</v>
      </c>
      <c r="E2016" s="349">
        <v>1118</v>
      </c>
      <c r="F2016" s="349">
        <v>676</v>
      </c>
      <c r="G2016" s="349">
        <v>442</v>
      </c>
      <c r="H2016" s="349">
        <v>1090</v>
      </c>
      <c r="I2016" s="349">
        <v>28</v>
      </c>
      <c r="J2016" s="349">
        <v>35</v>
      </c>
      <c r="L2016" s="14"/>
    </row>
    <row r="2017" spans="1:12" s="10" customFormat="1" ht="14.5">
      <c r="A2017" s="348"/>
      <c r="B2017" s="348" t="s">
        <v>1750</v>
      </c>
      <c r="C2017" s="348" t="s">
        <v>895</v>
      </c>
      <c r="D2017" s="348" t="s">
        <v>896</v>
      </c>
      <c r="E2017" s="349">
        <v>5786</v>
      </c>
      <c r="F2017" s="349">
        <v>3424</v>
      </c>
      <c r="G2017" s="349">
        <v>2362</v>
      </c>
      <c r="H2017" s="349">
        <v>5277</v>
      </c>
      <c r="I2017" s="349">
        <v>509</v>
      </c>
      <c r="J2017" s="349">
        <v>245</v>
      </c>
      <c r="L2017" s="14"/>
    </row>
    <row r="2018" spans="1:12" s="10" customFormat="1" ht="14.5">
      <c r="A2018" s="348"/>
      <c r="B2018" s="348" t="s">
        <v>1750</v>
      </c>
      <c r="C2018" s="348" t="s">
        <v>995</v>
      </c>
      <c r="D2018" s="348" t="s">
        <v>996</v>
      </c>
      <c r="E2018" s="349">
        <v>1301</v>
      </c>
      <c r="F2018" s="349">
        <v>694</v>
      </c>
      <c r="G2018" s="349">
        <v>607</v>
      </c>
      <c r="H2018" s="349">
        <v>1275</v>
      </c>
      <c r="I2018" s="349">
        <v>26</v>
      </c>
      <c r="J2018" s="349">
        <v>68</v>
      </c>
      <c r="L2018" s="14"/>
    </row>
    <row r="2019" spans="1:12" s="10" customFormat="1" ht="14.5">
      <c r="A2019" s="348"/>
      <c r="B2019" s="348" t="s">
        <v>1750</v>
      </c>
      <c r="C2019" s="348" t="s">
        <v>1167</v>
      </c>
      <c r="D2019" s="348" t="s">
        <v>1168</v>
      </c>
      <c r="E2019" s="349">
        <v>1254</v>
      </c>
      <c r="F2019" s="349">
        <v>760</v>
      </c>
      <c r="G2019" s="349">
        <v>494</v>
      </c>
      <c r="H2019" s="349">
        <v>1188</v>
      </c>
      <c r="I2019" s="349">
        <v>66</v>
      </c>
      <c r="J2019" s="349">
        <v>54</v>
      </c>
      <c r="L2019" s="14"/>
    </row>
    <row r="2020" spans="1:12" s="10" customFormat="1" ht="14.5">
      <c r="A2020" s="348"/>
      <c r="B2020" s="348" t="s">
        <v>1750</v>
      </c>
      <c r="C2020" s="348" t="s">
        <v>1498</v>
      </c>
      <c r="D2020" s="348" t="s">
        <v>1499</v>
      </c>
      <c r="E2020" s="349">
        <v>198</v>
      </c>
      <c r="F2020" s="349">
        <v>126</v>
      </c>
      <c r="G2020" s="349">
        <v>72</v>
      </c>
      <c r="H2020" s="349">
        <v>186</v>
      </c>
      <c r="I2020" s="349">
        <v>12</v>
      </c>
      <c r="J2020" s="349" t="s">
        <v>2402</v>
      </c>
      <c r="L2020" s="14"/>
    </row>
    <row r="2021" spans="1:12" s="10" customFormat="1" ht="14.5">
      <c r="A2021" s="348"/>
      <c r="B2021" s="348" t="s">
        <v>1750</v>
      </c>
      <c r="C2021" s="348" t="s">
        <v>1941</v>
      </c>
      <c r="D2021" s="348" t="s">
        <v>1942</v>
      </c>
      <c r="E2021" s="349">
        <v>1895</v>
      </c>
      <c r="F2021" s="349">
        <v>1102</v>
      </c>
      <c r="G2021" s="349">
        <v>793</v>
      </c>
      <c r="H2021" s="349">
        <v>1820</v>
      </c>
      <c r="I2021" s="349">
        <v>75</v>
      </c>
      <c r="J2021" s="349">
        <v>72</v>
      </c>
      <c r="L2021" s="14"/>
    </row>
    <row r="2022" spans="1:12" s="10" customFormat="1" ht="14.5">
      <c r="A2022" s="348"/>
      <c r="B2022" s="348" t="s">
        <v>1750</v>
      </c>
      <c r="C2022" s="348" t="s">
        <v>2162</v>
      </c>
      <c r="D2022" s="348" t="s">
        <v>2163</v>
      </c>
      <c r="E2022" s="349">
        <v>2935</v>
      </c>
      <c r="F2022" s="349">
        <v>1575</v>
      </c>
      <c r="G2022" s="349">
        <v>1360</v>
      </c>
      <c r="H2022" s="349">
        <v>2810</v>
      </c>
      <c r="I2022" s="349">
        <v>125</v>
      </c>
      <c r="J2022" s="349">
        <v>105</v>
      </c>
      <c r="L2022" s="14"/>
    </row>
    <row r="2023" spans="1:12" s="10" customFormat="1" ht="14.5">
      <c r="A2023" s="348"/>
      <c r="B2023" s="348" t="s">
        <v>1750</v>
      </c>
      <c r="C2023" s="348" t="s">
        <v>3560</v>
      </c>
      <c r="D2023" s="348" t="s">
        <v>2267</v>
      </c>
      <c r="E2023" s="349">
        <v>19622</v>
      </c>
      <c r="F2023" s="349">
        <v>11356</v>
      </c>
      <c r="G2023" s="349">
        <v>8266</v>
      </c>
      <c r="H2023" s="349">
        <v>18331</v>
      </c>
      <c r="I2023" s="349">
        <v>1291</v>
      </c>
      <c r="J2023" s="349">
        <v>743</v>
      </c>
      <c r="L2023" s="14"/>
    </row>
    <row r="2024" spans="1:12" s="10" customFormat="1" ht="14.5">
      <c r="A2024" s="348"/>
      <c r="B2024" s="348" t="s">
        <v>1750</v>
      </c>
      <c r="C2024" s="348" t="s">
        <v>2315</v>
      </c>
      <c r="D2024" s="348" t="s">
        <v>2267</v>
      </c>
      <c r="E2024" s="349">
        <v>19622</v>
      </c>
      <c r="F2024" s="349">
        <v>11356</v>
      </c>
      <c r="G2024" s="349">
        <v>8266</v>
      </c>
      <c r="H2024" s="349">
        <v>18331</v>
      </c>
      <c r="I2024" s="349">
        <v>1291</v>
      </c>
      <c r="J2024" s="349">
        <v>743</v>
      </c>
      <c r="L2024" s="14"/>
    </row>
    <row r="2025" spans="1:12" s="10" customFormat="1" ht="14.5">
      <c r="A2025" s="348"/>
      <c r="B2025" s="348" t="s">
        <v>1750</v>
      </c>
      <c r="C2025" s="348" t="s">
        <v>3561</v>
      </c>
      <c r="D2025" s="348" t="s">
        <v>3562</v>
      </c>
      <c r="E2025" s="349">
        <v>14591</v>
      </c>
      <c r="F2025" s="349">
        <v>9072</v>
      </c>
      <c r="G2025" s="349">
        <v>5519</v>
      </c>
      <c r="H2025" s="349">
        <v>12502</v>
      </c>
      <c r="I2025" s="349">
        <v>2089</v>
      </c>
      <c r="J2025" s="349">
        <v>378</v>
      </c>
      <c r="L2025" s="14"/>
    </row>
    <row r="2026" spans="1:12" s="10" customFormat="1" ht="14.5">
      <c r="A2026" s="348"/>
      <c r="B2026" s="348" t="s">
        <v>1750</v>
      </c>
      <c r="C2026" s="348" t="s">
        <v>3563</v>
      </c>
      <c r="D2026" s="348" t="s">
        <v>3564</v>
      </c>
      <c r="E2026" s="349">
        <v>14591</v>
      </c>
      <c r="F2026" s="349">
        <v>9072</v>
      </c>
      <c r="G2026" s="349">
        <v>5519</v>
      </c>
      <c r="H2026" s="349">
        <v>12502</v>
      </c>
      <c r="I2026" s="349">
        <v>2089</v>
      </c>
      <c r="J2026" s="349">
        <v>378</v>
      </c>
      <c r="L2026" s="14"/>
    </row>
    <row r="2027" spans="1:12" s="10" customFormat="1" ht="14.5">
      <c r="A2027" s="348"/>
      <c r="B2027" s="348" t="s">
        <v>1750</v>
      </c>
      <c r="C2027" s="348" t="s">
        <v>3565</v>
      </c>
      <c r="D2027" s="348" t="s">
        <v>3564</v>
      </c>
      <c r="E2027" s="349">
        <v>14591</v>
      </c>
      <c r="F2027" s="349">
        <v>9072</v>
      </c>
      <c r="G2027" s="349">
        <v>5519</v>
      </c>
      <c r="H2027" s="349">
        <v>12502</v>
      </c>
      <c r="I2027" s="349">
        <v>2089</v>
      </c>
      <c r="J2027" s="349">
        <v>378</v>
      </c>
      <c r="L2027" s="14"/>
    </row>
    <row r="2028" spans="1:12" s="10" customFormat="1" ht="14.5">
      <c r="A2028" s="348"/>
      <c r="B2028" s="348" t="s">
        <v>1750</v>
      </c>
      <c r="C2028" s="348" t="s">
        <v>3691</v>
      </c>
      <c r="D2028" s="348" t="s">
        <v>3692</v>
      </c>
      <c r="E2028" s="349">
        <v>18</v>
      </c>
      <c r="F2028" s="349">
        <v>13</v>
      </c>
      <c r="G2028" s="349">
        <v>5</v>
      </c>
      <c r="H2028" s="349">
        <v>18</v>
      </c>
      <c r="I2028" s="349">
        <v>0</v>
      </c>
      <c r="J2028" s="349">
        <v>0</v>
      </c>
      <c r="L2028" s="14"/>
    </row>
    <row r="2029" spans="1:12" s="10" customFormat="1" ht="14.5">
      <c r="A2029" s="348"/>
      <c r="B2029" s="348" t="s">
        <v>1750</v>
      </c>
      <c r="C2029" s="348" t="s">
        <v>3697</v>
      </c>
      <c r="D2029" s="348" t="s">
        <v>3698</v>
      </c>
      <c r="E2029" s="349">
        <v>15</v>
      </c>
      <c r="F2029" s="349">
        <v>12</v>
      </c>
      <c r="G2029" s="349">
        <v>3</v>
      </c>
      <c r="H2029" s="349">
        <v>11</v>
      </c>
      <c r="I2029" s="349">
        <v>4</v>
      </c>
      <c r="J2029" s="349">
        <v>0</v>
      </c>
      <c r="L2029" s="14"/>
    </row>
    <row r="2030" spans="1:12" s="10" customFormat="1" ht="14.5">
      <c r="A2030" s="348"/>
      <c r="B2030" s="348" t="s">
        <v>1750</v>
      </c>
      <c r="C2030" s="348" t="s">
        <v>3922</v>
      </c>
      <c r="D2030" s="348" t="s">
        <v>3923</v>
      </c>
      <c r="E2030" s="349">
        <v>11</v>
      </c>
      <c r="F2030" s="349">
        <v>7</v>
      </c>
      <c r="G2030" s="349">
        <v>4</v>
      </c>
      <c r="H2030" s="349" t="s">
        <v>2402</v>
      </c>
      <c r="I2030" s="349" t="s">
        <v>2402</v>
      </c>
      <c r="J2030" s="349" t="s">
        <v>2402</v>
      </c>
      <c r="L2030" s="14"/>
    </row>
    <row r="2031" spans="1:12" s="10" customFormat="1" ht="14.5">
      <c r="A2031" s="348"/>
      <c r="B2031" s="348" t="s">
        <v>1750</v>
      </c>
      <c r="C2031" s="348" t="s">
        <v>3851</v>
      </c>
      <c r="D2031" s="348" t="s">
        <v>3852</v>
      </c>
      <c r="E2031" s="349">
        <v>12</v>
      </c>
      <c r="F2031" s="349" t="s">
        <v>2402</v>
      </c>
      <c r="G2031" s="349" t="s">
        <v>2402</v>
      </c>
      <c r="H2031" s="349">
        <v>12</v>
      </c>
      <c r="I2031" s="349">
        <v>0</v>
      </c>
      <c r="J2031" s="349" t="s">
        <v>2402</v>
      </c>
      <c r="L2031" s="14"/>
    </row>
    <row r="2032" spans="1:12" s="10" customFormat="1" ht="14.5">
      <c r="A2032" s="348"/>
      <c r="B2032" s="348" t="s">
        <v>1750</v>
      </c>
      <c r="C2032" s="348" t="s">
        <v>3959</v>
      </c>
      <c r="D2032" s="348" t="s">
        <v>3960</v>
      </c>
      <c r="E2032" s="349">
        <v>15</v>
      </c>
      <c r="F2032" s="349">
        <v>10</v>
      </c>
      <c r="G2032" s="349">
        <v>5</v>
      </c>
      <c r="H2032" s="349">
        <v>11</v>
      </c>
      <c r="I2032" s="349">
        <v>4</v>
      </c>
      <c r="J2032" s="349">
        <v>0</v>
      </c>
      <c r="L2032" s="14"/>
    </row>
    <row r="2033" spans="1:12" s="10" customFormat="1" ht="14.5">
      <c r="A2033" s="348"/>
      <c r="B2033" s="348" t="s">
        <v>1750</v>
      </c>
      <c r="C2033" s="348" t="s">
        <v>3699</v>
      </c>
      <c r="D2033" s="348" t="s">
        <v>3700</v>
      </c>
      <c r="E2033" s="349">
        <v>43</v>
      </c>
      <c r="F2033" s="349">
        <v>39</v>
      </c>
      <c r="G2033" s="349">
        <v>4</v>
      </c>
      <c r="H2033" s="349">
        <v>28</v>
      </c>
      <c r="I2033" s="349">
        <v>15</v>
      </c>
      <c r="J2033" s="349">
        <v>0</v>
      </c>
      <c r="L2033" s="14"/>
    </row>
    <row r="2034" spans="1:12" s="10" customFormat="1" ht="14.5">
      <c r="A2034" s="348"/>
      <c r="B2034" s="348" t="s">
        <v>1750</v>
      </c>
      <c r="C2034" s="348" t="s">
        <v>3566</v>
      </c>
      <c r="D2034" s="348" t="s">
        <v>3575</v>
      </c>
      <c r="E2034" s="349">
        <v>20</v>
      </c>
      <c r="F2034" s="349" t="s">
        <v>2402</v>
      </c>
      <c r="G2034" s="349" t="s">
        <v>2402</v>
      </c>
      <c r="H2034" s="349" t="s">
        <v>2402</v>
      </c>
      <c r="I2034" s="349" t="s">
        <v>2402</v>
      </c>
      <c r="J2034" s="349">
        <v>0</v>
      </c>
      <c r="L2034" s="14"/>
    </row>
    <row r="2035" spans="1:12" s="10" customFormat="1" ht="14.5">
      <c r="A2035" s="348"/>
      <c r="B2035" s="348" t="s">
        <v>1750</v>
      </c>
      <c r="C2035" s="348" t="s">
        <v>3566</v>
      </c>
      <c r="D2035" s="348" t="s">
        <v>3567</v>
      </c>
      <c r="E2035" s="349">
        <v>134</v>
      </c>
      <c r="F2035" s="349">
        <v>110</v>
      </c>
      <c r="G2035" s="349">
        <v>24</v>
      </c>
      <c r="H2035" s="349">
        <v>108</v>
      </c>
      <c r="I2035" s="349">
        <v>26</v>
      </c>
      <c r="J2035" s="349" t="s">
        <v>2402</v>
      </c>
      <c r="L2035" s="14"/>
    </row>
    <row r="2036" spans="1:12" s="10" customFormat="1" ht="14.5">
      <c r="A2036" s="348"/>
      <c r="B2036" s="348" t="s">
        <v>1750</v>
      </c>
      <c r="C2036" s="348" t="s">
        <v>3568</v>
      </c>
      <c r="D2036" s="348" t="s">
        <v>3569</v>
      </c>
      <c r="E2036" s="349">
        <v>174</v>
      </c>
      <c r="F2036" s="349">
        <v>129</v>
      </c>
      <c r="G2036" s="349">
        <v>45</v>
      </c>
      <c r="H2036" s="349">
        <v>151</v>
      </c>
      <c r="I2036" s="349">
        <v>23</v>
      </c>
      <c r="J2036" s="349">
        <v>3</v>
      </c>
      <c r="L2036" s="14"/>
    </row>
    <row r="2037" spans="1:12" s="10" customFormat="1" ht="14.5">
      <c r="A2037" s="348"/>
      <c r="B2037" s="348" t="s">
        <v>1750</v>
      </c>
      <c r="C2037" s="348" t="s">
        <v>3570</v>
      </c>
      <c r="D2037" s="348" t="s">
        <v>3571</v>
      </c>
      <c r="E2037" s="349">
        <v>36</v>
      </c>
      <c r="F2037" s="349">
        <v>23</v>
      </c>
      <c r="G2037" s="349">
        <v>13</v>
      </c>
      <c r="H2037" s="349" t="s">
        <v>2402</v>
      </c>
      <c r="I2037" s="349" t="s">
        <v>2402</v>
      </c>
      <c r="J2037" s="349" t="s">
        <v>2402</v>
      </c>
      <c r="L2037" s="14"/>
    </row>
    <row r="2038" spans="1:12" s="10" customFormat="1" ht="14.5">
      <c r="A2038" s="348"/>
      <c r="B2038" s="348" t="s">
        <v>1750</v>
      </c>
      <c r="C2038" s="348" t="s">
        <v>3572</v>
      </c>
      <c r="D2038" s="348" t="s">
        <v>3573</v>
      </c>
      <c r="E2038" s="349">
        <v>11</v>
      </c>
      <c r="F2038" s="349">
        <v>7</v>
      </c>
      <c r="G2038" s="349">
        <v>4</v>
      </c>
      <c r="H2038" s="349">
        <v>11</v>
      </c>
      <c r="I2038" s="349">
        <v>0</v>
      </c>
      <c r="J2038" s="349">
        <v>0</v>
      </c>
      <c r="L2038" s="14"/>
    </row>
    <row r="2039" spans="1:12" s="10" customFormat="1" ht="14.5">
      <c r="A2039" s="348"/>
      <c r="B2039" s="348" t="s">
        <v>1750</v>
      </c>
      <c r="C2039" s="348" t="s">
        <v>3853</v>
      </c>
      <c r="D2039" s="348" t="s">
        <v>3854</v>
      </c>
      <c r="E2039" s="349">
        <v>19</v>
      </c>
      <c r="F2039" s="349">
        <v>14</v>
      </c>
      <c r="G2039" s="349">
        <v>5</v>
      </c>
      <c r="H2039" s="349" t="s">
        <v>2402</v>
      </c>
      <c r="I2039" s="349" t="s">
        <v>2402</v>
      </c>
      <c r="J2039" s="349">
        <v>0</v>
      </c>
      <c r="L2039" s="14"/>
    </row>
    <row r="2040" spans="1:12" s="10" customFormat="1" ht="14.5">
      <c r="A2040" s="348"/>
      <c r="B2040" s="348" t="s">
        <v>1750</v>
      </c>
      <c r="C2040" s="348" t="s">
        <v>4218</v>
      </c>
      <c r="D2040" s="348" t="s">
        <v>4219</v>
      </c>
      <c r="E2040" s="349">
        <v>12</v>
      </c>
      <c r="F2040" s="349">
        <v>7</v>
      </c>
      <c r="G2040" s="349">
        <v>5</v>
      </c>
      <c r="H2040" s="349">
        <v>9</v>
      </c>
      <c r="I2040" s="349">
        <v>3</v>
      </c>
      <c r="J2040" s="349">
        <v>0</v>
      </c>
      <c r="L2040" s="14"/>
    </row>
    <row r="2041" spans="1:12" s="10" customFormat="1" ht="14.5">
      <c r="A2041" s="348"/>
      <c r="B2041" s="348" t="s">
        <v>1750</v>
      </c>
      <c r="C2041" s="348" t="s">
        <v>3961</v>
      </c>
      <c r="D2041" s="348" t="s">
        <v>3962</v>
      </c>
      <c r="E2041" s="349">
        <v>10</v>
      </c>
      <c r="F2041" s="349">
        <v>6</v>
      </c>
      <c r="G2041" s="349">
        <v>4</v>
      </c>
      <c r="H2041" s="349" t="s">
        <v>2402</v>
      </c>
      <c r="I2041" s="349" t="s">
        <v>2402</v>
      </c>
      <c r="J2041" s="349">
        <v>0</v>
      </c>
      <c r="L2041" s="14"/>
    </row>
    <row r="2042" spans="1:12" s="10" customFormat="1" ht="14.5">
      <c r="A2042" s="348"/>
      <c r="B2042" s="348" t="s">
        <v>1750</v>
      </c>
      <c r="C2042" s="348" t="s">
        <v>3944</v>
      </c>
      <c r="D2042" s="348" t="s">
        <v>3945</v>
      </c>
      <c r="E2042" s="349">
        <v>36</v>
      </c>
      <c r="F2042" s="349" t="s">
        <v>2402</v>
      </c>
      <c r="G2042" s="349" t="s">
        <v>2402</v>
      </c>
      <c r="H2042" s="349">
        <v>27</v>
      </c>
      <c r="I2042" s="349">
        <v>9</v>
      </c>
      <c r="J2042" s="349" t="s">
        <v>2402</v>
      </c>
      <c r="L2042" s="14"/>
    </row>
    <row r="2043" spans="1:12" s="10" customFormat="1" ht="14.5">
      <c r="A2043" s="348"/>
      <c r="B2043" s="348" t="s">
        <v>1750</v>
      </c>
      <c r="C2043" s="348" t="s">
        <v>3574</v>
      </c>
      <c r="D2043" s="348" t="s">
        <v>3576</v>
      </c>
      <c r="E2043" s="349">
        <v>298</v>
      </c>
      <c r="F2043" s="349">
        <v>220</v>
      </c>
      <c r="G2043" s="349">
        <v>78</v>
      </c>
      <c r="H2043" s="349">
        <v>260</v>
      </c>
      <c r="I2043" s="349">
        <v>38</v>
      </c>
      <c r="J2043" s="349">
        <v>5</v>
      </c>
      <c r="L2043" s="14"/>
    </row>
    <row r="2044" spans="1:12" s="10" customFormat="1" ht="14.5">
      <c r="A2044" s="348"/>
      <c r="B2044" s="348" t="s">
        <v>1750</v>
      </c>
      <c r="C2044" s="348" t="s">
        <v>3701</v>
      </c>
      <c r="D2044" s="348" t="s">
        <v>3702</v>
      </c>
      <c r="E2044" s="349">
        <v>25</v>
      </c>
      <c r="F2044" s="349">
        <v>20</v>
      </c>
      <c r="G2044" s="349">
        <v>5</v>
      </c>
      <c r="H2044" s="349" t="s">
        <v>2402</v>
      </c>
      <c r="I2044" s="349" t="s">
        <v>2402</v>
      </c>
      <c r="J2044" s="349" t="s">
        <v>2402</v>
      </c>
      <c r="L2044" s="14"/>
    </row>
    <row r="2045" spans="1:12" s="10" customFormat="1" ht="14.5">
      <c r="A2045" s="348"/>
      <c r="B2045" s="348" t="s">
        <v>1750</v>
      </c>
      <c r="C2045" s="348" t="s">
        <v>3703</v>
      </c>
      <c r="D2045" s="348" t="s">
        <v>3704</v>
      </c>
      <c r="E2045" s="349">
        <v>41</v>
      </c>
      <c r="F2045" s="349">
        <v>20</v>
      </c>
      <c r="G2045" s="349">
        <v>21</v>
      </c>
      <c r="H2045" s="349" t="s">
        <v>2402</v>
      </c>
      <c r="I2045" s="349" t="s">
        <v>2402</v>
      </c>
      <c r="J2045" s="349" t="s">
        <v>2402</v>
      </c>
      <c r="L2045" s="14"/>
    </row>
    <row r="2046" spans="1:12" s="10" customFormat="1" ht="14.5">
      <c r="A2046" s="348"/>
      <c r="B2046" s="348" t="s">
        <v>1750</v>
      </c>
      <c r="C2046" s="348" t="s">
        <v>3577</v>
      </c>
      <c r="D2046" s="348" t="s">
        <v>3578</v>
      </c>
      <c r="E2046" s="349">
        <v>520</v>
      </c>
      <c r="F2046" s="349">
        <v>371</v>
      </c>
      <c r="G2046" s="349">
        <v>149</v>
      </c>
      <c r="H2046" s="349">
        <v>464</v>
      </c>
      <c r="I2046" s="349">
        <v>56</v>
      </c>
      <c r="J2046" s="349">
        <v>12</v>
      </c>
      <c r="L2046" s="14"/>
    </row>
    <row r="2047" spans="1:12" s="10" customFormat="1" ht="14.5">
      <c r="A2047" s="348"/>
      <c r="B2047" s="348" t="s">
        <v>1750</v>
      </c>
      <c r="C2047" s="348" t="s">
        <v>4081</v>
      </c>
      <c r="D2047" s="348" t="s">
        <v>4082</v>
      </c>
      <c r="E2047" s="349">
        <v>22</v>
      </c>
      <c r="F2047" s="349" t="s">
        <v>2402</v>
      </c>
      <c r="G2047" s="349" t="s">
        <v>2402</v>
      </c>
      <c r="H2047" s="349">
        <v>15</v>
      </c>
      <c r="I2047" s="349">
        <v>7</v>
      </c>
      <c r="J2047" s="349" t="s">
        <v>2402</v>
      </c>
      <c r="L2047" s="14"/>
    </row>
    <row r="2048" spans="1:12" s="10" customFormat="1" ht="14.5">
      <c r="A2048" s="348"/>
      <c r="B2048" s="348" t="s">
        <v>1750</v>
      </c>
      <c r="C2048" s="348" t="s">
        <v>3705</v>
      </c>
      <c r="D2048" s="348" t="s">
        <v>3706</v>
      </c>
      <c r="E2048" s="349">
        <v>151</v>
      </c>
      <c r="F2048" s="349">
        <v>104</v>
      </c>
      <c r="G2048" s="349">
        <v>47</v>
      </c>
      <c r="H2048" s="349">
        <v>140</v>
      </c>
      <c r="I2048" s="349">
        <v>11</v>
      </c>
      <c r="J2048" s="349" t="s">
        <v>2402</v>
      </c>
      <c r="L2048" s="14"/>
    </row>
    <row r="2049" spans="1:12" s="10" customFormat="1" ht="14.5">
      <c r="A2049" s="348"/>
      <c r="B2049" s="348" t="s">
        <v>1750</v>
      </c>
      <c r="C2049" s="348" t="s">
        <v>3924</v>
      </c>
      <c r="D2049" s="348" t="s">
        <v>3925</v>
      </c>
      <c r="E2049" s="349">
        <v>18</v>
      </c>
      <c r="F2049" s="349">
        <v>15</v>
      </c>
      <c r="G2049" s="349">
        <v>3</v>
      </c>
      <c r="H2049" s="349">
        <v>18</v>
      </c>
      <c r="I2049" s="349">
        <v>0</v>
      </c>
      <c r="J2049" s="349">
        <v>0</v>
      </c>
      <c r="L2049" s="14"/>
    </row>
    <row r="2050" spans="1:12" s="10" customFormat="1" ht="14.5">
      <c r="A2050" s="348"/>
      <c r="B2050" s="348" t="s">
        <v>1750</v>
      </c>
      <c r="C2050" s="348" t="s">
        <v>3707</v>
      </c>
      <c r="D2050" s="348" t="s">
        <v>3708</v>
      </c>
      <c r="E2050" s="349">
        <v>61</v>
      </c>
      <c r="F2050" s="349">
        <v>44</v>
      </c>
      <c r="G2050" s="349">
        <v>17</v>
      </c>
      <c r="H2050" s="349" t="s">
        <v>2402</v>
      </c>
      <c r="I2050" s="349" t="s">
        <v>2402</v>
      </c>
      <c r="J2050" s="349" t="s">
        <v>2402</v>
      </c>
      <c r="L2050" s="14"/>
    </row>
    <row r="2051" spans="1:12" s="10" customFormat="1" ht="14.5">
      <c r="A2051" s="348"/>
      <c r="B2051" s="348" t="s">
        <v>1750</v>
      </c>
      <c r="C2051" s="348" t="s">
        <v>3709</v>
      </c>
      <c r="D2051" s="348" t="s">
        <v>3710</v>
      </c>
      <c r="E2051" s="349">
        <v>57</v>
      </c>
      <c r="F2051" s="349">
        <v>39</v>
      </c>
      <c r="G2051" s="349">
        <v>18</v>
      </c>
      <c r="H2051" s="349">
        <v>50</v>
      </c>
      <c r="I2051" s="349">
        <v>7</v>
      </c>
      <c r="J2051" s="349" t="s">
        <v>2402</v>
      </c>
      <c r="L2051" s="14"/>
    </row>
    <row r="2052" spans="1:12" s="10" customFormat="1" ht="14.5">
      <c r="A2052" s="348"/>
      <c r="B2052" s="348" t="s">
        <v>1750</v>
      </c>
      <c r="C2052" s="348" t="s">
        <v>3579</v>
      </c>
      <c r="D2052" s="348" t="s">
        <v>3580</v>
      </c>
      <c r="E2052" s="349">
        <v>220</v>
      </c>
      <c r="F2052" s="349">
        <v>157</v>
      </c>
      <c r="G2052" s="349">
        <v>63</v>
      </c>
      <c r="H2052" s="349">
        <v>206</v>
      </c>
      <c r="I2052" s="349">
        <v>14</v>
      </c>
      <c r="J2052" s="349">
        <v>3</v>
      </c>
      <c r="L2052" s="14"/>
    </row>
    <row r="2053" spans="1:12" s="10" customFormat="1" ht="14.5">
      <c r="A2053" s="348"/>
      <c r="B2053" s="348" t="s">
        <v>1750</v>
      </c>
      <c r="C2053" s="348" t="s">
        <v>3908</v>
      </c>
      <c r="D2053" s="348" t="s">
        <v>3909</v>
      </c>
      <c r="E2053" s="349">
        <v>49</v>
      </c>
      <c r="F2053" s="349">
        <v>41</v>
      </c>
      <c r="G2053" s="349">
        <v>8</v>
      </c>
      <c r="H2053" s="349">
        <v>46</v>
      </c>
      <c r="I2053" s="349">
        <v>3</v>
      </c>
      <c r="J2053" s="349" t="s">
        <v>2402</v>
      </c>
      <c r="L2053" s="14"/>
    </row>
    <row r="2054" spans="1:12" s="10" customFormat="1" ht="14.5">
      <c r="A2054" s="348"/>
      <c r="B2054" s="348" t="s">
        <v>1750</v>
      </c>
      <c r="C2054" s="348" t="s">
        <v>3711</v>
      </c>
      <c r="D2054" s="348" t="s">
        <v>3712</v>
      </c>
      <c r="E2054" s="349">
        <v>33</v>
      </c>
      <c r="F2054" s="349">
        <v>20</v>
      </c>
      <c r="G2054" s="349">
        <v>13</v>
      </c>
      <c r="H2054" s="349">
        <v>33</v>
      </c>
      <c r="I2054" s="349">
        <v>0</v>
      </c>
      <c r="J2054" s="349">
        <v>0</v>
      </c>
      <c r="L2054" s="14"/>
    </row>
    <row r="2055" spans="1:12" s="10" customFormat="1" ht="14.5">
      <c r="A2055" s="348"/>
      <c r="B2055" s="348" t="s">
        <v>1750</v>
      </c>
      <c r="C2055" s="348" t="s">
        <v>3581</v>
      </c>
      <c r="D2055" s="348" t="s">
        <v>3582</v>
      </c>
      <c r="E2055" s="349">
        <v>1197</v>
      </c>
      <c r="F2055" s="349">
        <v>851</v>
      </c>
      <c r="G2055" s="349">
        <v>346</v>
      </c>
      <c r="H2055" s="349">
        <v>1095</v>
      </c>
      <c r="I2055" s="349">
        <v>102</v>
      </c>
      <c r="J2055" s="349">
        <v>24</v>
      </c>
      <c r="L2055" s="14"/>
    </row>
    <row r="2056" spans="1:12" s="10" customFormat="1" ht="14.5">
      <c r="A2056" s="348"/>
      <c r="B2056" s="348" t="s">
        <v>1750</v>
      </c>
      <c r="C2056" s="348" t="s">
        <v>3950</v>
      </c>
      <c r="D2056" s="348" t="s">
        <v>3951</v>
      </c>
      <c r="E2056" s="349">
        <v>12</v>
      </c>
      <c r="F2056" s="349">
        <v>9</v>
      </c>
      <c r="G2056" s="349">
        <v>3</v>
      </c>
      <c r="H2056" s="349">
        <v>12</v>
      </c>
      <c r="I2056" s="349">
        <v>0</v>
      </c>
      <c r="J2056" s="349">
        <v>0</v>
      </c>
      <c r="L2056" s="14"/>
    </row>
    <row r="2057" spans="1:12" s="10" customFormat="1" ht="14.5">
      <c r="A2057" s="348"/>
      <c r="B2057" s="348" t="s">
        <v>1750</v>
      </c>
      <c r="C2057" s="348" t="s">
        <v>3583</v>
      </c>
      <c r="D2057" s="348" t="s">
        <v>3584</v>
      </c>
      <c r="E2057" s="349">
        <v>24</v>
      </c>
      <c r="F2057" s="349">
        <v>17</v>
      </c>
      <c r="G2057" s="349">
        <v>7</v>
      </c>
      <c r="H2057" s="349" t="s">
        <v>2402</v>
      </c>
      <c r="I2057" s="349" t="s">
        <v>2402</v>
      </c>
      <c r="J2057" s="349">
        <v>0</v>
      </c>
      <c r="L2057" s="14"/>
    </row>
    <row r="2058" spans="1:12" s="10" customFormat="1" ht="14.5">
      <c r="A2058" s="348"/>
      <c r="B2058" s="348" t="s">
        <v>1750</v>
      </c>
      <c r="C2058" s="348" t="s">
        <v>3715</v>
      </c>
      <c r="D2058" s="348" t="s">
        <v>3716</v>
      </c>
      <c r="E2058" s="349">
        <v>22</v>
      </c>
      <c r="F2058" s="349">
        <v>16</v>
      </c>
      <c r="G2058" s="349">
        <v>6</v>
      </c>
      <c r="H2058" s="349">
        <v>18</v>
      </c>
      <c r="I2058" s="349">
        <v>4</v>
      </c>
      <c r="J2058" s="349">
        <v>0</v>
      </c>
      <c r="L2058" s="14"/>
    </row>
    <row r="2059" spans="1:12" s="10" customFormat="1" ht="14.5">
      <c r="A2059" s="348"/>
      <c r="B2059" s="348" t="s">
        <v>1750</v>
      </c>
      <c r="C2059" s="348" t="s">
        <v>3719</v>
      </c>
      <c r="D2059" s="348" t="s">
        <v>3720</v>
      </c>
      <c r="E2059" s="349">
        <v>18</v>
      </c>
      <c r="F2059" s="349">
        <v>14</v>
      </c>
      <c r="G2059" s="349">
        <v>4</v>
      </c>
      <c r="H2059" s="349">
        <v>18</v>
      </c>
      <c r="I2059" s="349">
        <v>0</v>
      </c>
      <c r="J2059" s="349">
        <v>0</v>
      </c>
      <c r="L2059" s="14"/>
    </row>
    <row r="2060" spans="1:12" s="10" customFormat="1" ht="14.5">
      <c r="A2060" s="348"/>
      <c r="B2060" s="348" t="s">
        <v>1750</v>
      </c>
      <c r="C2060" s="348" t="s">
        <v>3721</v>
      </c>
      <c r="D2060" s="348" t="s">
        <v>3722</v>
      </c>
      <c r="E2060" s="349">
        <v>17</v>
      </c>
      <c r="F2060" s="349" t="s">
        <v>2402</v>
      </c>
      <c r="G2060" s="349" t="s">
        <v>2402</v>
      </c>
      <c r="H2060" s="349" t="s">
        <v>2402</v>
      </c>
      <c r="I2060" s="349" t="s">
        <v>2402</v>
      </c>
      <c r="J2060" s="349" t="s">
        <v>2402</v>
      </c>
      <c r="L2060" s="14"/>
    </row>
    <row r="2061" spans="1:12" s="10" customFormat="1" ht="14.5">
      <c r="A2061" s="348"/>
      <c r="B2061" s="348" t="s">
        <v>1750</v>
      </c>
      <c r="C2061" s="348" t="s">
        <v>3723</v>
      </c>
      <c r="D2061" s="348" t="s">
        <v>3724</v>
      </c>
      <c r="E2061" s="349">
        <v>11</v>
      </c>
      <c r="F2061" s="349" t="s">
        <v>2402</v>
      </c>
      <c r="G2061" s="349" t="s">
        <v>2402</v>
      </c>
      <c r="H2061" s="349" t="s">
        <v>2402</v>
      </c>
      <c r="I2061" s="349" t="s">
        <v>2402</v>
      </c>
      <c r="J2061" s="349">
        <v>0</v>
      </c>
      <c r="L2061" s="14"/>
    </row>
    <row r="2062" spans="1:12" s="10" customFormat="1" ht="14.5">
      <c r="A2062" s="348"/>
      <c r="B2062" s="348" t="s">
        <v>1750</v>
      </c>
      <c r="C2062" s="348" t="s">
        <v>3725</v>
      </c>
      <c r="D2062" s="348" t="s">
        <v>3726</v>
      </c>
      <c r="E2062" s="349">
        <v>91</v>
      </c>
      <c r="F2062" s="349">
        <v>73</v>
      </c>
      <c r="G2062" s="349">
        <v>18</v>
      </c>
      <c r="H2062" s="349">
        <v>8</v>
      </c>
      <c r="I2062" s="349">
        <v>83</v>
      </c>
      <c r="J2062" s="349" t="s">
        <v>2402</v>
      </c>
      <c r="L2062" s="14"/>
    </row>
    <row r="2063" spans="1:12" s="10" customFormat="1" ht="14.5">
      <c r="A2063" s="348"/>
      <c r="B2063" s="348" t="s">
        <v>1750</v>
      </c>
      <c r="C2063" s="348" t="s">
        <v>3952</v>
      </c>
      <c r="D2063" s="348" t="s">
        <v>3953</v>
      </c>
      <c r="E2063" s="349">
        <v>18</v>
      </c>
      <c r="F2063" s="349">
        <v>11</v>
      </c>
      <c r="G2063" s="349">
        <v>7</v>
      </c>
      <c r="H2063" s="349" t="s">
        <v>2402</v>
      </c>
      <c r="I2063" s="349" t="s">
        <v>2402</v>
      </c>
      <c r="J2063" s="349">
        <v>0</v>
      </c>
      <c r="L2063" s="14"/>
    </row>
    <row r="2064" spans="1:12" s="10" customFormat="1" ht="14.5">
      <c r="A2064" s="348"/>
      <c r="B2064" s="348" t="s">
        <v>1750</v>
      </c>
      <c r="C2064" s="348" t="s">
        <v>3585</v>
      </c>
      <c r="D2064" s="348" t="s">
        <v>3586</v>
      </c>
      <c r="E2064" s="349">
        <v>29</v>
      </c>
      <c r="F2064" s="349">
        <v>18</v>
      </c>
      <c r="G2064" s="349">
        <v>11</v>
      </c>
      <c r="H2064" s="349">
        <v>16</v>
      </c>
      <c r="I2064" s="349">
        <v>13</v>
      </c>
      <c r="J2064" s="349" t="s">
        <v>2402</v>
      </c>
      <c r="L2064" s="14"/>
    </row>
    <row r="2065" spans="1:12" s="10" customFormat="1" ht="14.5">
      <c r="A2065" s="348"/>
      <c r="B2065" s="348" t="s">
        <v>1750</v>
      </c>
      <c r="C2065" s="348" t="s">
        <v>3897</v>
      </c>
      <c r="D2065" s="348" t="s">
        <v>3898</v>
      </c>
      <c r="E2065" s="349">
        <v>30</v>
      </c>
      <c r="F2065" s="349">
        <v>26</v>
      </c>
      <c r="G2065" s="349">
        <v>4</v>
      </c>
      <c r="H2065" s="349" t="s">
        <v>2402</v>
      </c>
      <c r="I2065" s="349" t="s">
        <v>2402</v>
      </c>
      <c r="J2065" s="349">
        <v>0</v>
      </c>
      <c r="L2065" s="14"/>
    </row>
    <row r="2066" spans="1:12" s="10" customFormat="1" ht="14.5">
      <c r="A2066" s="348"/>
      <c r="B2066" s="348" t="s">
        <v>1750</v>
      </c>
      <c r="C2066" s="348" t="s">
        <v>3587</v>
      </c>
      <c r="D2066" s="348" t="s">
        <v>3588</v>
      </c>
      <c r="E2066" s="349">
        <v>31</v>
      </c>
      <c r="F2066" s="349">
        <v>21</v>
      </c>
      <c r="G2066" s="349">
        <v>10</v>
      </c>
      <c r="H2066" s="349" t="s">
        <v>2402</v>
      </c>
      <c r="I2066" s="349" t="s">
        <v>2402</v>
      </c>
      <c r="J2066" s="349" t="s">
        <v>2402</v>
      </c>
      <c r="L2066" s="14"/>
    </row>
    <row r="2067" spans="1:12" s="10" customFormat="1" ht="14.5">
      <c r="A2067" s="348"/>
      <c r="B2067" s="348" t="s">
        <v>1750</v>
      </c>
      <c r="C2067" s="348" t="s">
        <v>3727</v>
      </c>
      <c r="D2067" s="348" t="s">
        <v>3728</v>
      </c>
      <c r="E2067" s="349">
        <v>18</v>
      </c>
      <c r="F2067" s="349">
        <v>13</v>
      </c>
      <c r="G2067" s="349">
        <v>5</v>
      </c>
      <c r="H2067" s="349">
        <v>13</v>
      </c>
      <c r="I2067" s="349">
        <v>5</v>
      </c>
      <c r="J2067" s="349">
        <v>0</v>
      </c>
      <c r="L2067" s="14"/>
    </row>
    <row r="2068" spans="1:12" s="10" customFormat="1" ht="14.5">
      <c r="A2068" s="348"/>
      <c r="B2068" s="348" t="s">
        <v>1750</v>
      </c>
      <c r="C2068" s="348" t="s">
        <v>4083</v>
      </c>
      <c r="D2068" s="348" t="s">
        <v>4084</v>
      </c>
      <c r="E2068" s="349">
        <v>10</v>
      </c>
      <c r="F2068" s="349" t="s">
        <v>2402</v>
      </c>
      <c r="G2068" s="349" t="s">
        <v>2402</v>
      </c>
      <c r="H2068" s="349">
        <v>7</v>
      </c>
      <c r="I2068" s="349">
        <v>3</v>
      </c>
      <c r="J2068" s="349">
        <v>0</v>
      </c>
      <c r="L2068" s="14"/>
    </row>
    <row r="2069" spans="1:12" s="10" customFormat="1" ht="14.5">
      <c r="A2069" s="348"/>
      <c r="B2069" s="348" t="s">
        <v>1750</v>
      </c>
      <c r="C2069" s="348" t="s">
        <v>3591</v>
      </c>
      <c r="D2069" s="348" t="s">
        <v>3575</v>
      </c>
      <c r="E2069" s="349">
        <v>29</v>
      </c>
      <c r="F2069" s="349">
        <v>22</v>
      </c>
      <c r="G2069" s="349">
        <v>7</v>
      </c>
      <c r="H2069" s="349">
        <v>26</v>
      </c>
      <c r="I2069" s="349">
        <v>3</v>
      </c>
      <c r="J2069" s="349" t="s">
        <v>2402</v>
      </c>
      <c r="L2069" s="14"/>
    </row>
    <row r="2070" spans="1:12" s="10" customFormat="1" ht="14.5">
      <c r="A2070" s="348"/>
      <c r="B2070" s="348" t="s">
        <v>1750</v>
      </c>
      <c r="C2070" s="348" t="s">
        <v>3591</v>
      </c>
      <c r="D2070" s="348" t="s">
        <v>3592</v>
      </c>
      <c r="E2070" s="349">
        <v>360</v>
      </c>
      <c r="F2070" s="349">
        <v>272</v>
      </c>
      <c r="G2070" s="349">
        <v>88</v>
      </c>
      <c r="H2070" s="349">
        <v>239</v>
      </c>
      <c r="I2070" s="349">
        <v>121</v>
      </c>
      <c r="J2070" s="349">
        <v>7</v>
      </c>
      <c r="L2070" s="14"/>
    </row>
    <row r="2071" spans="1:12" s="10" customFormat="1" ht="14.5">
      <c r="A2071" s="348"/>
      <c r="B2071" s="348" t="s">
        <v>1750</v>
      </c>
      <c r="C2071" s="348" t="s">
        <v>3593</v>
      </c>
      <c r="D2071" s="348" t="s">
        <v>3594</v>
      </c>
      <c r="E2071" s="349">
        <v>1989</v>
      </c>
      <c r="F2071" s="349">
        <v>1453</v>
      </c>
      <c r="G2071" s="349">
        <v>536</v>
      </c>
      <c r="H2071" s="349">
        <v>1702</v>
      </c>
      <c r="I2071" s="349">
        <v>287</v>
      </c>
      <c r="J2071" s="349">
        <v>38</v>
      </c>
      <c r="L2071" s="14"/>
    </row>
    <row r="2072" spans="1:12" s="10" customFormat="1" ht="14.5">
      <c r="A2072" s="348"/>
      <c r="B2072" s="348" t="s">
        <v>1750</v>
      </c>
      <c r="C2072" s="348" t="s">
        <v>3595</v>
      </c>
      <c r="D2072" s="348" t="s">
        <v>3596</v>
      </c>
      <c r="E2072" s="349">
        <v>110</v>
      </c>
      <c r="F2072" s="349">
        <v>84</v>
      </c>
      <c r="G2072" s="349">
        <v>26</v>
      </c>
      <c r="H2072" s="349">
        <v>67</v>
      </c>
      <c r="I2072" s="349">
        <v>43</v>
      </c>
      <c r="J2072" s="349" t="s">
        <v>2402</v>
      </c>
      <c r="L2072" s="14"/>
    </row>
    <row r="2073" spans="1:12" s="10" customFormat="1" ht="14.5">
      <c r="A2073" s="348"/>
      <c r="B2073" s="348" t="s">
        <v>1750</v>
      </c>
      <c r="C2073" s="348" t="s">
        <v>3729</v>
      </c>
      <c r="D2073" s="348" t="s">
        <v>3730</v>
      </c>
      <c r="E2073" s="349">
        <v>20</v>
      </c>
      <c r="F2073" s="349">
        <v>14</v>
      </c>
      <c r="G2073" s="349">
        <v>6</v>
      </c>
      <c r="H2073" s="349">
        <v>10</v>
      </c>
      <c r="I2073" s="349">
        <v>10</v>
      </c>
      <c r="J2073" s="349">
        <v>0</v>
      </c>
      <c r="L2073" s="14"/>
    </row>
    <row r="2074" spans="1:12" s="10" customFormat="1" ht="14.5">
      <c r="A2074" s="348"/>
      <c r="B2074" s="348" t="s">
        <v>1750</v>
      </c>
      <c r="C2074" s="348" t="s">
        <v>3597</v>
      </c>
      <c r="D2074" s="348" t="s">
        <v>3598</v>
      </c>
      <c r="E2074" s="349">
        <v>130</v>
      </c>
      <c r="F2074" s="349">
        <v>98</v>
      </c>
      <c r="G2074" s="349">
        <v>32</v>
      </c>
      <c r="H2074" s="349">
        <v>77</v>
      </c>
      <c r="I2074" s="349">
        <v>53</v>
      </c>
      <c r="J2074" s="349" t="s">
        <v>2402</v>
      </c>
      <c r="L2074" s="14"/>
    </row>
    <row r="2075" spans="1:12" s="10" customFormat="1" ht="14.5">
      <c r="A2075" s="348"/>
      <c r="B2075" s="348" t="s">
        <v>1750</v>
      </c>
      <c r="C2075" s="348" t="s">
        <v>3599</v>
      </c>
      <c r="D2075" s="348" t="s">
        <v>3598</v>
      </c>
      <c r="E2075" s="349">
        <v>130</v>
      </c>
      <c r="F2075" s="349">
        <v>98</v>
      </c>
      <c r="G2075" s="349">
        <v>32</v>
      </c>
      <c r="H2075" s="349">
        <v>77</v>
      </c>
      <c r="I2075" s="349">
        <v>53</v>
      </c>
      <c r="J2075" s="349" t="s">
        <v>2402</v>
      </c>
      <c r="L2075" s="14"/>
    </row>
    <row r="2076" spans="1:12" s="10" customFormat="1" ht="14.5">
      <c r="A2076" s="348"/>
      <c r="B2076" s="348" t="s">
        <v>1750</v>
      </c>
      <c r="C2076" s="348" t="s">
        <v>3600</v>
      </c>
      <c r="D2076" s="348" t="s">
        <v>3601</v>
      </c>
      <c r="E2076" s="349">
        <v>56</v>
      </c>
      <c r="F2076" s="349">
        <v>37</v>
      </c>
      <c r="G2076" s="349">
        <v>19</v>
      </c>
      <c r="H2076" s="349">
        <v>46</v>
      </c>
      <c r="I2076" s="349">
        <v>10</v>
      </c>
      <c r="J2076" s="349" t="s">
        <v>2402</v>
      </c>
      <c r="L2076" s="14"/>
    </row>
    <row r="2077" spans="1:12" s="10" customFormat="1" ht="14.5">
      <c r="A2077" s="348"/>
      <c r="B2077" s="348" t="s">
        <v>1750</v>
      </c>
      <c r="C2077" s="348" t="s">
        <v>3731</v>
      </c>
      <c r="D2077" s="348" t="s">
        <v>3732</v>
      </c>
      <c r="E2077" s="349">
        <v>31</v>
      </c>
      <c r="F2077" s="349">
        <v>23</v>
      </c>
      <c r="G2077" s="349">
        <v>8</v>
      </c>
      <c r="H2077" s="349">
        <v>26</v>
      </c>
      <c r="I2077" s="349">
        <v>5</v>
      </c>
      <c r="J2077" s="349">
        <v>0</v>
      </c>
      <c r="L2077" s="14"/>
    </row>
    <row r="2078" spans="1:12" s="10" customFormat="1" ht="14.5">
      <c r="A2078" s="348"/>
      <c r="B2078" s="348" t="s">
        <v>1750</v>
      </c>
      <c r="C2078" s="348" t="s">
        <v>3602</v>
      </c>
      <c r="D2078" s="348" t="s">
        <v>3603</v>
      </c>
      <c r="E2078" s="349">
        <v>31</v>
      </c>
      <c r="F2078" s="349">
        <v>21</v>
      </c>
      <c r="G2078" s="349">
        <v>10</v>
      </c>
      <c r="H2078" s="349" t="s">
        <v>2402</v>
      </c>
      <c r="I2078" s="349" t="s">
        <v>2402</v>
      </c>
      <c r="J2078" s="349">
        <v>0</v>
      </c>
      <c r="L2078" s="14"/>
    </row>
    <row r="2079" spans="1:12" s="10" customFormat="1" ht="14.5">
      <c r="A2079" s="348"/>
      <c r="B2079" s="348" t="s">
        <v>1750</v>
      </c>
      <c r="C2079" s="348" t="s">
        <v>3733</v>
      </c>
      <c r="D2079" s="348" t="s">
        <v>3734</v>
      </c>
      <c r="E2079" s="349">
        <v>10</v>
      </c>
      <c r="F2079" s="349" t="s">
        <v>2402</v>
      </c>
      <c r="G2079" s="349" t="s">
        <v>2402</v>
      </c>
      <c r="H2079" s="349">
        <v>10</v>
      </c>
      <c r="I2079" s="349">
        <v>0</v>
      </c>
      <c r="J2079" s="349">
        <v>0</v>
      </c>
      <c r="L2079" s="14"/>
    </row>
    <row r="2080" spans="1:12" s="10" customFormat="1" ht="14.5">
      <c r="A2080" s="348"/>
      <c r="B2080" s="348" t="s">
        <v>1750</v>
      </c>
      <c r="C2080" s="348" t="s">
        <v>3899</v>
      </c>
      <c r="D2080" s="348" t="s">
        <v>3900</v>
      </c>
      <c r="E2080" s="349">
        <v>16</v>
      </c>
      <c r="F2080" s="349">
        <v>13</v>
      </c>
      <c r="G2080" s="349">
        <v>3</v>
      </c>
      <c r="H2080" s="349">
        <v>12</v>
      </c>
      <c r="I2080" s="349">
        <v>4</v>
      </c>
      <c r="J2080" s="349">
        <v>0</v>
      </c>
      <c r="L2080" s="14"/>
    </row>
    <row r="2081" spans="1:12" s="10" customFormat="1" ht="14.5">
      <c r="A2081" s="348"/>
      <c r="B2081" s="348" t="s">
        <v>1750</v>
      </c>
      <c r="C2081" s="348" t="s">
        <v>3735</v>
      </c>
      <c r="D2081" s="348" t="s">
        <v>3736</v>
      </c>
      <c r="E2081" s="349">
        <v>13</v>
      </c>
      <c r="F2081" s="349" t="s">
        <v>2402</v>
      </c>
      <c r="G2081" s="349" t="s">
        <v>2402</v>
      </c>
      <c r="H2081" s="349">
        <v>7</v>
      </c>
      <c r="I2081" s="349">
        <v>6</v>
      </c>
      <c r="J2081" s="349">
        <v>0</v>
      </c>
      <c r="L2081" s="14"/>
    </row>
    <row r="2082" spans="1:12" s="10" customFormat="1" ht="14.5">
      <c r="A2082" s="348"/>
      <c r="B2082" s="348" t="s">
        <v>1750</v>
      </c>
      <c r="C2082" s="348" t="s">
        <v>3737</v>
      </c>
      <c r="D2082" s="348" t="s">
        <v>3738</v>
      </c>
      <c r="E2082" s="349">
        <v>13</v>
      </c>
      <c r="F2082" s="349" t="s">
        <v>2402</v>
      </c>
      <c r="G2082" s="349" t="s">
        <v>2402</v>
      </c>
      <c r="H2082" s="349">
        <v>13</v>
      </c>
      <c r="I2082" s="349">
        <v>0</v>
      </c>
      <c r="J2082" s="349">
        <v>0</v>
      </c>
      <c r="L2082" s="14"/>
    </row>
    <row r="2083" spans="1:12" s="10" customFormat="1" ht="14.5">
      <c r="A2083" s="348"/>
      <c r="B2083" s="348" t="s">
        <v>1750</v>
      </c>
      <c r="C2083" s="348" t="s">
        <v>3954</v>
      </c>
      <c r="D2083" s="348" t="s">
        <v>151</v>
      </c>
      <c r="E2083" s="349">
        <v>23</v>
      </c>
      <c r="F2083" s="349">
        <v>20</v>
      </c>
      <c r="G2083" s="349">
        <v>3</v>
      </c>
      <c r="H2083" s="349" t="s">
        <v>2402</v>
      </c>
      <c r="I2083" s="349" t="s">
        <v>2402</v>
      </c>
      <c r="J2083" s="349" t="s">
        <v>2402</v>
      </c>
      <c r="L2083" s="14"/>
    </row>
    <row r="2084" spans="1:12" s="10" customFormat="1" ht="14.5">
      <c r="A2084" s="348"/>
      <c r="B2084" s="348" t="s">
        <v>1750</v>
      </c>
      <c r="C2084" s="348" t="s">
        <v>3739</v>
      </c>
      <c r="D2084" s="348" t="s">
        <v>3740</v>
      </c>
      <c r="E2084" s="349">
        <v>39</v>
      </c>
      <c r="F2084" s="349">
        <v>23</v>
      </c>
      <c r="G2084" s="349">
        <v>16</v>
      </c>
      <c r="H2084" s="349">
        <v>36</v>
      </c>
      <c r="I2084" s="349">
        <v>3</v>
      </c>
      <c r="J2084" s="349">
        <v>3</v>
      </c>
      <c r="L2084" s="14"/>
    </row>
    <row r="2085" spans="1:12" s="10" customFormat="1" ht="14.5">
      <c r="A2085" s="348"/>
      <c r="B2085" s="348" t="s">
        <v>1750</v>
      </c>
      <c r="C2085" s="348" t="s">
        <v>3855</v>
      </c>
      <c r="D2085" s="348" t="s">
        <v>3856</v>
      </c>
      <c r="E2085" s="349">
        <v>32</v>
      </c>
      <c r="F2085" s="349">
        <v>24</v>
      </c>
      <c r="G2085" s="349">
        <v>8</v>
      </c>
      <c r="H2085" s="349">
        <v>27</v>
      </c>
      <c r="I2085" s="349">
        <v>5</v>
      </c>
      <c r="J2085" s="349">
        <v>0</v>
      </c>
      <c r="L2085" s="14"/>
    </row>
    <row r="2086" spans="1:12" s="10" customFormat="1" ht="14.5">
      <c r="A2086" s="348"/>
      <c r="B2086" s="348" t="s">
        <v>1750</v>
      </c>
      <c r="C2086" s="348" t="s">
        <v>3912</v>
      </c>
      <c r="D2086" s="348" t="s">
        <v>3913</v>
      </c>
      <c r="E2086" s="349">
        <v>61</v>
      </c>
      <c r="F2086" s="349">
        <v>47</v>
      </c>
      <c r="G2086" s="349">
        <v>14</v>
      </c>
      <c r="H2086" s="349" t="s">
        <v>2402</v>
      </c>
      <c r="I2086" s="349" t="s">
        <v>2402</v>
      </c>
      <c r="J2086" s="349" t="s">
        <v>2402</v>
      </c>
      <c r="L2086" s="14"/>
    </row>
    <row r="2087" spans="1:12" s="10" customFormat="1" ht="14.5">
      <c r="A2087" s="348"/>
      <c r="B2087" s="348" t="s">
        <v>1750</v>
      </c>
      <c r="C2087" s="348" t="s">
        <v>3604</v>
      </c>
      <c r="D2087" s="348" t="s">
        <v>3575</v>
      </c>
      <c r="E2087" s="349">
        <v>24</v>
      </c>
      <c r="F2087" s="349">
        <v>21</v>
      </c>
      <c r="G2087" s="349">
        <v>3</v>
      </c>
      <c r="H2087" s="349">
        <v>21</v>
      </c>
      <c r="I2087" s="349">
        <v>3</v>
      </c>
      <c r="J2087" s="349">
        <v>0</v>
      </c>
      <c r="L2087" s="14"/>
    </row>
    <row r="2088" spans="1:12" s="10" customFormat="1" ht="14.5">
      <c r="A2088" s="348"/>
      <c r="B2088" s="348" t="s">
        <v>1750</v>
      </c>
      <c r="C2088" s="348" t="s">
        <v>3604</v>
      </c>
      <c r="D2088" s="348" t="s">
        <v>3605</v>
      </c>
      <c r="E2088" s="349">
        <v>349</v>
      </c>
      <c r="F2088" s="349">
        <v>260</v>
      </c>
      <c r="G2088" s="349">
        <v>89</v>
      </c>
      <c r="H2088" s="349">
        <v>309</v>
      </c>
      <c r="I2088" s="349">
        <v>40</v>
      </c>
      <c r="J2088" s="349">
        <v>6</v>
      </c>
      <c r="L2088" s="14"/>
    </row>
    <row r="2089" spans="1:12" s="10" customFormat="1" ht="14.5">
      <c r="A2089" s="348"/>
      <c r="B2089" s="348" t="s">
        <v>1750</v>
      </c>
      <c r="C2089" s="348" t="s">
        <v>3743</v>
      </c>
      <c r="D2089" s="348" t="s">
        <v>3744</v>
      </c>
      <c r="E2089" s="349">
        <v>12</v>
      </c>
      <c r="F2089" s="349">
        <v>6</v>
      </c>
      <c r="G2089" s="349">
        <v>6</v>
      </c>
      <c r="H2089" s="349" t="s">
        <v>2402</v>
      </c>
      <c r="I2089" s="349" t="s">
        <v>2402</v>
      </c>
      <c r="J2089" s="349">
        <v>0</v>
      </c>
      <c r="L2089" s="14"/>
    </row>
    <row r="2090" spans="1:12" s="10" customFormat="1" ht="14.5">
      <c r="A2090" s="348"/>
      <c r="B2090" s="348" t="s">
        <v>1750</v>
      </c>
      <c r="C2090" s="348" t="s">
        <v>3606</v>
      </c>
      <c r="D2090" s="348" t="s">
        <v>3607</v>
      </c>
      <c r="E2090" s="349">
        <v>78</v>
      </c>
      <c r="F2090" s="349">
        <v>46</v>
      </c>
      <c r="G2090" s="349">
        <v>32</v>
      </c>
      <c r="H2090" s="349">
        <v>71</v>
      </c>
      <c r="I2090" s="349">
        <v>7</v>
      </c>
      <c r="J2090" s="349" t="s">
        <v>2402</v>
      </c>
      <c r="L2090" s="14"/>
    </row>
    <row r="2091" spans="1:12" s="10" customFormat="1" ht="14.5">
      <c r="A2091" s="348"/>
      <c r="B2091" s="348" t="s">
        <v>1750</v>
      </c>
      <c r="C2091" s="348" t="s">
        <v>3914</v>
      </c>
      <c r="D2091" s="348" t="s">
        <v>3915</v>
      </c>
      <c r="E2091" s="349">
        <v>13</v>
      </c>
      <c r="F2091" s="349">
        <v>7</v>
      </c>
      <c r="G2091" s="349">
        <v>6</v>
      </c>
      <c r="H2091" s="349" t="s">
        <v>2402</v>
      </c>
      <c r="I2091" s="349" t="s">
        <v>2402</v>
      </c>
      <c r="J2091" s="349">
        <v>0</v>
      </c>
      <c r="L2091" s="14"/>
    </row>
    <row r="2092" spans="1:12" s="10" customFormat="1" ht="14.5">
      <c r="A2092" s="348"/>
      <c r="B2092" s="348" t="s">
        <v>1750</v>
      </c>
      <c r="C2092" s="348" t="s">
        <v>3745</v>
      </c>
      <c r="D2092" s="348" t="s">
        <v>3746</v>
      </c>
      <c r="E2092" s="349">
        <v>16</v>
      </c>
      <c r="F2092" s="349">
        <v>11</v>
      </c>
      <c r="G2092" s="349">
        <v>5</v>
      </c>
      <c r="H2092" s="349">
        <v>11</v>
      </c>
      <c r="I2092" s="349">
        <v>5</v>
      </c>
      <c r="J2092" s="349">
        <v>0</v>
      </c>
      <c r="L2092" s="14"/>
    </row>
    <row r="2093" spans="1:12" s="10" customFormat="1" ht="14.5">
      <c r="A2093" s="348"/>
      <c r="B2093" s="348" t="s">
        <v>1750</v>
      </c>
      <c r="C2093" s="348" t="s">
        <v>3747</v>
      </c>
      <c r="D2093" s="348" t="s">
        <v>3748</v>
      </c>
      <c r="E2093" s="349">
        <v>10</v>
      </c>
      <c r="F2093" s="349">
        <v>5</v>
      </c>
      <c r="G2093" s="349">
        <v>5</v>
      </c>
      <c r="H2093" s="349" t="s">
        <v>2402</v>
      </c>
      <c r="I2093" s="349" t="s">
        <v>2402</v>
      </c>
      <c r="J2093" s="349">
        <v>0</v>
      </c>
      <c r="L2093" s="14"/>
    </row>
    <row r="2094" spans="1:12" s="10" customFormat="1" ht="14.5">
      <c r="A2094" s="348"/>
      <c r="B2094" s="348" t="s">
        <v>1750</v>
      </c>
      <c r="C2094" s="348" t="s">
        <v>3857</v>
      </c>
      <c r="D2094" s="348" t="s">
        <v>3858</v>
      </c>
      <c r="E2094" s="349">
        <v>31</v>
      </c>
      <c r="F2094" s="349">
        <v>19</v>
      </c>
      <c r="G2094" s="349">
        <v>12</v>
      </c>
      <c r="H2094" s="349" t="s">
        <v>2402</v>
      </c>
      <c r="I2094" s="349" t="s">
        <v>2402</v>
      </c>
      <c r="J2094" s="349" t="s">
        <v>2402</v>
      </c>
      <c r="L2094" s="14"/>
    </row>
    <row r="2095" spans="1:12" s="10" customFormat="1" ht="14.5">
      <c r="A2095" s="348"/>
      <c r="B2095" s="348" t="s">
        <v>1750</v>
      </c>
      <c r="C2095" s="348" t="s">
        <v>4087</v>
      </c>
      <c r="D2095" s="348" t="s">
        <v>4088</v>
      </c>
      <c r="E2095" s="349">
        <v>10</v>
      </c>
      <c r="F2095" s="349" t="s">
        <v>2402</v>
      </c>
      <c r="G2095" s="349" t="s">
        <v>2402</v>
      </c>
      <c r="H2095" s="349" t="s">
        <v>2402</v>
      </c>
      <c r="I2095" s="349" t="s">
        <v>2402</v>
      </c>
      <c r="J2095" s="349" t="s">
        <v>2402</v>
      </c>
      <c r="L2095" s="14"/>
    </row>
    <row r="2096" spans="1:12" s="10" customFormat="1" ht="14.5">
      <c r="A2096" s="348"/>
      <c r="B2096" s="348" t="s">
        <v>1750</v>
      </c>
      <c r="C2096" s="348" t="s">
        <v>4089</v>
      </c>
      <c r="D2096" s="348" t="s">
        <v>4090</v>
      </c>
      <c r="E2096" s="349">
        <v>24</v>
      </c>
      <c r="F2096" s="349">
        <v>18</v>
      </c>
      <c r="G2096" s="349">
        <v>6</v>
      </c>
      <c r="H2096" s="349" t="s">
        <v>2402</v>
      </c>
      <c r="I2096" s="349" t="s">
        <v>2402</v>
      </c>
      <c r="J2096" s="349">
        <v>0</v>
      </c>
      <c r="L2096" s="14"/>
    </row>
    <row r="2097" spans="1:12" s="10" customFormat="1" ht="14.5">
      <c r="A2097" s="348"/>
      <c r="B2097" s="348" t="s">
        <v>1750</v>
      </c>
      <c r="C2097" s="348" t="s">
        <v>3749</v>
      </c>
      <c r="D2097" s="348" t="s">
        <v>3750</v>
      </c>
      <c r="E2097" s="349">
        <v>27</v>
      </c>
      <c r="F2097" s="349">
        <v>17</v>
      </c>
      <c r="G2097" s="349">
        <v>10</v>
      </c>
      <c r="H2097" s="349" t="s">
        <v>2402</v>
      </c>
      <c r="I2097" s="349" t="s">
        <v>2402</v>
      </c>
      <c r="J2097" s="349" t="s">
        <v>2402</v>
      </c>
      <c r="L2097" s="14"/>
    </row>
    <row r="2098" spans="1:12" s="10" customFormat="1" ht="14.5">
      <c r="A2098" s="348"/>
      <c r="B2098" s="348" t="s">
        <v>1750</v>
      </c>
      <c r="C2098" s="348" t="s">
        <v>3610</v>
      </c>
      <c r="D2098" s="348" t="s">
        <v>3575</v>
      </c>
      <c r="E2098" s="349">
        <v>3</v>
      </c>
      <c r="F2098" s="349">
        <v>3</v>
      </c>
      <c r="G2098" s="349">
        <v>0</v>
      </c>
      <c r="H2098" s="349">
        <v>3</v>
      </c>
      <c r="I2098" s="349">
        <v>0</v>
      </c>
      <c r="J2098" s="349">
        <v>0</v>
      </c>
      <c r="L2098" s="14"/>
    </row>
    <row r="2099" spans="1:12" s="10" customFormat="1" ht="14.5">
      <c r="A2099" s="348"/>
      <c r="B2099" s="348" t="s">
        <v>1750</v>
      </c>
      <c r="C2099" s="348" t="s">
        <v>3610</v>
      </c>
      <c r="D2099" s="348" t="s">
        <v>3611</v>
      </c>
      <c r="E2099" s="349">
        <v>224</v>
      </c>
      <c r="F2099" s="349">
        <v>140</v>
      </c>
      <c r="G2099" s="349">
        <v>84</v>
      </c>
      <c r="H2099" s="349">
        <v>201</v>
      </c>
      <c r="I2099" s="349">
        <v>23</v>
      </c>
      <c r="J2099" s="349">
        <v>4</v>
      </c>
      <c r="L2099" s="14"/>
    </row>
    <row r="2100" spans="1:12" s="10" customFormat="1" ht="14.5">
      <c r="A2100" s="348"/>
      <c r="B2100" s="348" t="s">
        <v>1750</v>
      </c>
      <c r="C2100" s="348" t="s">
        <v>3963</v>
      </c>
      <c r="D2100" s="348" t="s">
        <v>3964</v>
      </c>
      <c r="E2100" s="349">
        <v>12</v>
      </c>
      <c r="F2100" s="349">
        <v>9</v>
      </c>
      <c r="G2100" s="349">
        <v>3</v>
      </c>
      <c r="H2100" s="349" t="s">
        <v>2402</v>
      </c>
      <c r="I2100" s="349" t="s">
        <v>2402</v>
      </c>
      <c r="J2100" s="349">
        <v>0</v>
      </c>
      <c r="L2100" s="14"/>
    </row>
    <row r="2101" spans="1:12" s="10" customFormat="1" ht="14.5">
      <c r="A2101" s="348"/>
      <c r="B2101" s="348" t="s">
        <v>1750</v>
      </c>
      <c r="C2101" s="348" t="s">
        <v>3751</v>
      </c>
      <c r="D2101" s="348" t="s">
        <v>3752</v>
      </c>
      <c r="E2101" s="349">
        <v>29</v>
      </c>
      <c r="F2101" s="349">
        <v>20</v>
      </c>
      <c r="G2101" s="349">
        <v>9</v>
      </c>
      <c r="H2101" s="349">
        <v>24</v>
      </c>
      <c r="I2101" s="349">
        <v>5</v>
      </c>
      <c r="J2101" s="349">
        <v>0</v>
      </c>
      <c r="L2101" s="14"/>
    </row>
    <row r="2102" spans="1:12" s="10" customFormat="1" ht="14.5">
      <c r="A2102" s="348"/>
      <c r="B2102" s="348" t="s">
        <v>1750</v>
      </c>
      <c r="C2102" s="348" t="s">
        <v>3859</v>
      </c>
      <c r="D2102" s="348" t="s">
        <v>3860</v>
      </c>
      <c r="E2102" s="349">
        <v>23</v>
      </c>
      <c r="F2102" s="349">
        <v>16</v>
      </c>
      <c r="G2102" s="349">
        <v>7</v>
      </c>
      <c r="H2102" s="349" t="s">
        <v>2402</v>
      </c>
      <c r="I2102" s="349" t="s">
        <v>2402</v>
      </c>
      <c r="J2102" s="349" t="s">
        <v>2402</v>
      </c>
      <c r="L2102" s="14"/>
    </row>
    <row r="2103" spans="1:12" s="10" customFormat="1" ht="14.5">
      <c r="A2103" s="348"/>
      <c r="B2103" s="348" t="s">
        <v>1750</v>
      </c>
      <c r="C2103" s="348" t="s">
        <v>3965</v>
      </c>
      <c r="D2103" s="348" t="s">
        <v>3966</v>
      </c>
      <c r="E2103" s="349">
        <v>16</v>
      </c>
      <c r="F2103" s="349">
        <v>8</v>
      </c>
      <c r="G2103" s="349">
        <v>8</v>
      </c>
      <c r="H2103" s="349" t="s">
        <v>2402</v>
      </c>
      <c r="I2103" s="349" t="s">
        <v>2402</v>
      </c>
      <c r="J2103" s="349">
        <v>0</v>
      </c>
      <c r="L2103" s="14"/>
    </row>
    <row r="2104" spans="1:12" s="10" customFormat="1" ht="14.5">
      <c r="A2104" s="348"/>
      <c r="B2104" s="348" t="s">
        <v>1750</v>
      </c>
      <c r="C2104" s="348" t="s">
        <v>3901</v>
      </c>
      <c r="D2104" s="348" t="s">
        <v>3902</v>
      </c>
      <c r="E2104" s="349">
        <v>38</v>
      </c>
      <c r="F2104" s="349">
        <v>31</v>
      </c>
      <c r="G2104" s="349">
        <v>7</v>
      </c>
      <c r="H2104" s="349">
        <v>31</v>
      </c>
      <c r="I2104" s="349">
        <v>7</v>
      </c>
      <c r="J2104" s="349">
        <v>0</v>
      </c>
      <c r="L2104" s="14"/>
    </row>
    <row r="2105" spans="1:12" s="10" customFormat="1" ht="14.5">
      <c r="A2105" s="348"/>
      <c r="B2105" s="348" t="s">
        <v>1750</v>
      </c>
      <c r="C2105" s="348" t="s">
        <v>3753</v>
      </c>
      <c r="D2105" s="348" t="s">
        <v>3754</v>
      </c>
      <c r="E2105" s="349">
        <v>27</v>
      </c>
      <c r="F2105" s="349">
        <v>22</v>
      </c>
      <c r="G2105" s="349">
        <v>5</v>
      </c>
      <c r="H2105" s="349">
        <v>24</v>
      </c>
      <c r="I2105" s="349">
        <v>3</v>
      </c>
      <c r="J2105" s="349">
        <v>0</v>
      </c>
      <c r="L2105" s="14"/>
    </row>
    <row r="2106" spans="1:12" s="10" customFormat="1" ht="14.5">
      <c r="A2106" s="348"/>
      <c r="B2106" s="348" t="s">
        <v>1750</v>
      </c>
      <c r="C2106" s="348" t="s">
        <v>4017</v>
      </c>
      <c r="D2106" s="348" t="s">
        <v>4018</v>
      </c>
      <c r="E2106" s="349">
        <v>13</v>
      </c>
      <c r="F2106" s="349">
        <v>9</v>
      </c>
      <c r="G2106" s="349">
        <v>4</v>
      </c>
      <c r="H2106" s="349">
        <v>13</v>
      </c>
      <c r="I2106" s="349">
        <v>0</v>
      </c>
      <c r="J2106" s="349">
        <v>0</v>
      </c>
      <c r="L2106" s="14"/>
    </row>
    <row r="2107" spans="1:12" s="10" customFormat="1" ht="14.5">
      <c r="A2107" s="348"/>
      <c r="B2107" s="348" t="s">
        <v>1750</v>
      </c>
      <c r="C2107" s="348" t="s">
        <v>3612</v>
      </c>
      <c r="D2107" s="348" t="s">
        <v>3575</v>
      </c>
      <c r="E2107" s="349">
        <v>7</v>
      </c>
      <c r="F2107" s="349">
        <v>7</v>
      </c>
      <c r="G2107" s="349">
        <v>0</v>
      </c>
      <c r="H2107" s="349">
        <v>7</v>
      </c>
      <c r="I2107" s="349">
        <v>0</v>
      </c>
      <c r="J2107" s="349">
        <v>0</v>
      </c>
      <c r="L2107" s="14"/>
    </row>
    <row r="2108" spans="1:12" s="10" customFormat="1" ht="14.5">
      <c r="A2108" s="348"/>
      <c r="B2108" s="348" t="s">
        <v>1750</v>
      </c>
      <c r="C2108" s="348" t="s">
        <v>3612</v>
      </c>
      <c r="D2108" s="348" t="s">
        <v>3613</v>
      </c>
      <c r="E2108" s="349">
        <v>165</v>
      </c>
      <c r="F2108" s="349">
        <v>122</v>
      </c>
      <c r="G2108" s="349">
        <v>43</v>
      </c>
      <c r="H2108" s="349">
        <v>144</v>
      </c>
      <c r="I2108" s="349">
        <v>21</v>
      </c>
      <c r="J2108" s="349" t="s">
        <v>2402</v>
      </c>
      <c r="L2108" s="14"/>
    </row>
    <row r="2109" spans="1:12" s="10" customFormat="1" ht="14.5">
      <c r="A2109" s="348"/>
      <c r="B2109" s="348" t="s">
        <v>1750</v>
      </c>
      <c r="C2109" s="348" t="s">
        <v>3755</v>
      </c>
      <c r="D2109" s="348" t="s">
        <v>3756</v>
      </c>
      <c r="E2109" s="349">
        <v>20</v>
      </c>
      <c r="F2109" s="349">
        <v>13</v>
      </c>
      <c r="G2109" s="349">
        <v>7</v>
      </c>
      <c r="H2109" s="349">
        <v>17</v>
      </c>
      <c r="I2109" s="349">
        <v>3</v>
      </c>
      <c r="J2109" s="349">
        <v>0</v>
      </c>
      <c r="L2109" s="14"/>
    </row>
    <row r="2110" spans="1:12" s="10" customFormat="1" ht="14.5">
      <c r="A2110" s="348"/>
      <c r="B2110" s="348" t="s">
        <v>1750</v>
      </c>
      <c r="C2110" s="348" t="s">
        <v>3614</v>
      </c>
      <c r="D2110" s="348" t="s">
        <v>3615</v>
      </c>
      <c r="E2110" s="349">
        <v>20</v>
      </c>
      <c r="F2110" s="349">
        <v>14</v>
      </c>
      <c r="G2110" s="349">
        <v>6</v>
      </c>
      <c r="H2110" s="349">
        <v>15</v>
      </c>
      <c r="I2110" s="349">
        <v>5</v>
      </c>
      <c r="J2110" s="349" t="s">
        <v>2402</v>
      </c>
      <c r="L2110" s="14"/>
    </row>
    <row r="2111" spans="1:12" s="10" customFormat="1" ht="14.5">
      <c r="A2111" s="348"/>
      <c r="B2111" s="348" t="s">
        <v>1750</v>
      </c>
      <c r="C2111" s="348" t="s">
        <v>3757</v>
      </c>
      <c r="D2111" s="348" t="s">
        <v>3758</v>
      </c>
      <c r="E2111" s="349">
        <v>16</v>
      </c>
      <c r="F2111" s="349" t="s">
        <v>2402</v>
      </c>
      <c r="G2111" s="349" t="s">
        <v>2402</v>
      </c>
      <c r="H2111" s="349" t="s">
        <v>2402</v>
      </c>
      <c r="I2111" s="349" t="s">
        <v>2402</v>
      </c>
      <c r="J2111" s="349">
        <v>0</v>
      </c>
      <c r="L2111" s="14"/>
    </row>
    <row r="2112" spans="1:12" s="10" customFormat="1" ht="14.5">
      <c r="A2112" s="348"/>
      <c r="B2112" s="348" t="s">
        <v>1750</v>
      </c>
      <c r="C2112" s="348" t="s">
        <v>4091</v>
      </c>
      <c r="D2112" s="348" t="s">
        <v>4092</v>
      </c>
      <c r="E2112" s="349">
        <v>13</v>
      </c>
      <c r="F2112" s="349">
        <v>10</v>
      </c>
      <c r="G2112" s="349">
        <v>3</v>
      </c>
      <c r="H2112" s="349" t="s">
        <v>2402</v>
      </c>
      <c r="I2112" s="349" t="s">
        <v>2402</v>
      </c>
      <c r="J2112" s="349">
        <v>0</v>
      </c>
      <c r="L2112" s="14"/>
    </row>
    <row r="2113" spans="1:12" s="10" customFormat="1" ht="14.5">
      <c r="A2113" s="348"/>
      <c r="B2113" s="348" t="s">
        <v>1750</v>
      </c>
      <c r="C2113" s="348" t="s">
        <v>3759</v>
      </c>
      <c r="D2113" s="348" t="s">
        <v>3760</v>
      </c>
      <c r="E2113" s="349">
        <v>14</v>
      </c>
      <c r="F2113" s="349" t="s">
        <v>2402</v>
      </c>
      <c r="G2113" s="349" t="s">
        <v>2402</v>
      </c>
      <c r="H2113" s="349" t="s">
        <v>2402</v>
      </c>
      <c r="I2113" s="349" t="s">
        <v>2402</v>
      </c>
      <c r="J2113" s="349">
        <v>0</v>
      </c>
      <c r="L2113" s="14"/>
    </row>
    <row r="2114" spans="1:12" s="10" customFormat="1" ht="14.5">
      <c r="A2114" s="348"/>
      <c r="B2114" s="348" t="s">
        <v>1750</v>
      </c>
      <c r="C2114" s="348" t="s">
        <v>3761</v>
      </c>
      <c r="D2114" s="348" t="s">
        <v>3762</v>
      </c>
      <c r="E2114" s="349">
        <v>23</v>
      </c>
      <c r="F2114" s="349">
        <v>17</v>
      </c>
      <c r="G2114" s="349">
        <v>6</v>
      </c>
      <c r="H2114" s="349" t="s">
        <v>2402</v>
      </c>
      <c r="I2114" s="349" t="s">
        <v>2402</v>
      </c>
      <c r="J2114" s="349">
        <v>0</v>
      </c>
      <c r="L2114" s="14"/>
    </row>
    <row r="2115" spans="1:12" s="10" customFormat="1" ht="14.5">
      <c r="A2115" s="348"/>
      <c r="B2115" s="348" t="s">
        <v>1750</v>
      </c>
      <c r="C2115" s="348" t="s">
        <v>3861</v>
      </c>
      <c r="D2115" s="348" t="s">
        <v>3862</v>
      </c>
      <c r="E2115" s="349">
        <v>17</v>
      </c>
      <c r="F2115" s="349">
        <v>17</v>
      </c>
      <c r="G2115" s="349">
        <v>0</v>
      </c>
      <c r="H2115" s="349" t="s">
        <v>2402</v>
      </c>
      <c r="I2115" s="349" t="s">
        <v>2402</v>
      </c>
      <c r="J2115" s="349">
        <v>0</v>
      </c>
      <c r="L2115" s="14"/>
    </row>
    <row r="2116" spans="1:12" s="10" customFormat="1" ht="14.5">
      <c r="A2116" s="348"/>
      <c r="B2116" s="348" t="s">
        <v>1750</v>
      </c>
      <c r="C2116" s="348" t="s">
        <v>3616</v>
      </c>
      <c r="D2116" s="348" t="s">
        <v>3617</v>
      </c>
      <c r="E2116" s="349">
        <v>123</v>
      </c>
      <c r="F2116" s="349">
        <v>98</v>
      </c>
      <c r="G2116" s="349">
        <v>25</v>
      </c>
      <c r="H2116" s="349">
        <v>106</v>
      </c>
      <c r="I2116" s="349">
        <v>17</v>
      </c>
      <c r="J2116" s="349" t="s">
        <v>2402</v>
      </c>
      <c r="L2116" s="14"/>
    </row>
    <row r="2117" spans="1:12" s="10" customFormat="1" ht="14.5">
      <c r="A2117" s="348"/>
      <c r="B2117" s="348" t="s">
        <v>1750</v>
      </c>
      <c r="C2117" s="348" t="s">
        <v>3763</v>
      </c>
      <c r="D2117" s="348" t="s">
        <v>3764</v>
      </c>
      <c r="E2117" s="349">
        <v>20</v>
      </c>
      <c r="F2117" s="349">
        <v>12</v>
      </c>
      <c r="G2117" s="349">
        <v>8</v>
      </c>
      <c r="H2117" s="349">
        <v>16</v>
      </c>
      <c r="I2117" s="349">
        <v>4</v>
      </c>
      <c r="J2117" s="349">
        <v>0</v>
      </c>
      <c r="L2117" s="14"/>
    </row>
    <row r="2118" spans="1:12" s="10" customFormat="1" ht="14.5">
      <c r="A2118" s="348"/>
      <c r="B2118" s="348" t="s">
        <v>1750</v>
      </c>
      <c r="C2118" s="348" t="s">
        <v>3765</v>
      </c>
      <c r="D2118" s="348" t="s">
        <v>3766</v>
      </c>
      <c r="E2118" s="349">
        <v>41</v>
      </c>
      <c r="F2118" s="349">
        <v>31</v>
      </c>
      <c r="G2118" s="349">
        <v>10</v>
      </c>
      <c r="H2118" s="349">
        <v>35</v>
      </c>
      <c r="I2118" s="349">
        <v>6</v>
      </c>
      <c r="J2118" s="349">
        <v>0</v>
      </c>
      <c r="L2118" s="14"/>
    </row>
    <row r="2119" spans="1:12" s="10" customFormat="1" ht="14.5">
      <c r="A2119" s="348"/>
      <c r="B2119" s="348" t="s">
        <v>1750</v>
      </c>
      <c r="C2119" s="348" t="s">
        <v>3863</v>
      </c>
      <c r="D2119" s="348" t="s">
        <v>3864</v>
      </c>
      <c r="E2119" s="349">
        <v>14</v>
      </c>
      <c r="F2119" s="349">
        <v>10</v>
      </c>
      <c r="G2119" s="349">
        <v>4</v>
      </c>
      <c r="H2119" s="349" t="s">
        <v>2402</v>
      </c>
      <c r="I2119" s="349" t="s">
        <v>2402</v>
      </c>
      <c r="J2119" s="349" t="s">
        <v>2402</v>
      </c>
      <c r="L2119" s="14"/>
    </row>
    <row r="2120" spans="1:12" s="10" customFormat="1" ht="14.5">
      <c r="A2120" s="348"/>
      <c r="B2120" s="348" t="s">
        <v>1750</v>
      </c>
      <c r="C2120" s="348" t="s">
        <v>3928</v>
      </c>
      <c r="D2120" s="348" t="s">
        <v>3929</v>
      </c>
      <c r="E2120" s="349">
        <v>10</v>
      </c>
      <c r="F2120" s="349" t="s">
        <v>2402</v>
      </c>
      <c r="G2120" s="349" t="s">
        <v>2402</v>
      </c>
      <c r="H2120" s="349">
        <v>10</v>
      </c>
      <c r="I2120" s="349">
        <v>0</v>
      </c>
      <c r="J2120" s="349" t="s">
        <v>2402</v>
      </c>
      <c r="L2120" s="14"/>
    </row>
    <row r="2121" spans="1:12" s="10" customFormat="1" ht="14.5">
      <c r="A2121" s="348"/>
      <c r="B2121" s="348" t="s">
        <v>1750</v>
      </c>
      <c r="C2121" s="348" t="s">
        <v>3865</v>
      </c>
      <c r="D2121" s="348" t="s">
        <v>3866</v>
      </c>
      <c r="E2121" s="349">
        <v>40</v>
      </c>
      <c r="F2121" s="349">
        <v>11</v>
      </c>
      <c r="G2121" s="349">
        <v>29</v>
      </c>
      <c r="H2121" s="349">
        <v>36</v>
      </c>
      <c r="I2121" s="349">
        <v>4</v>
      </c>
      <c r="J2121" s="349" t="s">
        <v>2402</v>
      </c>
      <c r="L2121" s="14"/>
    </row>
    <row r="2122" spans="1:12" s="10" customFormat="1" ht="14.5">
      <c r="A2122" s="348"/>
      <c r="B2122" s="348" t="s">
        <v>1750</v>
      </c>
      <c r="C2122" s="348" t="s">
        <v>3867</v>
      </c>
      <c r="D2122" s="348" t="s">
        <v>3868</v>
      </c>
      <c r="E2122" s="349">
        <v>12</v>
      </c>
      <c r="F2122" s="349">
        <v>5</v>
      </c>
      <c r="G2122" s="349">
        <v>7</v>
      </c>
      <c r="H2122" s="349" t="s">
        <v>2402</v>
      </c>
      <c r="I2122" s="349" t="s">
        <v>2402</v>
      </c>
      <c r="J2122" s="349">
        <v>0</v>
      </c>
      <c r="L2122" s="14"/>
    </row>
    <row r="2123" spans="1:12" s="10" customFormat="1" ht="14.5">
      <c r="A2123" s="348"/>
      <c r="B2123" s="348" t="s">
        <v>1750</v>
      </c>
      <c r="C2123" s="348" t="s">
        <v>3869</v>
      </c>
      <c r="D2123" s="348" t="s">
        <v>3870</v>
      </c>
      <c r="E2123" s="349">
        <v>16</v>
      </c>
      <c r="F2123" s="349">
        <v>9</v>
      </c>
      <c r="G2123" s="349">
        <v>7</v>
      </c>
      <c r="H2123" s="349">
        <v>16</v>
      </c>
      <c r="I2123" s="349">
        <v>0</v>
      </c>
      <c r="J2123" s="349" t="s">
        <v>2402</v>
      </c>
      <c r="L2123" s="14"/>
    </row>
    <row r="2124" spans="1:12" s="10" customFormat="1" ht="14.5">
      <c r="A2124" s="348"/>
      <c r="B2124" s="348" t="s">
        <v>1750</v>
      </c>
      <c r="C2124" s="348" t="s">
        <v>3618</v>
      </c>
      <c r="D2124" s="348" t="s">
        <v>3619</v>
      </c>
      <c r="E2124" s="349">
        <v>37</v>
      </c>
      <c r="F2124" s="349">
        <v>22</v>
      </c>
      <c r="G2124" s="349">
        <v>15</v>
      </c>
      <c r="H2124" s="349">
        <v>34</v>
      </c>
      <c r="I2124" s="349">
        <v>3</v>
      </c>
      <c r="J2124" s="349">
        <v>0</v>
      </c>
      <c r="L2124" s="14"/>
    </row>
    <row r="2125" spans="1:12" s="10" customFormat="1" ht="14.5">
      <c r="A2125" s="348"/>
      <c r="B2125" s="348" t="s">
        <v>1750</v>
      </c>
      <c r="C2125" s="348" t="s">
        <v>3620</v>
      </c>
      <c r="D2125" s="348" t="s">
        <v>3575</v>
      </c>
      <c r="E2125" s="349">
        <v>20</v>
      </c>
      <c r="F2125" s="349">
        <v>12</v>
      </c>
      <c r="G2125" s="349">
        <v>8</v>
      </c>
      <c r="H2125" s="349">
        <v>17</v>
      </c>
      <c r="I2125" s="349">
        <v>3</v>
      </c>
      <c r="J2125" s="349">
        <v>0</v>
      </c>
      <c r="L2125" s="14"/>
    </row>
    <row r="2126" spans="1:12" s="10" customFormat="1" ht="14.5">
      <c r="A2126" s="348"/>
      <c r="B2126" s="348" t="s">
        <v>1750</v>
      </c>
      <c r="C2126" s="348" t="s">
        <v>3620</v>
      </c>
      <c r="D2126" s="348" t="s">
        <v>3621</v>
      </c>
      <c r="E2126" s="349">
        <v>210</v>
      </c>
      <c r="F2126" s="349">
        <v>121</v>
      </c>
      <c r="G2126" s="349">
        <v>89</v>
      </c>
      <c r="H2126" s="349">
        <v>186</v>
      </c>
      <c r="I2126" s="349">
        <v>24</v>
      </c>
      <c r="J2126" s="349">
        <v>5</v>
      </c>
      <c r="L2126" s="14"/>
    </row>
    <row r="2127" spans="1:12" s="10" customFormat="1" ht="14.5">
      <c r="A2127" s="348"/>
      <c r="B2127" s="348" t="s">
        <v>1750</v>
      </c>
      <c r="C2127" s="348" t="s">
        <v>3622</v>
      </c>
      <c r="D2127" s="348" t="s">
        <v>3623</v>
      </c>
      <c r="E2127" s="349">
        <v>1071</v>
      </c>
      <c r="F2127" s="349">
        <v>741</v>
      </c>
      <c r="G2127" s="349">
        <v>330</v>
      </c>
      <c r="H2127" s="349">
        <v>946</v>
      </c>
      <c r="I2127" s="349">
        <v>125</v>
      </c>
      <c r="J2127" s="349">
        <v>17</v>
      </c>
      <c r="L2127" s="14"/>
    </row>
    <row r="2128" spans="1:12" s="10" customFormat="1" ht="14.5">
      <c r="A2128" s="348"/>
      <c r="B2128" s="348" t="s">
        <v>1750</v>
      </c>
      <c r="C2128" s="348" t="s">
        <v>3624</v>
      </c>
      <c r="D2128" s="348" t="s">
        <v>3625</v>
      </c>
      <c r="E2128" s="349">
        <v>60</v>
      </c>
      <c r="F2128" s="349">
        <v>41</v>
      </c>
      <c r="G2128" s="349">
        <v>19</v>
      </c>
      <c r="H2128" s="349">
        <v>41</v>
      </c>
      <c r="I2128" s="349">
        <v>19</v>
      </c>
      <c r="J2128" s="349" t="s">
        <v>2402</v>
      </c>
      <c r="L2128" s="14"/>
    </row>
    <row r="2129" spans="1:12" s="10" customFormat="1" ht="14.5">
      <c r="A2129" s="348"/>
      <c r="B2129" s="348" t="s">
        <v>1750</v>
      </c>
      <c r="C2129" s="348" t="s">
        <v>4037</v>
      </c>
      <c r="D2129" s="348" t="s">
        <v>4038</v>
      </c>
      <c r="E2129" s="349">
        <v>11</v>
      </c>
      <c r="F2129" s="349">
        <v>7</v>
      </c>
      <c r="G2129" s="349">
        <v>4</v>
      </c>
      <c r="H2129" s="349">
        <v>8</v>
      </c>
      <c r="I2129" s="349">
        <v>3</v>
      </c>
      <c r="J2129" s="349" t="s">
        <v>2402</v>
      </c>
      <c r="L2129" s="14"/>
    </row>
    <row r="2130" spans="1:12" s="10" customFormat="1" ht="14.5">
      <c r="A2130" s="348"/>
      <c r="B2130" s="348" t="s">
        <v>1750</v>
      </c>
      <c r="C2130" s="348" t="s">
        <v>3769</v>
      </c>
      <c r="D2130" s="348" t="s">
        <v>3770</v>
      </c>
      <c r="E2130" s="349">
        <v>20</v>
      </c>
      <c r="F2130" s="349">
        <v>15</v>
      </c>
      <c r="G2130" s="349">
        <v>5</v>
      </c>
      <c r="H2130" s="349">
        <v>17</v>
      </c>
      <c r="I2130" s="349">
        <v>3</v>
      </c>
      <c r="J2130" s="349">
        <v>0</v>
      </c>
      <c r="L2130" s="14"/>
    </row>
    <row r="2131" spans="1:12" s="10" customFormat="1" ht="14.5">
      <c r="A2131" s="348"/>
      <c r="B2131" s="348" t="s">
        <v>1750</v>
      </c>
      <c r="C2131" s="348" t="s">
        <v>3967</v>
      </c>
      <c r="D2131" s="348" t="s">
        <v>3968</v>
      </c>
      <c r="E2131" s="349">
        <v>12</v>
      </c>
      <c r="F2131" s="349">
        <v>9</v>
      </c>
      <c r="G2131" s="349">
        <v>3</v>
      </c>
      <c r="H2131" s="349">
        <v>12</v>
      </c>
      <c r="I2131" s="349">
        <v>0</v>
      </c>
      <c r="J2131" s="349">
        <v>0</v>
      </c>
      <c r="L2131" s="14"/>
    </row>
    <row r="2132" spans="1:12" s="10" customFormat="1" ht="14.5">
      <c r="A2132" s="348"/>
      <c r="B2132" s="348" t="s">
        <v>1750</v>
      </c>
      <c r="C2132" s="348" t="s">
        <v>3871</v>
      </c>
      <c r="D2132" s="348" t="s">
        <v>3872</v>
      </c>
      <c r="E2132" s="349">
        <v>11</v>
      </c>
      <c r="F2132" s="349">
        <v>7</v>
      </c>
      <c r="G2132" s="349">
        <v>4</v>
      </c>
      <c r="H2132" s="349">
        <v>11</v>
      </c>
      <c r="I2132" s="349">
        <v>0</v>
      </c>
      <c r="J2132" s="349">
        <v>0</v>
      </c>
      <c r="L2132" s="14"/>
    </row>
    <row r="2133" spans="1:12" s="10" customFormat="1" ht="14.5">
      <c r="A2133" s="348"/>
      <c r="B2133" s="348" t="s">
        <v>1750</v>
      </c>
      <c r="C2133" s="348" t="s">
        <v>3873</v>
      </c>
      <c r="D2133" s="348" t="s">
        <v>3874</v>
      </c>
      <c r="E2133" s="349">
        <v>31</v>
      </c>
      <c r="F2133" s="349">
        <v>21</v>
      </c>
      <c r="G2133" s="349">
        <v>10</v>
      </c>
      <c r="H2133" s="349">
        <v>27</v>
      </c>
      <c r="I2133" s="349">
        <v>4</v>
      </c>
      <c r="J2133" s="349" t="s">
        <v>2402</v>
      </c>
      <c r="L2133" s="14"/>
    </row>
    <row r="2134" spans="1:12" s="10" customFormat="1" ht="14.5">
      <c r="A2134" s="348"/>
      <c r="B2134" s="348" t="s">
        <v>1750</v>
      </c>
      <c r="C2134" s="348" t="s">
        <v>3771</v>
      </c>
      <c r="D2134" s="348" t="s">
        <v>3772</v>
      </c>
      <c r="E2134" s="349">
        <v>25</v>
      </c>
      <c r="F2134" s="349">
        <v>15</v>
      </c>
      <c r="G2134" s="349">
        <v>10</v>
      </c>
      <c r="H2134" s="349">
        <v>17</v>
      </c>
      <c r="I2134" s="349">
        <v>8</v>
      </c>
      <c r="J2134" s="349" t="s">
        <v>2402</v>
      </c>
      <c r="L2134" s="14"/>
    </row>
    <row r="2135" spans="1:12" s="10" customFormat="1" ht="14.5">
      <c r="A2135" s="348"/>
      <c r="B2135" s="348" t="s">
        <v>1750</v>
      </c>
      <c r="C2135" s="348" t="s">
        <v>3916</v>
      </c>
      <c r="D2135" s="348" t="s">
        <v>3917</v>
      </c>
      <c r="E2135" s="349">
        <v>22</v>
      </c>
      <c r="F2135" s="349">
        <v>18</v>
      </c>
      <c r="G2135" s="349">
        <v>4</v>
      </c>
      <c r="H2135" s="349">
        <v>18</v>
      </c>
      <c r="I2135" s="349">
        <v>4</v>
      </c>
      <c r="J2135" s="349">
        <v>0</v>
      </c>
      <c r="L2135" s="14"/>
    </row>
    <row r="2136" spans="1:12" s="10" customFormat="1" ht="14.5">
      <c r="A2136" s="348"/>
      <c r="B2136" s="348" t="s">
        <v>1750</v>
      </c>
      <c r="C2136" s="348" t="s">
        <v>3773</v>
      </c>
      <c r="D2136" s="348" t="s">
        <v>3774</v>
      </c>
      <c r="E2136" s="349">
        <v>18</v>
      </c>
      <c r="F2136" s="349">
        <v>11</v>
      </c>
      <c r="G2136" s="349">
        <v>7</v>
      </c>
      <c r="H2136" s="349">
        <v>14</v>
      </c>
      <c r="I2136" s="349">
        <v>4</v>
      </c>
      <c r="J2136" s="349">
        <v>0</v>
      </c>
      <c r="L2136" s="14"/>
    </row>
    <row r="2137" spans="1:12" s="10" customFormat="1" ht="14.5">
      <c r="A2137" s="348"/>
      <c r="B2137" s="348" t="s">
        <v>1750</v>
      </c>
      <c r="C2137" s="348" t="s">
        <v>3626</v>
      </c>
      <c r="D2137" s="348" t="s">
        <v>3627</v>
      </c>
      <c r="E2137" s="349">
        <v>22</v>
      </c>
      <c r="F2137" s="349">
        <v>14</v>
      </c>
      <c r="G2137" s="349">
        <v>8</v>
      </c>
      <c r="H2137" s="349">
        <v>17</v>
      </c>
      <c r="I2137" s="349">
        <v>5</v>
      </c>
      <c r="J2137" s="349" t="s">
        <v>2402</v>
      </c>
      <c r="L2137" s="14"/>
    </row>
    <row r="2138" spans="1:12" s="10" customFormat="1" ht="14.5">
      <c r="A2138" s="348"/>
      <c r="B2138" s="348" t="s">
        <v>1750</v>
      </c>
      <c r="C2138" s="348" t="s">
        <v>4021</v>
      </c>
      <c r="D2138" s="348" t="s">
        <v>4022</v>
      </c>
      <c r="E2138" s="349">
        <v>10</v>
      </c>
      <c r="F2138" s="349">
        <v>4</v>
      </c>
      <c r="G2138" s="349">
        <v>6</v>
      </c>
      <c r="H2138" s="349" t="s">
        <v>2402</v>
      </c>
      <c r="I2138" s="349" t="s">
        <v>2402</v>
      </c>
      <c r="J2138" s="349">
        <v>0</v>
      </c>
      <c r="L2138" s="14"/>
    </row>
    <row r="2139" spans="1:12" s="10" customFormat="1" ht="14.5">
      <c r="A2139" s="348"/>
      <c r="B2139" s="348" t="s">
        <v>1750</v>
      </c>
      <c r="C2139" s="348" t="s">
        <v>3969</v>
      </c>
      <c r="D2139" s="348" t="s">
        <v>3970</v>
      </c>
      <c r="E2139" s="349">
        <v>34</v>
      </c>
      <c r="F2139" s="349">
        <v>24</v>
      </c>
      <c r="G2139" s="349">
        <v>10</v>
      </c>
      <c r="H2139" s="349">
        <v>25</v>
      </c>
      <c r="I2139" s="349">
        <v>9</v>
      </c>
      <c r="J2139" s="349">
        <v>0</v>
      </c>
      <c r="L2139" s="14"/>
    </row>
    <row r="2140" spans="1:12" s="10" customFormat="1" ht="14.5">
      <c r="A2140" s="348"/>
      <c r="B2140" s="348" t="s">
        <v>1750</v>
      </c>
      <c r="C2140" s="348" t="s">
        <v>3628</v>
      </c>
      <c r="D2140" s="348" t="s">
        <v>3575</v>
      </c>
      <c r="E2140" s="349">
        <v>9</v>
      </c>
      <c r="F2140" s="349">
        <v>4</v>
      </c>
      <c r="G2140" s="349">
        <v>5</v>
      </c>
      <c r="H2140" s="349">
        <v>9</v>
      </c>
      <c r="I2140" s="349">
        <v>0</v>
      </c>
      <c r="J2140" s="349">
        <v>0</v>
      </c>
      <c r="L2140" s="14"/>
    </row>
    <row r="2141" spans="1:12" s="10" customFormat="1" ht="14.5">
      <c r="A2141" s="348"/>
      <c r="B2141" s="348" t="s">
        <v>1750</v>
      </c>
      <c r="C2141" s="348" t="s">
        <v>3628</v>
      </c>
      <c r="D2141" s="348" t="s">
        <v>3629</v>
      </c>
      <c r="E2141" s="349">
        <v>285</v>
      </c>
      <c r="F2141" s="349">
        <v>190</v>
      </c>
      <c r="G2141" s="349">
        <v>95</v>
      </c>
      <c r="H2141" s="349">
        <v>225</v>
      </c>
      <c r="I2141" s="349">
        <v>60</v>
      </c>
      <c r="J2141" s="349">
        <v>7</v>
      </c>
      <c r="L2141" s="14"/>
    </row>
    <row r="2142" spans="1:12" s="10" customFormat="1" ht="14.5">
      <c r="A2142" s="348"/>
      <c r="B2142" s="348" t="s">
        <v>1750</v>
      </c>
      <c r="C2142" s="348" t="s">
        <v>4093</v>
      </c>
      <c r="D2142" s="348" t="s">
        <v>4094</v>
      </c>
      <c r="E2142" s="349">
        <v>17</v>
      </c>
      <c r="F2142" s="349">
        <v>17</v>
      </c>
      <c r="G2142" s="349">
        <v>0</v>
      </c>
      <c r="H2142" s="349" t="s">
        <v>2402</v>
      </c>
      <c r="I2142" s="349" t="s">
        <v>2402</v>
      </c>
      <c r="J2142" s="349">
        <v>0</v>
      </c>
      <c r="L2142" s="14"/>
    </row>
    <row r="2143" spans="1:12" s="10" customFormat="1" ht="14.5">
      <c r="A2143" s="348"/>
      <c r="B2143" s="348" t="s">
        <v>1750</v>
      </c>
      <c r="C2143" s="348" t="s">
        <v>3930</v>
      </c>
      <c r="D2143" s="348" t="s">
        <v>3931</v>
      </c>
      <c r="E2143" s="349">
        <v>11</v>
      </c>
      <c r="F2143" s="349">
        <v>7</v>
      </c>
      <c r="G2143" s="349">
        <v>4</v>
      </c>
      <c r="H2143" s="349">
        <v>11</v>
      </c>
      <c r="I2143" s="349">
        <v>0</v>
      </c>
      <c r="J2143" s="349">
        <v>0</v>
      </c>
      <c r="L2143" s="14"/>
    </row>
    <row r="2144" spans="1:12" s="10" customFormat="1" ht="14.5">
      <c r="A2144" s="348"/>
      <c r="B2144" s="348" t="s">
        <v>1750</v>
      </c>
      <c r="C2144" s="348" t="s">
        <v>4023</v>
      </c>
      <c r="D2144" s="348" t="s">
        <v>4024</v>
      </c>
      <c r="E2144" s="349">
        <v>10</v>
      </c>
      <c r="F2144" s="349" t="s">
        <v>2402</v>
      </c>
      <c r="G2144" s="349" t="s">
        <v>2402</v>
      </c>
      <c r="H2144" s="349">
        <v>10</v>
      </c>
      <c r="I2144" s="349">
        <v>0</v>
      </c>
      <c r="J2144" s="349">
        <v>0</v>
      </c>
      <c r="L2144" s="14"/>
    </row>
    <row r="2145" spans="1:12" s="10" customFormat="1" ht="14.5">
      <c r="A2145" s="348"/>
      <c r="B2145" s="348" t="s">
        <v>1750</v>
      </c>
      <c r="C2145" s="348" t="s">
        <v>3775</v>
      </c>
      <c r="D2145" s="348" t="s">
        <v>3575</v>
      </c>
      <c r="E2145" s="349">
        <v>7</v>
      </c>
      <c r="F2145" s="349" t="s">
        <v>2402</v>
      </c>
      <c r="G2145" s="349" t="s">
        <v>2402</v>
      </c>
      <c r="H2145" s="349">
        <v>7</v>
      </c>
      <c r="I2145" s="349">
        <v>0</v>
      </c>
      <c r="J2145" s="349">
        <v>0</v>
      </c>
      <c r="L2145" s="14"/>
    </row>
    <row r="2146" spans="1:12" s="10" customFormat="1" ht="14.5">
      <c r="A2146" s="348"/>
      <c r="B2146" s="348" t="s">
        <v>1750</v>
      </c>
      <c r="C2146" s="348" t="s">
        <v>3775</v>
      </c>
      <c r="D2146" s="348" t="s">
        <v>3776</v>
      </c>
      <c r="E2146" s="349">
        <v>45</v>
      </c>
      <c r="F2146" s="349">
        <v>38</v>
      </c>
      <c r="G2146" s="349">
        <v>7</v>
      </c>
      <c r="H2146" s="349" t="s">
        <v>2402</v>
      </c>
      <c r="I2146" s="349" t="s">
        <v>2402</v>
      </c>
      <c r="J2146" s="349">
        <v>0</v>
      </c>
      <c r="L2146" s="14"/>
    </row>
    <row r="2147" spans="1:12" s="10" customFormat="1" ht="14.5">
      <c r="A2147" s="348"/>
      <c r="B2147" s="348" t="s">
        <v>1750</v>
      </c>
      <c r="C2147" s="348" t="s">
        <v>3777</v>
      </c>
      <c r="D2147" s="348" t="s">
        <v>3778</v>
      </c>
      <c r="E2147" s="349">
        <v>29</v>
      </c>
      <c r="F2147" s="349">
        <v>22</v>
      </c>
      <c r="G2147" s="349">
        <v>7</v>
      </c>
      <c r="H2147" s="349">
        <v>23</v>
      </c>
      <c r="I2147" s="349">
        <v>6</v>
      </c>
      <c r="J2147" s="349">
        <v>0</v>
      </c>
      <c r="L2147" s="14"/>
    </row>
    <row r="2148" spans="1:12" s="10" customFormat="1" ht="14.5">
      <c r="A2148" s="348"/>
      <c r="B2148" s="348" t="s">
        <v>1750</v>
      </c>
      <c r="C2148" s="348" t="s">
        <v>4097</v>
      </c>
      <c r="D2148" s="348" t="s">
        <v>4098</v>
      </c>
      <c r="E2148" s="349">
        <v>15</v>
      </c>
      <c r="F2148" s="349">
        <v>9</v>
      </c>
      <c r="G2148" s="349">
        <v>6</v>
      </c>
      <c r="H2148" s="349" t="s">
        <v>2402</v>
      </c>
      <c r="I2148" s="349" t="s">
        <v>2402</v>
      </c>
      <c r="J2148" s="349">
        <v>0</v>
      </c>
      <c r="L2148" s="14"/>
    </row>
    <row r="2149" spans="1:12" s="10" customFormat="1" ht="14.5">
      <c r="A2149" s="348"/>
      <c r="B2149" s="348" t="s">
        <v>1750</v>
      </c>
      <c r="C2149" s="348" t="s">
        <v>4099</v>
      </c>
      <c r="D2149" s="348" t="s">
        <v>4100</v>
      </c>
      <c r="E2149" s="349">
        <v>13</v>
      </c>
      <c r="F2149" s="349">
        <v>10</v>
      </c>
      <c r="G2149" s="349">
        <v>3</v>
      </c>
      <c r="H2149" s="349">
        <v>13</v>
      </c>
      <c r="I2149" s="349">
        <v>0</v>
      </c>
      <c r="J2149" s="349">
        <v>0</v>
      </c>
      <c r="L2149" s="14"/>
    </row>
    <row r="2150" spans="1:12" s="10" customFormat="1" ht="14.5">
      <c r="A2150" s="348"/>
      <c r="B2150" s="348" t="s">
        <v>1750</v>
      </c>
      <c r="C2150" s="348" t="s">
        <v>3779</v>
      </c>
      <c r="D2150" s="348" t="s">
        <v>3575</v>
      </c>
      <c r="E2150" s="349">
        <v>23</v>
      </c>
      <c r="F2150" s="349">
        <v>17</v>
      </c>
      <c r="G2150" s="349">
        <v>6</v>
      </c>
      <c r="H2150" s="349">
        <v>18</v>
      </c>
      <c r="I2150" s="349">
        <v>5</v>
      </c>
      <c r="J2150" s="349" t="s">
        <v>2402</v>
      </c>
      <c r="L2150" s="14"/>
    </row>
    <row r="2151" spans="1:12" s="10" customFormat="1" ht="14.5">
      <c r="A2151" s="348"/>
      <c r="B2151" s="348" t="s">
        <v>1750</v>
      </c>
      <c r="C2151" s="348" t="s">
        <v>3779</v>
      </c>
      <c r="D2151" s="348" t="s">
        <v>3780</v>
      </c>
      <c r="E2151" s="349">
        <v>80</v>
      </c>
      <c r="F2151" s="349">
        <v>58</v>
      </c>
      <c r="G2151" s="349">
        <v>22</v>
      </c>
      <c r="H2151" s="349">
        <v>68</v>
      </c>
      <c r="I2151" s="349">
        <v>12</v>
      </c>
      <c r="J2151" s="349" t="s">
        <v>2402</v>
      </c>
      <c r="L2151" s="14"/>
    </row>
    <row r="2152" spans="1:12" s="10" customFormat="1" ht="14.5">
      <c r="A2152" s="348"/>
      <c r="B2152" s="348" t="s">
        <v>1750</v>
      </c>
      <c r="C2152" s="348" t="s">
        <v>3630</v>
      </c>
      <c r="D2152" s="348" t="s">
        <v>3632</v>
      </c>
      <c r="E2152" s="349">
        <v>410</v>
      </c>
      <c r="F2152" s="349">
        <v>286</v>
      </c>
      <c r="G2152" s="349">
        <v>124</v>
      </c>
      <c r="H2152" s="349">
        <v>336</v>
      </c>
      <c r="I2152" s="349">
        <v>74</v>
      </c>
      <c r="J2152" s="349">
        <v>8</v>
      </c>
      <c r="L2152" s="14"/>
    </row>
    <row r="2153" spans="1:12" s="10" customFormat="1" ht="14.5">
      <c r="A2153" s="348"/>
      <c r="B2153" s="348" t="s">
        <v>1750</v>
      </c>
      <c r="C2153" s="348" t="s">
        <v>4222</v>
      </c>
      <c r="D2153" s="348" t="s">
        <v>4223</v>
      </c>
      <c r="E2153" s="349">
        <v>11</v>
      </c>
      <c r="F2153" s="349">
        <v>5</v>
      </c>
      <c r="G2153" s="349">
        <v>6</v>
      </c>
      <c r="H2153" s="349">
        <v>11</v>
      </c>
      <c r="I2153" s="349">
        <v>0</v>
      </c>
      <c r="J2153" s="349">
        <v>0</v>
      </c>
      <c r="L2153" s="14"/>
    </row>
    <row r="2154" spans="1:12" s="10" customFormat="1" ht="14.5">
      <c r="A2154" s="348"/>
      <c r="B2154" s="348" t="s">
        <v>1750</v>
      </c>
      <c r="C2154" s="348" t="s">
        <v>4156</v>
      </c>
      <c r="D2154" s="348" t="s">
        <v>4157</v>
      </c>
      <c r="E2154" s="349">
        <v>10</v>
      </c>
      <c r="F2154" s="349" t="s">
        <v>2402</v>
      </c>
      <c r="G2154" s="349" t="s">
        <v>2402</v>
      </c>
      <c r="H2154" s="349">
        <v>10</v>
      </c>
      <c r="I2154" s="349">
        <v>0</v>
      </c>
      <c r="J2154" s="349">
        <v>0</v>
      </c>
      <c r="L2154" s="14"/>
    </row>
    <row r="2155" spans="1:12" s="10" customFormat="1" ht="14.5">
      <c r="A2155" s="348"/>
      <c r="B2155" s="348" t="s">
        <v>1750</v>
      </c>
      <c r="C2155" s="348" t="s">
        <v>3785</v>
      </c>
      <c r="D2155" s="348" t="s">
        <v>3786</v>
      </c>
      <c r="E2155" s="349">
        <v>13</v>
      </c>
      <c r="F2155" s="349">
        <v>6</v>
      </c>
      <c r="G2155" s="349">
        <v>7</v>
      </c>
      <c r="H2155" s="349">
        <v>13</v>
      </c>
      <c r="I2155" s="349">
        <v>0</v>
      </c>
      <c r="J2155" s="349">
        <v>0</v>
      </c>
      <c r="L2155" s="14"/>
    </row>
    <row r="2156" spans="1:12" s="10" customFormat="1" ht="14.5">
      <c r="A2156" s="348"/>
      <c r="B2156" s="348" t="s">
        <v>1750</v>
      </c>
      <c r="C2156" s="348" t="s">
        <v>4007</v>
      </c>
      <c r="D2156" s="348" t="s">
        <v>4008</v>
      </c>
      <c r="E2156" s="349">
        <v>11</v>
      </c>
      <c r="F2156" s="349" t="s">
        <v>2402</v>
      </c>
      <c r="G2156" s="349" t="s">
        <v>2402</v>
      </c>
      <c r="H2156" s="349">
        <v>8</v>
      </c>
      <c r="I2156" s="349">
        <v>3</v>
      </c>
      <c r="J2156" s="349" t="s">
        <v>2402</v>
      </c>
      <c r="L2156" s="14"/>
    </row>
    <row r="2157" spans="1:12" s="10" customFormat="1" ht="14.5">
      <c r="A2157" s="348"/>
      <c r="B2157" s="348" t="s">
        <v>1750</v>
      </c>
      <c r="C2157" s="348" t="s">
        <v>3633</v>
      </c>
      <c r="D2157" s="348" t="s">
        <v>3575</v>
      </c>
      <c r="E2157" s="349">
        <v>89</v>
      </c>
      <c r="F2157" s="349">
        <v>65</v>
      </c>
      <c r="G2157" s="349">
        <v>24</v>
      </c>
      <c r="H2157" s="349">
        <v>78</v>
      </c>
      <c r="I2157" s="349">
        <v>11</v>
      </c>
      <c r="J2157" s="349">
        <v>3</v>
      </c>
      <c r="L2157" s="14"/>
    </row>
    <row r="2158" spans="1:12" s="10" customFormat="1" ht="14.5">
      <c r="A2158" s="348"/>
      <c r="B2158" s="348" t="s">
        <v>1750</v>
      </c>
      <c r="C2158" s="348" t="s">
        <v>3633</v>
      </c>
      <c r="D2158" s="348" t="s">
        <v>3634</v>
      </c>
      <c r="E2158" s="349">
        <v>134</v>
      </c>
      <c r="F2158" s="349">
        <v>95</v>
      </c>
      <c r="G2158" s="349">
        <v>39</v>
      </c>
      <c r="H2158" s="349">
        <v>120</v>
      </c>
      <c r="I2158" s="349">
        <v>14</v>
      </c>
      <c r="J2158" s="349">
        <v>4</v>
      </c>
      <c r="L2158" s="14"/>
    </row>
    <row r="2159" spans="1:12" s="10" customFormat="1" ht="14.5">
      <c r="A2159" s="348"/>
      <c r="B2159" s="348" t="s">
        <v>1750</v>
      </c>
      <c r="C2159" s="348" t="s">
        <v>3635</v>
      </c>
      <c r="D2159" s="348" t="s">
        <v>3634</v>
      </c>
      <c r="E2159" s="349">
        <v>134</v>
      </c>
      <c r="F2159" s="349">
        <v>95</v>
      </c>
      <c r="G2159" s="349">
        <v>39</v>
      </c>
      <c r="H2159" s="349">
        <v>120</v>
      </c>
      <c r="I2159" s="349">
        <v>14</v>
      </c>
      <c r="J2159" s="349">
        <v>4</v>
      </c>
      <c r="L2159" s="14"/>
    </row>
    <row r="2160" spans="1:12" s="10" customFormat="1" ht="14.5">
      <c r="A2160" s="348"/>
      <c r="B2160" s="348" t="s">
        <v>1750</v>
      </c>
      <c r="C2160" s="348" t="s">
        <v>3636</v>
      </c>
      <c r="D2160" s="348" t="s">
        <v>3637</v>
      </c>
      <c r="E2160" s="349">
        <v>15</v>
      </c>
      <c r="F2160" s="349">
        <v>8</v>
      </c>
      <c r="G2160" s="349">
        <v>7</v>
      </c>
      <c r="H2160" s="349">
        <v>12</v>
      </c>
      <c r="I2160" s="349">
        <v>3</v>
      </c>
      <c r="J2160" s="349">
        <v>0</v>
      </c>
      <c r="L2160" s="14"/>
    </row>
    <row r="2161" spans="1:12" s="10" customFormat="1" ht="14.5">
      <c r="A2161" s="348"/>
      <c r="B2161" s="348" t="s">
        <v>1750</v>
      </c>
      <c r="C2161" s="348" t="s">
        <v>3932</v>
      </c>
      <c r="D2161" s="348" t="s">
        <v>3933</v>
      </c>
      <c r="E2161" s="349">
        <v>16</v>
      </c>
      <c r="F2161" s="349">
        <v>7</v>
      </c>
      <c r="G2161" s="349">
        <v>9</v>
      </c>
      <c r="H2161" s="349">
        <v>9</v>
      </c>
      <c r="I2161" s="349">
        <v>7</v>
      </c>
      <c r="J2161" s="349">
        <v>0</v>
      </c>
      <c r="L2161" s="14"/>
    </row>
    <row r="2162" spans="1:12" s="10" customFormat="1" ht="14.5">
      <c r="A2162" s="348"/>
      <c r="B2162" s="348" t="s">
        <v>1750</v>
      </c>
      <c r="C2162" s="348" t="s">
        <v>3787</v>
      </c>
      <c r="D2162" s="348" t="s">
        <v>3788</v>
      </c>
      <c r="E2162" s="349">
        <v>32</v>
      </c>
      <c r="F2162" s="349">
        <v>23</v>
      </c>
      <c r="G2162" s="349">
        <v>9</v>
      </c>
      <c r="H2162" s="349">
        <v>25</v>
      </c>
      <c r="I2162" s="349">
        <v>7</v>
      </c>
      <c r="J2162" s="349">
        <v>3</v>
      </c>
      <c r="L2162" s="14"/>
    </row>
    <row r="2163" spans="1:12" s="10" customFormat="1" ht="14.5">
      <c r="A2163" s="348"/>
      <c r="B2163" s="348" t="s">
        <v>1750</v>
      </c>
      <c r="C2163" s="348" t="s">
        <v>4041</v>
      </c>
      <c r="D2163" s="348" t="s">
        <v>4042</v>
      </c>
      <c r="E2163" s="349">
        <v>10</v>
      </c>
      <c r="F2163" s="349" t="s">
        <v>2402</v>
      </c>
      <c r="G2163" s="349" t="s">
        <v>2402</v>
      </c>
      <c r="H2163" s="349" t="s">
        <v>2402</v>
      </c>
      <c r="I2163" s="349" t="s">
        <v>2402</v>
      </c>
      <c r="J2163" s="349">
        <v>0</v>
      </c>
      <c r="L2163" s="14"/>
    </row>
    <row r="2164" spans="1:12" s="10" customFormat="1" ht="14.5">
      <c r="A2164" s="348"/>
      <c r="B2164" s="348" t="s">
        <v>1750</v>
      </c>
      <c r="C2164" s="348" t="s">
        <v>3789</v>
      </c>
      <c r="D2164" s="348" t="s">
        <v>3790</v>
      </c>
      <c r="E2164" s="349">
        <v>13</v>
      </c>
      <c r="F2164" s="349">
        <v>10</v>
      </c>
      <c r="G2164" s="349">
        <v>3</v>
      </c>
      <c r="H2164" s="349" t="s">
        <v>2402</v>
      </c>
      <c r="I2164" s="349" t="s">
        <v>2402</v>
      </c>
      <c r="J2164" s="349">
        <v>0</v>
      </c>
      <c r="L2164" s="14"/>
    </row>
    <row r="2165" spans="1:12" s="10" customFormat="1" ht="14.5">
      <c r="A2165" s="348"/>
      <c r="B2165" s="348" t="s">
        <v>1750</v>
      </c>
      <c r="C2165" s="348" t="s">
        <v>3971</v>
      </c>
      <c r="D2165" s="348" t="s">
        <v>3972</v>
      </c>
      <c r="E2165" s="349">
        <v>13</v>
      </c>
      <c r="F2165" s="349" t="s">
        <v>2402</v>
      </c>
      <c r="G2165" s="349" t="s">
        <v>2402</v>
      </c>
      <c r="H2165" s="349" t="s">
        <v>2402</v>
      </c>
      <c r="I2165" s="349" t="s">
        <v>2402</v>
      </c>
      <c r="J2165" s="349">
        <v>0</v>
      </c>
      <c r="L2165" s="14"/>
    </row>
    <row r="2166" spans="1:12" s="10" customFormat="1" ht="14.5">
      <c r="A2166" s="348"/>
      <c r="B2166" s="348" t="s">
        <v>1750</v>
      </c>
      <c r="C2166" s="348" t="s">
        <v>3934</v>
      </c>
      <c r="D2166" s="348" t="s">
        <v>3935</v>
      </c>
      <c r="E2166" s="349">
        <v>14</v>
      </c>
      <c r="F2166" s="349">
        <v>8</v>
      </c>
      <c r="G2166" s="349">
        <v>6</v>
      </c>
      <c r="H2166" s="349" t="s">
        <v>2402</v>
      </c>
      <c r="I2166" s="349" t="s">
        <v>2402</v>
      </c>
      <c r="J2166" s="349">
        <v>0</v>
      </c>
      <c r="L2166" s="14"/>
    </row>
    <row r="2167" spans="1:12" s="10" customFormat="1" ht="14.5">
      <c r="A2167" s="348"/>
      <c r="B2167" s="348" t="s">
        <v>1750</v>
      </c>
      <c r="C2167" s="348" t="s">
        <v>3638</v>
      </c>
      <c r="D2167" s="348" t="s">
        <v>3575</v>
      </c>
      <c r="E2167" s="349">
        <v>19</v>
      </c>
      <c r="F2167" s="349">
        <v>11</v>
      </c>
      <c r="G2167" s="349">
        <v>8</v>
      </c>
      <c r="H2167" s="349">
        <v>16</v>
      </c>
      <c r="I2167" s="349">
        <v>3</v>
      </c>
      <c r="J2167" s="349">
        <v>0</v>
      </c>
      <c r="L2167" s="14"/>
    </row>
    <row r="2168" spans="1:12" s="10" customFormat="1" ht="14.5">
      <c r="A2168" s="348"/>
      <c r="B2168" s="348" t="s">
        <v>1750</v>
      </c>
      <c r="C2168" s="348" t="s">
        <v>3638</v>
      </c>
      <c r="D2168" s="348" t="s">
        <v>3639</v>
      </c>
      <c r="E2168" s="349">
        <v>132</v>
      </c>
      <c r="F2168" s="349">
        <v>88</v>
      </c>
      <c r="G2168" s="349">
        <v>44</v>
      </c>
      <c r="H2168" s="349">
        <v>106</v>
      </c>
      <c r="I2168" s="349">
        <v>26</v>
      </c>
      <c r="J2168" s="349">
        <v>3</v>
      </c>
      <c r="L2168" s="14"/>
    </row>
    <row r="2169" spans="1:12" s="10" customFormat="1" ht="14.5">
      <c r="A2169" s="348"/>
      <c r="B2169" s="348" t="s">
        <v>1750</v>
      </c>
      <c r="C2169" s="348" t="s">
        <v>3791</v>
      </c>
      <c r="D2169" s="348" t="s">
        <v>3792</v>
      </c>
      <c r="E2169" s="349">
        <v>10</v>
      </c>
      <c r="F2169" s="349">
        <v>6</v>
      </c>
      <c r="G2169" s="349">
        <v>4</v>
      </c>
      <c r="H2169" s="349">
        <v>10</v>
      </c>
      <c r="I2169" s="349">
        <v>0</v>
      </c>
      <c r="J2169" s="349">
        <v>0</v>
      </c>
      <c r="L2169" s="14"/>
    </row>
    <row r="2170" spans="1:12" s="10" customFormat="1" ht="14.5">
      <c r="A2170" s="348"/>
      <c r="B2170" s="348" t="s">
        <v>1750</v>
      </c>
      <c r="C2170" s="348" t="s">
        <v>3793</v>
      </c>
      <c r="D2170" s="348" t="s">
        <v>3794</v>
      </c>
      <c r="E2170" s="349">
        <v>12</v>
      </c>
      <c r="F2170" s="349">
        <v>5</v>
      </c>
      <c r="G2170" s="349">
        <v>7</v>
      </c>
      <c r="H2170" s="349">
        <v>9</v>
      </c>
      <c r="I2170" s="349">
        <v>3</v>
      </c>
      <c r="J2170" s="349">
        <v>0</v>
      </c>
      <c r="L2170" s="14"/>
    </row>
    <row r="2171" spans="1:12" s="10" customFormat="1" ht="14.5">
      <c r="A2171" s="348"/>
      <c r="B2171" s="348" t="s">
        <v>1750</v>
      </c>
      <c r="C2171" s="348" t="s">
        <v>3795</v>
      </c>
      <c r="D2171" s="348" t="s">
        <v>3796</v>
      </c>
      <c r="E2171" s="349">
        <v>11</v>
      </c>
      <c r="F2171" s="349">
        <v>7</v>
      </c>
      <c r="G2171" s="349">
        <v>4</v>
      </c>
      <c r="H2171" s="349">
        <v>6</v>
      </c>
      <c r="I2171" s="349">
        <v>5</v>
      </c>
      <c r="J2171" s="349">
        <v>0</v>
      </c>
      <c r="L2171" s="14"/>
    </row>
    <row r="2172" spans="1:12" s="10" customFormat="1" ht="14.5">
      <c r="A2172" s="348"/>
      <c r="B2172" s="348" t="s">
        <v>1750</v>
      </c>
      <c r="C2172" s="348" t="s">
        <v>3797</v>
      </c>
      <c r="D2172" s="348" t="s">
        <v>3798</v>
      </c>
      <c r="E2172" s="349">
        <v>17</v>
      </c>
      <c r="F2172" s="349">
        <v>10</v>
      </c>
      <c r="G2172" s="349">
        <v>7</v>
      </c>
      <c r="H2172" s="349">
        <v>12</v>
      </c>
      <c r="I2172" s="349">
        <v>5</v>
      </c>
      <c r="J2172" s="349">
        <v>0</v>
      </c>
      <c r="L2172" s="14"/>
    </row>
    <row r="2173" spans="1:12" s="10" customFormat="1" ht="14.5">
      <c r="A2173" s="348"/>
      <c r="B2173" s="348" t="s">
        <v>1750</v>
      </c>
      <c r="C2173" s="348" t="s">
        <v>3799</v>
      </c>
      <c r="D2173" s="348" t="s">
        <v>3800</v>
      </c>
      <c r="E2173" s="349">
        <v>19</v>
      </c>
      <c r="F2173" s="349">
        <v>11</v>
      </c>
      <c r="G2173" s="349">
        <v>8</v>
      </c>
      <c r="H2173" s="349">
        <v>15</v>
      </c>
      <c r="I2173" s="349">
        <v>4</v>
      </c>
      <c r="J2173" s="349">
        <v>0</v>
      </c>
      <c r="L2173" s="14"/>
    </row>
    <row r="2174" spans="1:12" s="10" customFormat="1" ht="14.5">
      <c r="A2174" s="348"/>
      <c r="B2174" s="348" t="s">
        <v>1750</v>
      </c>
      <c r="C2174" s="348" t="s">
        <v>4202</v>
      </c>
      <c r="D2174" s="348" t="s">
        <v>4203</v>
      </c>
      <c r="E2174" s="349">
        <v>10</v>
      </c>
      <c r="F2174" s="349">
        <v>5</v>
      </c>
      <c r="G2174" s="349">
        <v>5</v>
      </c>
      <c r="H2174" s="349">
        <v>10</v>
      </c>
      <c r="I2174" s="349">
        <v>0</v>
      </c>
      <c r="J2174" s="349">
        <v>0</v>
      </c>
      <c r="L2174" s="14"/>
    </row>
    <row r="2175" spans="1:12" s="10" customFormat="1" ht="14.5">
      <c r="A2175" s="348"/>
      <c r="B2175" s="348" t="s">
        <v>1750</v>
      </c>
      <c r="C2175" s="348" t="s">
        <v>3640</v>
      </c>
      <c r="D2175" s="348" t="s">
        <v>3575</v>
      </c>
      <c r="E2175" s="349">
        <v>29</v>
      </c>
      <c r="F2175" s="349">
        <v>16</v>
      </c>
      <c r="G2175" s="349">
        <v>13</v>
      </c>
      <c r="H2175" s="349">
        <v>22</v>
      </c>
      <c r="I2175" s="349">
        <v>7</v>
      </c>
      <c r="J2175" s="349">
        <v>0</v>
      </c>
      <c r="L2175" s="14"/>
    </row>
    <row r="2176" spans="1:12" s="10" customFormat="1" ht="14.5">
      <c r="A2176" s="348"/>
      <c r="B2176" s="348" t="s">
        <v>1750</v>
      </c>
      <c r="C2176" s="348" t="s">
        <v>3640</v>
      </c>
      <c r="D2176" s="348" t="s">
        <v>3641</v>
      </c>
      <c r="E2176" s="349">
        <v>108</v>
      </c>
      <c r="F2176" s="349">
        <v>60</v>
      </c>
      <c r="G2176" s="349">
        <v>48</v>
      </c>
      <c r="H2176" s="349">
        <v>84</v>
      </c>
      <c r="I2176" s="349">
        <v>24</v>
      </c>
      <c r="J2176" s="349">
        <v>0</v>
      </c>
      <c r="L2176" s="14"/>
    </row>
    <row r="2177" spans="1:12" s="10" customFormat="1" ht="14.5">
      <c r="A2177" s="348"/>
      <c r="B2177" s="348" t="s">
        <v>1750</v>
      </c>
      <c r="C2177" s="348" t="s">
        <v>3801</v>
      </c>
      <c r="D2177" s="348" t="s">
        <v>3802</v>
      </c>
      <c r="E2177" s="349">
        <v>10</v>
      </c>
      <c r="F2177" s="349">
        <v>5</v>
      </c>
      <c r="G2177" s="349">
        <v>5</v>
      </c>
      <c r="H2177" s="349">
        <v>7</v>
      </c>
      <c r="I2177" s="349">
        <v>3</v>
      </c>
      <c r="J2177" s="349">
        <v>0</v>
      </c>
      <c r="L2177" s="14"/>
    </row>
    <row r="2178" spans="1:12" s="10" customFormat="1" ht="14.5">
      <c r="A2178" s="348"/>
      <c r="B2178" s="348" t="s">
        <v>1750</v>
      </c>
      <c r="C2178" s="348" t="s">
        <v>3975</v>
      </c>
      <c r="D2178" s="348" t="s">
        <v>3976</v>
      </c>
      <c r="E2178" s="349">
        <v>10</v>
      </c>
      <c r="F2178" s="349">
        <v>7</v>
      </c>
      <c r="G2178" s="349">
        <v>3</v>
      </c>
      <c r="H2178" s="349" t="s">
        <v>2402</v>
      </c>
      <c r="I2178" s="349" t="s">
        <v>2402</v>
      </c>
      <c r="J2178" s="349">
        <v>0</v>
      </c>
      <c r="L2178" s="14"/>
    </row>
    <row r="2179" spans="1:12" s="10" customFormat="1" ht="14.5">
      <c r="A2179" s="348"/>
      <c r="B2179" s="348" t="s">
        <v>1750</v>
      </c>
      <c r="C2179" s="348" t="s">
        <v>3803</v>
      </c>
      <c r="D2179" s="348" t="s">
        <v>3804</v>
      </c>
      <c r="E2179" s="349">
        <v>12</v>
      </c>
      <c r="F2179" s="349">
        <v>9</v>
      </c>
      <c r="G2179" s="349">
        <v>3</v>
      </c>
      <c r="H2179" s="349">
        <v>12</v>
      </c>
      <c r="I2179" s="349">
        <v>0</v>
      </c>
      <c r="J2179" s="349">
        <v>0</v>
      </c>
      <c r="L2179" s="14"/>
    </row>
    <row r="2180" spans="1:12" s="10" customFormat="1" ht="14.5">
      <c r="A2180" s="348"/>
      <c r="B2180" s="348" t="s">
        <v>1750</v>
      </c>
      <c r="C2180" s="348" t="s">
        <v>3642</v>
      </c>
      <c r="D2180" s="348" t="s">
        <v>3575</v>
      </c>
      <c r="E2180" s="349">
        <v>35</v>
      </c>
      <c r="F2180" s="349">
        <v>18</v>
      </c>
      <c r="G2180" s="349">
        <v>17</v>
      </c>
      <c r="H2180" s="349">
        <v>30</v>
      </c>
      <c r="I2180" s="349">
        <v>5</v>
      </c>
      <c r="J2180" s="349">
        <v>0</v>
      </c>
      <c r="L2180" s="14"/>
    </row>
    <row r="2181" spans="1:12" s="10" customFormat="1" ht="14.5">
      <c r="A2181" s="348"/>
      <c r="B2181" s="348" t="s">
        <v>1750</v>
      </c>
      <c r="C2181" s="348" t="s">
        <v>3642</v>
      </c>
      <c r="D2181" s="348" t="s">
        <v>3643</v>
      </c>
      <c r="E2181" s="349">
        <v>67</v>
      </c>
      <c r="F2181" s="349">
        <v>39</v>
      </c>
      <c r="G2181" s="349">
        <v>28</v>
      </c>
      <c r="H2181" s="349">
        <v>57</v>
      </c>
      <c r="I2181" s="349">
        <v>10</v>
      </c>
      <c r="J2181" s="349">
        <v>0</v>
      </c>
      <c r="L2181" s="14"/>
    </row>
    <row r="2182" spans="1:12" s="10" customFormat="1" ht="14.5">
      <c r="A2182" s="348"/>
      <c r="B2182" s="348" t="s">
        <v>1750</v>
      </c>
      <c r="C2182" s="348" t="s">
        <v>4119</v>
      </c>
      <c r="D2182" s="348" t="s">
        <v>4120</v>
      </c>
      <c r="E2182" s="349">
        <v>15</v>
      </c>
      <c r="F2182" s="349">
        <v>11</v>
      </c>
      <c r="G2182" s="349">
        <v>4</v>
      </c>
      <c r="H2182" s="349">
        <v>15</v>
      </c>
      <c r="I2182" s="349">
        <v>0</v>
      </c>
      <c r="J2182" s="349">
        <v>0</v>
      </c>
      <c r="L2182" s="14"/>
    </row>
    <row r="2183" spans="1:12" s="10" customFormat="1" ht="14.5">
      <c r="A2183" s="348"/>
      <c r="B2183" s="348" t="s">
        <v>1750</v>
      </c>
      <c r="C2183" s="348" t="s">
        <v>3805</v>
      </c>
      <c r="D2183" s="348" t="s">
        <v>3806</v>
      </c>
      <c r="E2183" s="349">
        <v>12</v>
      </c>
      <c r="F2183" s="349">
        <v>12</v>
      </c>
      <c r="G2183" s="349">
        <v>0</v>
      </c>
      <c r="H2183" s="349">
        <v>6</v>
      </c>
      <c r="I2183" s="349">
        <v>6</v>
      </c>
      <c r="J2183" s="349">
        <v>0</v>
      </c>
      <c r="L2183" s="14"/>
    </row>
    <row r="2184" spans="1:12" s="10" customFormat="1" ht="14.5">
      <c r="A2184" s="348"/>
      <c r="B2184" s="348" t="s">
        <v>1750</v>
      </c>
      <c r="C2184" s="348" t="s">
        <v>3807</v>
      </c>
      <c r="D2184" s="348" t="s">
        <v>3575</v>
      </c>
      <c r="E2184" s="349">
        <v>32</v>
      </c>
      <c r="F2184" s="349">
        <v>25</v>
      </c>
      <c r="G2184" s="349">
        <v>7</v>
      </c>
      <c r="H2184" s="349">
        <v>28</v>
      </c>
      <c r="I2184" s="349">
        <v>4</v>
      </c>
      <c r="J2184" s="349">
        <v>0</v>
      </c>
      <c r="L2184" s="14"/>
    </row>
    <row r="2185" spans="1:12" s="10" customFormat="1" ht="14.5">
      <c r="A2185" s="348"/>
      <c r="B2185" s="348" t="s">
        <v>1750</v>
      </c>
      <c r="C2185" s="348" t="s">
        <v>3807</v>
      </c>
      <c r="D2185" s="348" t="s">
        <v>3808</v>
      </c>
      <c r="E2185" s="349">
        <v>59</v>
      </c>
      <c r="F2185" s="349">
        <v>48</v>
      </c>
      <c r="G2185" s="349">
        <v>11</v>
      </c>
      <c r="H2185" s="349">
        <v>49</v>
      </c>
      <c r="I2185" s="349">
        <v>10</v>
      </c>
      <c r="J2185" s="349">
        <v>0</v>
      </c>
      <c r="L2185" s="14"/>
    </row>
    <row r="2186" spans="1:12" s="10" customFormat="1" ht="14.5">
      <c r="A2186" s="348"/>
      <c r="B2186" s="348" t="s">
        <v>1750</v>
      </c>
      <c r="C2186" s="348" t="s">
        <v>3644</v>
      </c>
      <c r="D2186" s="348" t="s">
        <v>3645</v>
      </c>
      <c r="E2186" s="349">
        <v>366</v>
      </c>
      <c r="F2186" s="349">
        <v>235</v>
      </c>
      <c r="G2186" s="349">
        <v>131</v>
      </c>
      <c r="H2186" s="349">
        <v>296</v>
      </c>
      <c r="I2186" s="349">
        <v>70</v>
      </c>
      <c r="J2186" s="349">
        <v>3</v>
      </c>
      <c r="L2186" s="14"/>
    </row>
    <row r="2187" spans="1:12" s="10" customFormat="1" ht="14.5">
      <c r="A2187" s="348"/>
      <c r="B2187" s="348" t="s">
        <v>1750</v>
      </c>
      <c r="C2187" s="348" t="s">
        <v>3646</v>
      </c>
      <c r="D2187" s="348" t="s">
        <v>3647</v>
      </c>
      <c r="E2187" s="349">
        <v>58</v>
      </c>
      <c r="F2187" s="349">
        <v>42</v>
      </c>
      <c r="G2187" s="349">
        <v>16</v>
      </c>
      <c r="H2187" s="349">
        <v>43</v>
      </c>
      <c r="I2187" s="349">
        <v>15</v>
      </c>
      <c r="J2187" s="349">
        <v>0</v>
      </c>
      <c r="L2187" s="14"/>
    </row>
    <row r="2188" spans="1:12" s="10" customFormat="1" ht="14.5">
      <c r="A2188" s="348"/>
      <c r="B2188" s="348" t="s">
        <v>1750</v>
      </c>
      <c r="C2188" s="348" t="s">
        <v>3811</v>
      </c>
      <c r="D2188" s="348" t="s">
        <v>3812</v>
      </c>
      <c r="E2188" s="349">
        <v>10</v>
      </c>
      <c r="F2188" s="349">
        <v>6</v>
      </c>
      <c r="G2188" s="349">
        <v>4</v>
      </c>
      <c r="H2188" s="349">
        <v>7</v>
      </c>
      <c r="I2188" s="349">
        <v>3</v>
      </c>
      <c r="J2188" s="349">
        <v>0</v>
      </c>
      <c r="L2188" s="14"/>
    </row>
    <row r="2189" spans="1:12" s="10" customFormat="1" ht="14.5">
      <c r="A2189" s="348"/>
      <c r="B2189" s="348" t="s">
        <v>1750</v>
      </c>
      <c r="C2189" s="348" t="s">
        <v>3648</v>
      </c>
      <c r="D2189" s="348" t="s">
        <v>3649</v>
      </c>
      <c r="E2189" s="349">
        <v>13</v>
      </c>
      <c r="F2189" s="349">
        <v>8</v>
      </c>
      <c r="G2189" s="349">
        <v>5</v>
      </c>
      <c r="H2189" s="349" t="s">
        <v>2402</v>
      </c>
      <c r="I2189" s="349" t="s">
        <v>2402</v>
      </c>
      <c r="J2189" s="349" t="s">
        <v>2402</v>
      </c>
      <c r="L2189" s="14"/>
    </row>
    <row r="2190" spans="1:12" s="10" customFormat="1" ht="14.5">
      <c r="A2190" s="348"/>
      <c r="B2190" s="348" t="s">
        <v>1750</v>
      </c>
      <c r="C2190" s="348" t="s">
        <v>3991</v>
      </c>
      <c r="D2190" s="348" t="s">
        <v>3992</v>
      </c>
      <c r="E2190" s="349">
        <v>11</v>
      </c>
      <c r="F2190" s="349">
        <v>8</v>
      </c>
      <c r="G2190" s="349">
        <v>3</v>
      </c>
      <c r="H2190" s="349" t="s">
        <v>2402</v>
      </c>
      <c r="I2190" s="349" t="s">
        <v>2402</v>
      </c>
      <c r="J2190" s="349">
        <v>0</v>
      </c>
      <c r="L2190" s="14"/>
    </row>
    <row r="2191" spans="1:12" s="10" customFormat="1" ht="14.5">
      <c r="A2191" s="348"/>
      <c r="B2191" s="348" t="s">
        <v>1750</v>
      </c>
      <c r="C2191" s="348" t="s">
        <v>3903</v>
      </c>
      <c r="D2191" s="348" t="s">
        <v>3904</v>
      </c>
      <c r="E2191" s="349">
        <v>44</v>
      </c>
      <c r="F2191" s="349">
        <v>40</v>
      </c>
      <c r="G2191" s="349">
        <v>4</v>
      </c>
      <c r="H2191" s="349">
        <v>3</v>
      </c>
      <c r="I2191" s="349">
        <v>41</v>
      </c>
      <c r="J2191" s="349">
        <v>0</v>
      </c>
      <c r="L2191" s="14"/>
    </row>
    <row r="2192" spans="1:12" s="10" customFormat="1" ht="14.5">
      <c r="A2192" s="348"/>
      <c r="B2192" s="348" t="s">
        <v>1750</v>
      </c>
      <c r="C2192" s="348" t="s">
        <v>3650</v>
      </c>
      <c r="D2192" s="348" t="s">
        <v>3575</v>
      </c>
      <c r="E2192" s="349">
        <v>77</v>
      </c>
      <c r="F2192" s="349">
        <v>52</v>
      </c>
      <c r="G2192" s="349">
        <v>25</v>
      </c>
      <c r="H2192" s="349">
        <v>58</v>
      </c>
      <c r="I2192" s="349">
        <v>19</v>
      </c>
      <c r="J2192" s="349" t="s">
        <v>2402</v>
      </c>
      <c r="L2192" s="14"/>
    </row>
    <row r="2193" spans="1:12" s="10" customFormat="1" ht="14.5">
      <c r="A2193" s="348"/>
      <c r="B2193" s="348" t="s">
        <v>1750</v>
      </c>
      <c r="C2193" s="348" t="s">
        <v>3650</v>
      </c>
      <c r="D2193" s="348" t="s">
        <v>3651</v>
      </c>
      <c r="E2193" s="349">
        <v>213</v>
      </c>
      <c r="F2193" s="349">
        <v>156</v>
      </c>
      <c r="G2193" s="349">
        <v>57</v>
      </c>
      <c r="H2193" s="349">
        <v>133</v>
      </c>
      <c r="I2193" s="349">
        <v>80</v>
      </c>
      <c r="J2193" s="349">
        <v>3</v>
      </c>
      <c r="L2193" s="14"/>
    </row>
    <row r="2194" spans="1:12" s="10" customFormat="1" ht="14.5">
      <c r="A2194" s="348"/>
      <c r="B2194" s="348" t="s">
        <v>1750</v>
      </c>
      <c r="C2194" s="348" t="s">
        <v>3817</v>
      </c>
      <c r="D2194" s="348" t="s">
        <v>3818</v>
      </c>
      <c r="E2194" s="349">
        <v>28</v>
      </c>
      <c r="F2194" s="349">
        <v>19</v>
      </c>
      <c r="G2194" s="349">
        <v>9</v>
      </c>
      <c r="H2194" s="349" t="s">
        <v>2402</v>
      </c>
      <c r="I2194" s="349" t="s">
        <v>2402</v>
      </c>
      <c r="J2194" s="349" t="s">
        <v>2402</v>
      </c>
      <c r="L2194" s="14"/>
    </row>
    <row r="2195" spans="1:12" s="10" customFormat="1" ht="14.5">
      <c r="A2195" s="348"/>
      <c r="B2195" s="348" t="s">
        <v>1750</v>
      </c>
      <c r="C2195" s="348" t="s">
        <v>3993</v>
      </c>
      <c r="D2195" s="348" t="s">
        <v>3994</v>
      </c>
      <c r="E2195" s="349">
        <v>10</v>
      </c>
      <c r="F2195" s="349">
        <v>4</v>
      </c>
      <c r="G2195" s="349">
        <v>6</v>
      </c>
      <c r="H2195" s="349" t="s">
        <v>2402</v>
      </c>
      <c r="I2195" s="349" t="s">
        <v>2402</v>
      </c>
      <c r="J2195" s="349">
        <v>0</v>
      </c>
      <c r="L2195" s="14"/>
    </row>
    <row r="2196" spans="1:12" s="10" customFormat="1" ht="14.5">
      <c r="A2196" s="348"/>
      <c r="B2196" s="348" t="s">
        <v>1750</v>
      </c>
      <c r="C2196" s="348" t="s">
        <v>3819</v>
      </c>
      <c r="D2196" s="348" t="s">
        <v>3575</v>
      </c>
      <c r="E2196" s="349">
        <v>31</v>
      </c>
      <c r="F2196" s="349">
        <v>23</v>
      </c>
      <c r="G2196" s="349">
        <v>8</v>
      </c>
      <c r="H2196" s="349" t="s">
        <v>2402</v>
      </c>
      <c r="I2196" s="349" t="s">
        <v>2402</v>
      </c>
      <c r="J2196" s="349">
        <v>0</v>
      </c>
      <c r="L2196" s="14"/>
    </row>
    <row r="2197" spans="1:12" s="10" customFormat="1" ht="14.5">
      <c r="A2197" s="348"/>
      <c r="B2197" s="348" t="s">
        <v>1750</v>
      </c>
      <c r="C2197" s="348" t="s">
        <v>3819</v>
      </c>
      <c r="D2197" s="348" t="s">
        <v>3820</v>
      </c>
      <c r="E2197" s="349">
        <v>41</v>
      </c>
      <c r="F2197" s="349">
        <v>27</v>
      </c>
      <c r="G2197" s="349">
        <v>14</v>
      </c>
      <c r="H2197" s="349">
        <v>37</v>
      </c>
      <c r="I2197" s="349">
        <v>4</v>
      </c>
      <c r="J2197" s="349">
        <v>0</v>
      </c>
      <c r="L2197" s="14"/>
    </row>
    <row r="2198" spans="1:12" s="10" customFormat="1" ht="14.5">
      <c r="A2198" s="348"/>
      <c r="B2198" s="348" t="s">
        <v>1750</v>
      </c>
      <c r="C2198" s="348" t="s">
        <v>4224</v>
      </c>
      <c r="D2198" s="348" t="s">
        <v>4225</v>
      </c>
      <c r="E2198" s="349">
        <v>13</v>
      </c>
      <c r="F2198" s="349" t="s">
        <v>2402</v>
      </c>
      <c r="G2198" s="349" t="s">
        <v>2402</v>
      </c>
      <c r="H2198" s="349" t="s">
        <v>2402</v>
      </c>
      <c r="I2198" s="349" t="s">
        <v>2402</v>
      </c>
      <c r="J2198" s="349">
        <v>0</v>
      </c>
      <c r="L2198" s="14"/>
    </row>
    <row r="2199" spans="1:12" s="10" customFormat="1" ht="14.5">
      <c r="A2199" s="348"/>
      <c r="B2199" s="348" t="s">
        <v>1750</v>
      </c>
      <c r="C2199" s="348" t="s">
        <v>3652</v>
      </c>
      <c r="D2199" s="348" t="s">
        <v>3575</v>
      </c>
      <c r="E2199" s="349">
        <v>24</v>
      </c>
      <c r="F2199" s="349">
        <v>20</v>
      </c>
      <c r="G2199" s="349">
        <v>4</v>
      </c>
      <c r="H2199" s="349">
        <v>21</v>
      </c>
      <c r="I2199" s="349">
        <v>3</v>
      </c>
      <c r="J2199" s="349" t="s">
        <v>2402</v>
      </c>
      <c r="L2199" s="14"/>
    </row>
    <row r="2200" spans="1:12" s="10" customFormat="1" ht="14.5">
      <c r="A2200" s="348"/>
      <c r="B2200" s="348" t="s">
        <v>1750</v>
      </c>
      <c r="C2200" s="348" t="s">
        <v>3652</v>
      </c>
      <c r="D2200" s="348" t="s">
        <v>3653</v>
      </c>
      <c r="E2200" s="349">
        <v>37</v>
      </c>
      <c r="F2200" s="349">
        <v>31</v>
      </c>
      <c r="G2200" s="349">
        <v>6</v>
      </c>
      <c r="H2200" s="349">
        <v>33</v>
      </c>
      <c r="I2200" s="349">
        <v>4</v>
      </c>
      <c r="J2200" s="349" t="s">
        <v>2402</v>
      </c>
      <c r="L2200" s="14"/>
    </row>
    <row r="2201" spans="1:12" s="10" customFormat="1" ht="14.5">
      <c r="A2201" s="348"/>
      <c r="B2201" s="348" t="s">
        <v>1750</v>
      </c>
      <c r="C2201" s="348" t="s">
        <v>3654</v>
      </c>
      <c r="D2201" s="348" t="s">
        <v>3655</v>
      </c>
      <c r="E2201" s="349">
        <v>24</v>
      </c>
      <c r="F2201" s="349">
        <v>19</v>
      </c>
      <c r="G2201" s="349">
        <v>5</v>
      </c>
      <c r="H2201" s="349">
        <v>18</v>
      </c>
      <c r="I2201" s="349">
        <v>6</v>
      </c>
      <c r="J2201" s="349">
        <v>0</v>
      </c>
      <c r="L2201" s="14"/>
    </row>
    <row r="2202" spans="1:12" s="10" customFormat="1" ht="14.5">
      <c r="A2202" s="348"/>
      <c r="B2202" s="348" t="s">
        <v>1750</v>
      </c>
      <c r="C2202" s="348" t="s">
        <v>3656</v>
      </c>
      <c r="D2202" s="348" t="s">
        <v>3575</v>
      </c>
      <c r="E2202" s="349">
        <v>48</v>
      </c>
      <c r="F2202" s="349">
        <v>35</v>
      </c>
      <c r="G2202" s="349">
        <v>13</v>
      </c>
      <c r="H2202" s="349">
        <v>42</v>
      </c>
      <c r="I2202" s="349">
        <v>6</v>
      </c>
      <c r="J2202" s="349">
        <v>0</v>
      </c>
      <c r="L2202" s="14"/>
    </row>
    <row r="2203" spans="1:12" s="10" customFormat="1" ht="14.5">
      <c r="A2203" s="348"/>
      <c r="B2203" s="348" t="s">
        <v>1750</v>
      </c>
      <c r="C2203" s="348" t="s">
        <v>3656</v>
      </c>
      <c r="D2203" s="348" t="s">
        <v>3657</v>
      </c>
      <c r="E2203" s="349">
        <v>72</v>
      </c>
      <c r="F2203" s="349">
        <v>54</v>
      </c>
      <c r="G2203" s="349">
        <v>18</v>
      </c>
      <c r="H2203" s="349">
        <v>60</v>
      </c>
      <c r="I2203" s="349">
        <v>12</v>
      </c>
      <c r="J2203" s="349">
        <v>0</v>
      </c>
      <c r="L2203" s="14"/>
    </row>
    <row r="2204" spans="1:12" s="10" customFormat="1" ht="14.5">
      <c r="A2204" s="348"/>
      <c r="B2204" s="348" t="s">
        <v>1750</v>
      </c>
      <c r="C2204" s="348" t="s">
        <v>4226</v>
      </c>
      <c r="D2204" s="348" t="s">
        <v>4227</v>
      </c>
      <c r="E2204" s="349">
        <v>21</v>
      </c>
      <c r="F2204" s="349" t="s">
        <v>2402</v>
      </c>
      <c r="G2204" s="349" t="s">
        <v>2402</v>
      </c>
      <c r="H2204" s="349">
        <v>18</v>
      </c>
      <c r="I2204" s="349">
        <v>3</v>
      </c>
      <c r="J2204" s="349">
        <v>0</v>
      </c>
      <c r="L2204" s="14"/>
    </row>
    <row r="2205" spans="1:12" s="10" customFormat="1" ht="14.5">
      <c r="A2205" s="348"/>
      <c r="B2205" s="348" t="s">
        <v>1750</v>
      </c>
      <c r="C2205" s="348" t="s">
        <v>4228</v>
      </c>
      <c r="D2205" s="348" t="s">
        <v>4229</v>
      </c>
      <c r="E2205" s="349">
        <v>18</v>
      </c>
      <c r="F2205" s="349">
        <v>8</v>
      </c>
      <c r="G2205" s="349">
        <v>10</v>
      </c>
      <c r="H2205" s="349">
        <v>14</v>
      </c>
      <c r="I2205" s="349">
        <v>4</v>
      </c>
      <c r="J2205" s="349">
        <v>0</v>
      </c>
      <c r="L2205" s="14"/>
    </row>
    <row r="2206" spans="1:12" s="10" customFormat="1" ht="14.5">
      <c r="A2206" s="348"/>
      <c r="B2206" s="348" t="s">
        <v>1750</v>
      </c>
      <c r="C2206" s="348" t="s">
        <v>4230</v>
      </c>
      <c r="D2206" s="348" t="s">
        <v>4231</v>
      </c>
      <c r="E2206" s="349">
        <v>15</v>
      </c>
      <c r="F2206" s="349">
        <v>12</v>
      </c>
      <c r="G2206" s="349">
        <v>3</v>
      </c>
      <c r="H2206" s="349">
        <v>15</v>
      </c>
      <c r="I2206" s="349">
        <v>0</v>
      </c>
      <c r="J2206" s="349">
        <v>0</v>
      </c>
      <c r="L2206" s="14"/>
    </row>
    <row r="2207" spans="1:12" s="10" customFormat="1" ht="14.5">
      <c r="A2207" s="348"/>
      <c r="B2207" s="348" t="s">
        <v>1750</v>
      </c>
      <c r="C2207" s="348" t="s">
        <v>3658</v>
      </c>
      <c r="D2207" s="348" t="s">
        <v>3575</v>
      </c>
      <c r="E2207" s="349">
        <v>42</v>
      </c>
      <c r="F2207" s="349">
        <v>31</v>
      </c>
      <c r="G2207" s="349">
        <v>11</v>
      </c>
      <c r="H2207" s="349">
        <v>33</v>
      </c>
      <c r="I2207" s="349">
        <v>9</v>
      </c>
      <c r="J2207" s="349">
        <v>0</v>
      </c>
      <c r="L2207" s="14"/>
    </row>
    <row r="2208" spans="1:12" s="10" customFormat="1" ht="14.5">
      <c r="A2208" s="348"/>
      <c r="B2208" s="348" t="s">
        <v>1750</v>
      </c>
      <c r="C2208" s="348" t="s">
        <v>3658</v>
      </c>
      <c r="D2208" s="348" t="s">
        <v>3659</v>
      </c>
      <c r="E2208" s="349">
        <v>96</v>
      </c>
      <c r="F2208" s="349">
        <v>70</v>
      </c>
      <c r="G2208" s="349">
        <v>26</v>
      </c>
      <c r="H2208" s="349">
        <v>80</v>
      </c>
      <c r="I2208" s="349">
        <v>16</v>
      </c>
      <c r="J2208" s="349">
        <v>0</v>
      </c>
      <c r="L2208" s="14"/>
    </row>
    <row r="2209" spans="1:12" s="10" customFormat="1" ht="14.5">
      <c r="A2209" s="348"/>
      <c r="B2209" s="348" t="s">
        <v>1750</v>
      </c>
      <c r="C2209" s="348" t="s">
        <v>3821</v>
      </c>
      <c r="D2209" s="348" t="s">
        <v>3822</v>
      </c>
      <c r="E2209" s="349">
        <v>12</v>
      </c>
      <c r="F2209" s="349">
        <v>8</v>
      </c>
      <c r="G2209" s="349">
        <v>4</v>
      </c>
      <c r="H2209" s="349" t="s">
        <v>2402</v>
      </c>
      <c r="I2209" s="349" t="s">
        <v>2402</v>
      </c>
      <c r="J2209" s="349">
        <v>0</v>
      </c>
      <c r="L2209" s="14"/>
    </row>
    <row r="2210" spans="1:12" s="10" customFormat="1" ht="14.5">
      <c r="A2210" s="348"/>
      <c r="B2210" s="348" t="s">
        <v>1750</v>
      </c>
      <c r="C2210" s="348" t="s">
        <v>3823</v>
      </c>
      <c r="D2210" s="348" t="s">
        <v>3824</v>
      </c>
      <c r="E2210" s="349">
        <v>10</v>
      </c>
      <c r="F2210" s="349">
        <v>7</v>
      </c>
      <c r="G2210" s="349">
        <v>3</v>
      </c>
      <c r="H2210" s="349">
        <v>10</v>
      </c>
      <c r="I2210" s="349">
        <v>0</v>
      </c>
      <c r="J2210" s="349">
        <v>0</v>
      </c>
      <c r="L2210" s="14"/>
    </row>
    <row r="2211" spans="1:12" s="10" customFormat="1" ht="14.5">
      <c r="A2211" s="348"/>
      <c r="B2211" s="348" t="s">
        <v>1750</v>
      </c>
      <c r="C2211" s="348" t="s">
        <v>3940</v>
      </c>
      <c r="D2211" s="348" t="s">
        <v>3941</v>
      </c>
      <c r="E2211" s="349">
        <v>12</v>
      </c>
      <c r="F2211" s="349" t="s">
        <v>2402</v>
      </c>
      <c r="G2211" s="349" t="s">
        <v>2402</v>
      </c>
      <c r="H2211" s="349" t="s">
        <v>2402</v>
      </c>
      <c r="I2211" s="349" t="s">
        <v>2402</v>
      </c>
      <c r="J2211" s="349">
        <v>0</v>
      </c>
      <c r="L2211" s="14"/>
    </row>
    <row r="2212" spans="1:12" s="10" customFormat="1" ht="14.5">
      <c r="A2212" s="348"/>
      <c r="B2212" s="348" t="s">
        <v>1750</v>
      </c>
      <c r="C2212" s="348" t="s">
        <v>3660</v>
      </c>
      <c r="D2212" s="348" t="s">
        <v>3575</v>
      </c>
      <c r="E2212" s="349">
        <v>28</v>
      </c>
      <c r="F2212" s="349">
        <v>19</v>
      </c>
      <c r="G2212" s="349">
        <v>9</v>
      </c>
      <c r="H2212" s="349" t="s">
        <v>2402</v>
      </c>
      <c r="I2212" s="349" t="s">
        <v>2402</v>
      </c>
      <c r="J2212" s="349" t="s">
        <v>2402</v>
      </c>
      <c r="L2212" s="14"/>
    </row>
    <row r="2213" spans="1:12" s="10" customFormat="1" ht="14.5">
      <c r="A2213" s="348"/>
      <c r="B2213" s="348" t="s">
        <v>1750</v>
      </c>
      <c r="C2213" s="348" t="s">
        <v>3660</v>
      </c>
      <c r="D2213" s="348" t="s">
        <v>3661</v>
      </c>
      <c r="E2213" s="349">
        <v>62</v>
      </c>
      <c r="F2213" s="349">
        <v>45</v>
      </c>
      <c r="G2213" s="349">
        <v>17</v>
      </c>
      <c r="H2213" s="349">
        <v>58</v>
      </c>
      <c r="I2213" s="349">
        <v>4</v>
      </c>
      <c r="J2213" s="349" t="s">
        <v>2402</v>
      </c>
      <c r="L2213" s="14"/>
    </row>
    <row r="2214" spans="1:12" s="10" customFormat="1" ht="14.5">
      <c r="A2214" s="348"/>
      <c r="B2214" s="348" t="s">
        <v>1750</v>
      </c>
      <c r="C2214" s="348" t="s">
        <v>3662</v>
      </c>
      <c r="D2214" s="348" t="s">
        <v>3663</v>
      </c>
      <c r="E2214" s="349">
        <v>549</v>
      </c>
      <c r="F2214" s="349">
        <v>402</v>
      </c>
      <c r="G2214" s="349">
        <v>147</v>
      </c>
      <c r="H2214" s="349">
        <v>427</v>
      </c>
      <c r="I2214" s="349">
        <v>122</v>
      </c>
      <c r="J2214" s="349">
        <v>7</v>
      </c>
      <c r="L2214" s="14"/>
    </row>
    <row r="2215" spans="1:12" s="10" customFormat="1" ht="14.5">
      <c r="A2215" s="348"/>
      <c r="B2215" s="348" t="s">
        <v>1750</v>
      </c>
      <c r="C2215" s="348" t="s">
        <v>3666</v>
      </c>
      <c r="D2215" s="348" t="s">
        <v>3667</v>
      </c>
      <c r="E2215" s="349">
        <v>28</v>
      </c>
      <c r="F2215" s="349">
        <v>22</v>
      </c>
      <c r="G2215" s="349">
        <v>6</v>
      </c>
      <c r="H2215" s="349">
        <v>24</v>
      </c>
      <c r="I2215" s="349">
        <v>4</v>
      </c>
      <c r="J2215" s="349">
        <v>0</v>
      </c>
      <c r="L2215" s="14"/>
    </row>
    <row r="2216" spans="1:12" s="10" customFormat="1" ht="14.5">
      <c r="A2216" s="348"/>
      <c r="B2216" s="348" t="s">
        <v>1750</v>
      </c>
      <c r="C2216" s="348" t="s">
        <v>3668</v>
      </c>
      <c r="D2216" s="348" t="s">
        <v>3667</v>
      </c>
      <c r="E2216" s="349">
        <v>28</v>
      </c>
      <c r="F2216" s="349">
        <v>22</v>
      </c>
      <c r="G2216" s="349">
        <v>6</v>
      </c>
      <c r="H2216" s="349">
        <v>24</v>
      </c>
      <c r="I2216" s="349">
        <v>4</v>
      </c>
      <c r="J2216" s="349">
        <v>0</v>
      </c>
      <c r="L2216" s="14"/>
    </row>
    <row r="2217" spans="1:12" s="10" customFormat="1" ht="14.5">
      <c r="A2217" s="348"/>
      <c r="B2217" s="348" t="s">
        <v>1750</v>
      </c>
      <c r="C2217" s="348" t="s">
        <v>3669</v>
      </c>
      <c r="D2217" s="348" t="s">
        <v>3670</v>
      </c>
      <c r="E2217" s="349">
        <v>300</v>
      </c>
      <c r="F2217" s="349">
        <v>209</v>
      </c>
      <c r="G2217" s="349">
        <v>91</v>
      </c>
      <c r="H2217" s="349">
        <v>231</v>
      </c>
      <c r="I2217" s="349">
        <v>69</v>
      </c>
      <c r="J2217" s="349" t="s">
        <v>2402</v>
      </c>
      <c r="L2217" s="14"/>
    </row>
    <row r="2218" spans="1:12" s="10" customFormat="1" ht="14.5">
      <c r="A2218" s="348"/>
      <c r="B2218" s="348" t="s">
        <v>1750</v>
      </c>
      <c r="C2218" s="348" t="s">
        <v>3671</v>
      </c>
      <c r="D2218" s="348" t="s">
        <v>3672</v>
      </c>
      <c r="E2218" s="349">
        <v>300</v>
      </c>
      <c r="F2218" s="349">
        <v>209</v>
      </c>
      <c r="G2218" s="349">
        <v>91</v>
      </c>
      <c r="H2218" s="349">
        <v>231</v>
      </c>
      <c r="I2218" s="349">
        <v>69</v>
      </c>
      <c r="J2218" s="349" t="s">
        <v>2402</v>
      </c>
      <c r="L2218" s="14"/>
    </row>
    <row r="2219" spans="1:12" s="10" customFormat="1" ht="14.5">
      <c r="A2219" s="348"/>
      <c r="B2219" s="348" t="s">
        <v>1750</v>
      </c>
      <c r="C2219" s="348" t="s">
        <v>3673</v>
      </c>
      <c r="D2219" s="348" t="s">
        <v>3672</v>
      </c>
      <c r="E2219" s="349">
        <v>300</v>
      </c>
      <c r="F2219" s="349">
        <v>209</v>
      </c>
      <c r="G2219" s="349">
        <v>91</v>
      </c>
      <c r="H2219" s="349">
        <v>231</v>
      </c>
      <c r="I2219" s="349">
        <v>69</v>
      </c>
      <c r="J2219" s="349" t="s">
        <v>2402</v>
      </c>
      <c r="L2219" s="14"/>
    </row>
    <row r="2220" spans="1:12" s="10" customFormat="1" ht="14.5">
      <c r="A2220" s="348"/>
      <c r="B2220" s="348" t="s">
        <v>1750</v>
      </c>
      <c r="C2220" s="348" t="s">
        <v>3825</v>
      </c>
      <c r="D2220" s="348" t="s">
        <v>3826</v>
      </c>
      <c r="E2220" s="349">
        <v>22</v>
      </c>
      <c r="F2220" s="349">
        <v>10</v>
      </c>
      <c r="G2220" s="349">
        <v>12</v>
      </c>
      <c r="H2220" s="349">
        <v>15</v>
      </c>
      <c r="I2220" s="349">
        <v>7</v>
      </c>
      <c r="J2220" s="349">
        <v>0</v>
      </c>
      <c r="L2220" s="14"/>
    </row>
    <row r="2221" spans="1:12" s="10" customFormat="1" ht="14.5">
      <c r="A2221" s="348"/>
      <c r="B2221" s="348" t="s">
        <v>1750</v>
      </c>
      <c r="C2221" s="348" t="s">
        <v>4105</v>
      </c>
      <c r="D2221" s="348" t="s">
        <v>4106</v>
      </c>
      <c r="E2221" s="349">
        <v>20</v>
      </c>
      <c r="F2221" s="349">
        <v>15</v>
      </c>
      <c r="G2221" s="349">
        <v>5</v>
      </c>
      <c r="H2221" s="349">
        <v>17</v>
      </c>
      <c r="I2221" s="349">
        <v>3</v>
      </c>
      <c r="J2221" s="349" t="s">
        <v>2402</v>
      </c>
      <c r="L2221" s="14"/>
    </row>
    <row r="2222" spans="1:12" s="10" customFormat="1" ht="14.5">
      <c r="A2222" s="348"/>
      <c r="B2222" s="348" t="s">
        <v>1750</v>
      </c>
      <c r="C2222" s="348" t="s">
        <v>3942</v>
      </c>
      <c r="D2222" s="348" t="s">
        <v>3943</v>
      </c>
      <c r="E2222" s="349">
        <v>10</v>
      </c>
      <c r="F2222" s="349" t="s">
        <v>2402</v>
      </c>
      <c r="G2222" s="349" t="s">
        <v>2402</v>
      </c>
      <c r="H2222" s="349" t="s">
        <v>2402</v>
      </c>
      <c r="I2222" s="349" t="s">
        <v>2402</v>
      </c>
      <c r="J2222" s="349">
        <v>0</v>
      </c>
      <c r="L2222" s="14"/>
    </row>
    <row r="2223" spans="1:12" s="10" customFormat="1" ht="14.5">
      <c r="A2223" s="348"/>
      <c r="B2223" s="348" t="s">
        <v>1750</v>
      </c>
      <c r="C2223" s="348" t="s">
        <v>4001</v>
      </c>
      <c r="D2223" s="348" t="s">
        <v>4002</v>
      </c>
      <c r="E2223" s="349">
        <v>23</v>
      </c>
      <c r="F2223" s="349">
        <v>23</v>
      </c>
      <c r="G2223" s="349">
        <v>0</v>
      </c>
      <c r="H2223" s="349">
        <v>23</v>
      </c>
      <c r="I2223" s="349">
        <v>0</v>
      </c>
      <c r="J2223" s="349">
        <v>0</v>
      </c>
      <c r="L2223" s="14"/>
    </row>
    <row r="2224" spans="1:12" s="10" customFormat="1" ht="14.5">
      <c r="A2224" s="348"/>
      <c r="B2224" s="348" t="s">
        <v>1750</v>
      </c>
      <c r="C2224" s="348" t="s">
        <v>3905</v>
      </c>
      <c r="D2224" s="348" t="s">
        <v>3906</v>
      </c>
      <c r="E2224" s="349">
        <v>10</v>
      </c>
      <c r="F2224" s="349">
        <v>5</v>
      </c>
      <c r="G2224" s="349">
        <v>5</v>
      </c>
      <c r="H2224" s="349" t="s">
        <v>2402</v>
      </c>
      <c r="I2224" s="349" t="s">
        <v>2402</v>
      </c>
      <c r="J2224" s="349" t="s">
        <v>2402</v>
      </c>
      <c r="L2224" s="14"/>
    </row>
    <row r="2225" spans="1:12" s="10" customFormat="1" ht="14.5">
      <c r="A2225" s="348"/>
      <c r="B2225" s="348" t="s">
        <v>1750</v>
      </c>
      <c r="C2225" s="348" t="s">
        <v>3955</v>
      </c>
      <c r="D2225" s="348" t="s">
        <v>3956</v>
      </c>
      <c r="E2225" s="349">
        <v>27</v>
      </c>
      <c r="F2225" s="349">
        <v>22</v>
      </c>
      <c r="G2225" s="349">
        <v>5</v>
      </c>
      <c r="H2225" s="349">
        <v>27</v>
      </c>
      <c r="I2225" s="349">
        <v>0</v>
      </c>
      <c r="J2225" s="349" t="s">
        <v>2402</v>
      </c>
      <c r="L2225" s="14"/>
    </row>
    <row r="2226" spans="1:12" s="10" customFormat="1" ht="14.5">
      <c r="A2226" s="348"/>
      <c r="B2226" s="348" t="s">
        <v>1750</v>
      </c>
      <c r="C2226" s="348" t="s">
        <v>4003</v>
      </c>
      <c r="D2226" s="348" t="s">
        <v>4004</v>
      </c>
      <c r="E2226" s="349">
        <v>10</v>
      </c>
      <c r="F2226" s="349">
        <v>6</v>
      </c>
      <c r="G2226" s="349">
        <v>4</v>
      </c>
      <c r="H2226" s="349">
        <v>10</v>
      </c>
      <c r="I2226" s="349">
        <v>0</v>
      </c>
      <c r="J2226" s="349">
        <v>0</v>
      </c>
      <c r="L2226" s="14"/>
    </row>
    <row r="2227" spans="1:12" s="10" customFormat="1" ht="14.5">
      <c r="A2227" s="348"/>
      <c r="B2227" s="348" t="s">
        <v>1750</v>
      </c>
      <c r="C2227" s="348" t="s">
        <v>4145</v>
      </c>
      <c r="D2227" s="348" t="s">
        <v>4146</v>
      </c>
      <c r="E2227" s="349">
        <v>15</v>
      </c>
      <c r="F2227" s="349">
        <v>15</v>
      </c>
      <c r="G2227" s="349">
        <v>0</v>
      </c>
      <c r="H2227" s="349" t="s">
        <v>2402</v>
      </c>
      <c r="I2227" s="349" t="s">
        <v>2402</v>
      </c>
      <c r="J2227" s="349" t="s">
        <v>2402</v>
      </c>
      <c r="L2227" s="14"/>
    </row>
    <row r="2228" spans="1:12" s="10" customFormat="1" ht="14.5">
      <c r="A2228" s="348"/>
      <c r="B2228" s="348" t="s">
        <v>1750</v>
      </c>
      <c r="C2228" s="348" t="s">
        <v>3827</v>
      </c>
      <c r="D2228" s="348" t="s">
        <v>3828</v>
      </c>
      <c r="E2228" s="349">
        <v>11</v>
      </c>
      <c r="F2228" s="349">
        <v>6</v>
      </c>
      <c r="G2228" s="349">
        <v>5</v>
      </c>
      <c r="H2228" s="349">
        <v>11</v>
      </c>
      <c r="I2228" s="349">
        <v>0</v>
      </c>
      <c r="J2228" s="349">
        <v>0</v>
      </c>
      <c r="L2228" s="14"/>
    </row>
    <row r="2229" spans="1:12" s="10" customFormat="1" ht="14.5">
      <c r="A2229" s="348"/>
      <c r="B2229" s="348" t="s">
        <v>1750</v>
      </c>
      <c r="C2229" s="348" t="s">
        <v>3957</v>
      </c>
      <c r="D2229" s="348" t="s">
        <v>3958</v>
      </c>
      <c r="E2229" s="349">
        <v>25</v>
      </c>
      <c r="F2229" s="349">
        <v>22</v>
      </c>
      <c r="G2229" s="349">
        <v>3</v>
      </c>
      <c r="H2229" s="349">
        <v>22</v>
      </c>
      <c r="I2229" s="349">
        <v>3</v>
      </c>
      <c r="J2229" s="349">
        <v>0</v>
      </c>
      <c r="L2229" s="14"/>
    </row>
    <row r="2230" spans="1:12" s="10" customFormat="1" ht="14.5">
      <c r="A2230" s="348"/>
      <c r="B2230" s="348" t="s">
        <v>1750</v>
      </c>
      <c r="C2230" s="348" t="s">
        <v>3887</v>
      </c>
      <c r="D2230" s="348" t="s">
        <v>3888</v>
      </c>
      <c r="E2230" s="349">
        <v>20</v>
      </c>
      <c r="F2230" s="349">
        <v>6</v>
      </c>
      <c r="G2230" s="349">
        <v>14</v>
      </c>
      <c r="H2230" s="349">
        <v>20</v>
      </c>
      <c r="I2230" s="349">
        <v>0</v>
      </c>
      <c r="J2230" s="349">
        <v>0</v>
      </c>
      <c r="L2230" s="14"/>
    </row>
    <row r="2231" spans="1:12" s="10" customFormat="1" ht="14.5">
      <c r="A2231" s="348"/>
      <c r="B2231" s="348" t="s">
        <v>1750</v>
      </c>
      <c r="C2231" s="348" t="s">
        <v>4164</v>
      </c>
      <c r="D2231" s="348" t="s">
        <v>4165</v>
      </c>
      <c r="E2231" s="349">
        <v>15</v>
      </c>
      <c r="F2231" s="349" t="s">
        <v>2402</v>
      </c>
      <c r="G2231" s="349" t="s">
        <v>2402</v>
      </c>
      <c r="H2231" s="349" t="s">
        <v>2402</v>
      </c>
      <c r="I2231" s="349" t="s">
        <v>2402</v>
      </c>
      <c r="J2231" s="349">
        <v>0</v>
      </c>
      <c r="L2231" s="14"/>
    </row>
    <row r="2232" spans="1:12" s="10" customFormat="1" ht="14.5">
      <c r="A2232" s="348"/>
      <c r="B2232" s="348" t="s">
        <v>1750</v>
      </c>
      <c r="C2232" s="348" t="s">
        <v>3674</v>
      </c>
      <c r="D2232" s="348" t="s">
        <v>3575</v>
      </c>
      <c r="E2232" s="349">
        <v>21</v>
      </c>
      <c r="F2232" s="349">
        <v>15</v>
      </c>
      <c r="G2232" s="349">
        <v>6</v>
      </c>
      <c r="H2232" s="349">
        <v>21</v>
      </c>
      <c r="I2232" s="349">
        <v>0</v>
      </c>
      <c r="J2232" s="349">
        <v>0</v>
      </c>
      <c r="L2232" s="14"/>
    </row>
    <row r="2233" spans="1:12" s="10" customFormat="1" ht="14.5">
      <c r="A2233" s="348"/>
      <c r="B2233" s="348" t="s">
        <v>1750</v>
      </c>
      <c r="C2233" s="348" t="s">
        <v>3674</v>
      </c>
      <c r="D2233" s="348" t="s">
        <v>3675</v>
      </c>
      <c r="E2233" s="349">
        <v>229</v>
      </c>
      <c r="F2233" s="349">
        <v>166</v>
      </c>
      <c r="G2233" s="349">
        <v>63</v>
      </c>
      <c r="H2233" s="349">
        <v>211</v>
      </c>
      <c r="I2233" s="349">
        <v>18</v>
      </c>
      <c r="J2233" s="349">
        <v>4</v>
      </c>
      <c r="L2233" s="14"/>
    </row>
    <row r="2234" spans="1:12" s="10" customFormat="1" ht="14.5">
      <c r="A2234" s="348"/>
      <c r="B2234" s="348" t="s">
        <v>1750</v>
      </c>
      <c r="C2234" s="348" t="s">
        <v>3676</v>
      </c>
      <c r="D2234" s="348" t="s">
        <v>3675</v>
      </c>
      <c r="E2234" s="349">
        <v>229</v>
      </c>
      <c r="F2234" s="349">
        <v>166</v>
      </c>
      <c r="G2234" s="349">
        <v>63</v>
      </c>
      <c r="H2234" s="349">
        <v>211</v>
      </c>
      <c r="I2234" s="349">
        <v>18</v>
      </c>
      <c r="J2234" s="349">
        <v>4</v>
      </c>
      <c r="L2234" s="14"/>
    </row>
    <row r="2235" spans="1:12" s="10" customFormat="1" ht="14.5">
      <c r="A2235" s="348"/>
      <c r="B2235" s="348" t="s">
        <v>1750</v>
      </c>
      <c r="C2235" s="348" t="s">
        <v>3829</v>
      </c>
      <c r="D2235" s="348" t="s">
        <v>3830</v>
      </c>
      <c r="E2235" s="349">
        <v>68</v>
      </c>
      <c r="F2235" s="349">
        <v>53</v>
      </c>
      <c r="G2235" s="349">
        <v>15</v>
      </c>
      <c r="H2235" s="349" t="s">
        <v>2402</v>
      </c>
      <c r="I2235" s="349" t="s">
        <v>2402</v>
      </c>
      <c r="J2235" s="349" t="s">
        <v>2402</v>
      </c>
      <c r="L2235" s="14"/>
    </row>
    <row r="2236" spans="1:12" s="10" customFormat="1" ht="14.5">
      <c r="A2236" s="348"/>
      <c r="B2236" s="348" t="s">
        <v>1750</v>
      </c>
      <c r="C2236" s="348" t="s">
        <v>3831</v>
      </c>
      <c r="D2236" s="348" t="s">
        <v>3832</v>
      </c>
      <c r="E2236" s="349">
        <v>54</v>
      </c>
      <c r="F2236" s="349">
        <v>46</v>
      </c>
      <c r="G2236" s="349">
        <v>8</v>
      </c>
      <c r="H2236" s="349">
        <v>49</v>
      </c>
      <c r="I2236" s="349">
        <v>5</v>
      </c>
      <c r="J2236" s="349">
        <v>0</v>
      </c>
      <c r="L2236" s="14"/>
    </row>
    <row r="2237" spans="1:12" s="10" customFormat="1" ht="14.5">
      <c r="A2237" s="348"/>
      <c r="B2237" s="348" t="s">
        <v>1750</v>
      </c>
      <c r="C2237" s="348" t="s">
        <v>3833</v>
      </c>
      <c r="D2237" s="348" t="s">
        <v>3834</v>
      </c>
      <c r="E2237" s="349">
        <v>74</v>
      </c>
      <c r="F2237" s="349">
        <v>71</v>
      </c>
      <c r="G2237" s="349">
        <v>3</v>
      </c>
      <c r="H2237" s="349">
        <v>69</v>
      </c>
      <c r="I2237" s="349">
        <v>5</v>
      </c>
      <c r="J2237" s="349">
        <v>3</v>
      </c>
      <c r="L2237" s="14"/>
    </row>
    <row r="2238" spans="1:12" s="10" customFormat="1" ht="14.5">
      <c r="A2238" s="348"/>
      <c r="B2238" s="348" t="s">
        <v>1750</v>
      </c>
      <c r="C2238" s="348" t="s">
        <v>3835</v>
      </c>
      <c r="D2238" s="348" t="s">
        <v>3836</v>
      </c>
      <c r="E2238" s="349">
        <v>84</v>
      </c>
      <c r="F2238" s="349">
        <v>65</v>
      </c>
      <c r="G2238" s="349">
        <v>19</v>
      </c>
      <c r="H2238" s="349" t="s">
        <v>2402</v>
      </c>
      <c r="I2238" s="349" t="s">
        <v>2402</v>
      </c>
      <c r="J2238" s="349" t="s">
        <v>2402</v>
      </c>
      <c r="L2238" s="14"/>
    </row>
    <row r="2239" spans="1:12" s="10" customFormat="1" ht="14.5">
      <c r="A2239" s="348"/>
      <c r="B2239" s="348" t="s">
        <v>1750</v>
      </c>
      <c r="C2239" s="348" t="s">
        <v>3837</v>
      </c>
      <c r="D2239" s="348" t="s">
        <v>3838</v>
      </c>
      <c r="E2239" s="349">
        <v>56</v>
      </c>
      <c r="F2239" s="349">
        <v>51</v>
      </c>
      <c r="G2239" s="349">
        <v>5</v>
      </c>
      <c r="H2239" s="349">
        <v>50</v>
      </c>
      <c r="I2239" s="349">
        <v>6</v>
      </c>
      <c r="J2239" s="349" t="s">
        <v>2402</v>
      </c>
      <c r="L2239" s="14"/>
    </row>
    <row r="2240" spans="1:12" s="10" customFormat="1" ht="14.5">
      <c r="A2240" s="348"/>
      <c r="B2240" s="348" t="s">
        <v>1750</v>
      </c>
      <c r="C2240" s="348" t="s">
        <v>3839</v>
      </c>
      <c r="D2240" s="348" t="s">
        <v>3840</v>
      </c>
      <c r="E2240" s="349">
        <v>269</v>
      </c>
      <c r="F2240" s="349">
        <v>223</v>
      </c>
      <c r="G2240" s="349">
        <v>46</v>
      </c>
      <c r="H2240" s="349">
        <v>262</v>
      </c>
      <c r="I2240" s="349">
        <v>7</v>
      </c>
      <c r="J2240" s="349">
        <v>5</v>
      </c>
      <c r="L2240" s="14"/>
    </row>
    <row r="2241" spans="1:12" s="10" customFormat="1" ht="14.5">
      <c r="A2241" s="348"/>
      <c r="B2241" s="348" t="s">
        <v>1750</v>
      </c>
      <c r="C2241" s="348" t="s">
        <v>3841</v>
      </c>
      <c r="D2241" s="348" t="s">
        <v>3842</v>
      </c>
      <c r="E2241" s="349">
        <v>63</v>
      </c>
      <c r="F2241" s="349">
        <v>54</v>
      </c>
      <c r="G2241" s="349">
        <v>9</v>
      </c>
      <c r="H2241" s="349">
        <v>52</v>
      </c>
      <c r="I2241" s="349">
        <v>11</v>
      </c>
      <c r="J2241" s="349" t="s">
        <v>2402</v>
      </c>
      <c r="L2241" s="14"/>
    </row>
    <row r="2242" spans="1:12" s="10" customFormat="1" ht="14.5">
      <c r="A2242" s="348"/>
      <c r="B2242" s="348" t="s">
        <v>1750</v>
      </c>
      <c r="C2242" s="348" t="s">
        <v>3677</v>
      </c>
      <c r="D2242" s="348" t="s">
        <v>3678</v>
      </c>
      <c r="E2242" s="349">
        <v>227</v>
      </c>
      <c r="F2242" s="349">
        <v>188</v>
      </c>
      <c r="G2242" s="349">
        <v>39</v>
      </c>
      <c r="H2242" s="349">
        <v>204</v>
      </c>
      <c r="I2242" s="349">
        <v>23</v>
      </c>
      <c r="J2242" s="349">
        <v>6</v>
      </c>
      <c r="L2242" s="14"/>
    </row>
    <row r="2243" spans="1:12" s="10" customFormat="1" ht="14.5">
      <c r="A2243" s="348"/>
      <c r="B2243" s="348" t="s">
        <v>1750</v>
      </c>
      <c r="C2243" s="348" t="s">
        <v>3679</v>
      </c>
      <c r="D2243" s="348" t="s">
        <v>3680</v>
      </c>
      <c r="E2243" s="349">
        <v>895</v>
      </c>
      <c r="F2243" s="349">
        <v>751</v>
      </c>
      <c r="G2243" s="349">
        <v>144</v>
      </c>
      <c r="H2243" s="349">
        <v>835</v>
      </c>
      <c r="I2243" s="349">
        <v>60</v>
      </c>
      <c r="J2243" s="349">
        <v>18</v>
      </c>
      <c r="L2243" s="14"/>
    </row>
    <row r="2244" spans="1:12" s="10" customFormat="1" ht="14.5">
      <c r="A2244" s="348"/>
      <c r="B2244" s="348" t="s">
        <v>1750</v>
      </c>
      <c r="C2244" s="348" t="s">
        <v>2621</v>
      </c>
      <c r="D2244" s="348" t="s">
        <v>3680</v>
      </c>
      <c r="E2244" s="349">
        <v>895</v>
      </c>
      <c r="F2244" s="349">
        <v>751</v>
      </c>
      <c r="G2244" s="349">
        <v>144</v>
      </c>
      <c r="H2244" s="349">
        <v>835</v>
      </c>
      <c r="I2244" s="349">
        <v>60</v>
      </c>
      <c r="J2244" s="349">
        <v>18</v>
      </c>
      <c r="L2244" s="14"/>
    </row>
    <row r="2245" spans="1:12" s="10" customFormat="1" ht="14.5">
      <c r="A2245" s="348"/>
      <c r="B2245" s="348" t="s">
        <v>1750</v>
      </c>
      <c r="C2245" s="348" t="s">
        <v>3843</v>
      </c>
      <c r="D2245" s="348" t="s">
        <v>3844</v>
      </c>
      <c r="E2245" s="349">
        <v>22</v>
      </c>
      <c r="F2245" s="349">
        <v>13</v>
      </c>
      <c r="G2245" s="349">
        <v>9</v>
      </c>
      <c r="H2245" s="349" t="s">
        <v>2402</v>
      </c>
      <c r="I2245" s="349" t="s">
        <v>2402</v>
      </c>
      <c r="J2245" s="349" t="s">
        <v>2402</v>
      </c>
      <c r="L2245" s="14"/>
    </row>
    <row r="2246" spans="1:12" s="10" customFormat="1" ht="14.5">
      <c r="A2246" s="348"/>
      <c r="B2246" s="348" t="s">
        <v>1750</v>
      </c>
      <c r="C2246" s="348" t="s">
        <v>4232</v>
      </c>
      <c r="D2246" s="348" t="s">
        <v>4233</v>
      </c>
      <c r="E2246" s="349">
        <v>10</v>
      </c>
      <c r="F2246" s="349">
        <v>4</v>
      </c>
      <c r="G2246" s="349">
        <v>6</v>
      </c>
      <c r="H2246" s="349" t="s">
        <v>2402</v>
      </c>
      <c r="I2246" s="349" t="s">
        <v>2402</v>
      </c>
      <c r="J2246" s="349">
        <v>0</v>
      </c>
      <c r="L2246" s="14"/>
    </row>
    <row r="2247" spans="1:12" s="10" customFormat="1" ht="14.5">
      <c r="A2247" s="348"/>
      <c r="B2247" s="348" t="s">
        <v>1750</v>
      </c>
      <c r="C2247" s="348" t="s">
        <v>4192</v>
      </c>
      <c r="D2247" s="348" t="s">
        <v>4193</v>
      </c>
      <c r="E2247" s="349">
        <v>12</v>
      </c>
      <c r="F2247" s="349">
        <v>7</v>
      </c>
      <c r="G2247" s="349">
        <v>5</v>
      </c>
      <c r="H2247" s="349">
        <v>12</v>
      </c>
      <c r="I2247" s="349">
        <v>0</v>
      </c>
      <c r="J2247" s="349">
        <v>0</v>
      </c>
      <c r="L2247" s="14"/>
    </row>
    <row r="2248" spans="1:12" s="10" customFormat="1" ht="14.5">
      <c r="A2248" s="348"/>
      <c r="B2248" s="348" t="s">
        <v>1750</v>
      </c>
      <c r="C2248" s="348" t="s">
        <v>3845</v>
      </c>
      <c r="D2248" s="348" t="s">
        <v>3846</v>
      </c>
      <c r="E2248" s="349">
        <v>28</v>
      </c>
      <c r="F2248" s="349">
        <v>17</v>
      </c>
      <c r="G2248" s="349">
        <v>11</v>
      </c>
      <c r="H2248" s="349">
        <v>23</v>
      </c>
      <c r="I2248" s="349">
        <v>5</v>
      </c>
      <c r="J2248" s="349">
        <v>0</v>
      </c>
      <c r="L2248" s="14"/>
    </row>
    <row r="2249" spans="1:12" s="10" customFormat="1" ht="14.5">
      <c r="A2249" s="348"/>
      <c r="B2249" s="348" t="s">
        <v>1750</v>
      </c>
      <c r="C2249" s="348" t="s">
        <v>3681</v>
      </c>
      <c r="D2249" s="348" t="s">
        <v>3575</v>
      </c>
      <c r="E2249" s="349">
        <v>63</v>
      </c>
      <c r="F2249" s="349">
        <v>42</v>
      </c>
      <c r="G2249" s="349">
        <v>21</v>
      </c>
      <c r="H2249" s="349">
        <v>60</v>
      </c>
      <c r="I2249" s="349">
        <v>3</v>
      </c>
      <c r="J2249" s="349" t="s">
        <v>2402</v>
      </c>
      <c r="L2249" s="14"/>
    </row>
    <row r="2250" spans="1:12" s="10" customFormat="1" ht="14.5">
      <c r="A2250" s="348"/>
      <c r="B2250" s="348" t="s">
        <v>1750</v>
      </c>
      <c r="C2250" s="348" t="s">
        <v>3681</v>
      </c>
      <c r="D2250" s="348" t="s">
        <v>3682</v>
      </c>
      <c r="E2250" s="349">
        <v>135</v>
      </c>
      <c r="F2250" s="349">
        <v>83</v>
      </c>
      <c r="G2250" s="349">
        <v>52</v>
      </c>
      <c r="H2250" s="349">
        <v>125</v>
      </c>
      <c r="I2250" s="349">
        <v>10</v>
      </c>
      <c r="J2250" s="349" t="s">
        <v>2402</v>
      </c>
      <c r="L2250" s="14"/>
    </row>
    <row r="2251" spans="1:12" s="10" customFormat="1" ht="14.5">
      <c r="A2251" s="348"/>
      <c r="B2251" s="348" t="s">
        <v>1750</v>
      </c>
      <c r="C2251" s="348" t="s">
        <v>2623</v>
      </c>
      <c r="D2251" s="348" t="s">
        <v>3682</v>
      </c>
      <c r="E2251" s="349">
        <v>135</v>
      </c>
      <c r="F2251" s="349">
        <v>83</v>
      </c>
      <c r="G2251" s="349">
        <v>52</v>
      </c>
      <c r="H2251" s="349">
        <v>125</v>
      </c>
      <c r="I2251" s="349">
        <v>10</v>
      </c>
      <c r="J2251" s="349" t="s">
        <v>2402</v>
      </c>
      <c r="L2251" s="14"/>
    </row>
    <row r="2252" spans="1:12" s="10" customFormat="1" ht="14.5">
      <c r="A2252" s="348"/>
      <c r="B2252" s="348" t="s">
        <v>1750</v>
      </c>
      <c r="C2252" s="348" t="s">
        <v>4107</v>
      </c>
      <c r="D2252" s="348" t="s">
        <v>4108</v>
      </c>
      <c r="E2252" s="349">
        <v>21</v>
      </c>
      <c r="F2252" s="349" t="s">
        <v>2402</v>
      </c>
      <c r="G2252" s="349" t="s">
        <v>2402</v>
      </c>
      <c r="H2252" s="349">
        <v>17</v>
      </c>
      <c r="I2252" s="349">
        <v>4</v>
      </c>
      <c r="J2252" s="349" t="s">
        <v>2402</v>
      </c>
      <c r="L2252" s="14"/>
    </row>
    <row r="2253" spans="1:12" s="10" customFormat="1" ht="14.5">
      <c r="A2253" s="348"/>
      <c r="B2253" s="348" t="s">
        <v>1750</v>
      </c>
      <c r="C2253" s="348" t="s">
        <v>4066</v>
      </c>
      <c r="D2253" s="348" t="s">
        <v>4067</v>
      </c>
      <c r="E2253" s="349">
        <v>11</v>
      </c>
      <c r="F2253" s="349" t="s">
        <v>2402</v>
      </c>
      <c r="G2253" s="349" t="s">
        <v>2402</v>
      </c>
      <c r="H2253" s="349" t="s">
        <v>2402</v>
      </c>
      <c r="I2253" s="349" t="s">
        <v>2402</v>
      </c>
      <c r="J2253" s="349">
        <v>0</v>
      </c>
      <c r="L2253" s="14"/>
    </row>
    <row r="2254" spans="1:12" s="10" customFormat="1" ht="14.5">
      <c r="A2254" s="348"/>
      <c r="B2254" s="348" t="s">
        <v>1750</v>
      </c>
      <c r="C2254" s="348" t="s">
        <v>3891</v>
      </c>
      <c r="D2254" s="348" t="s">
        <v>3892</v>
      </c>
      <c r="E2254" s="349">
        <v>12</v>
      </c>
      <c r="F2254" s="349">
        <v>5</v>
      </c>
      <c r="G2254" s="349">
        <v>7</v>
      </c>
      <c r="H2254" s="349">
        <v>12</v>
      </c>
      <c r="I2254" s="349">
        <v>0</v>
      </c>
      <c r="J2254" s="349">
        <v>0</v>
      </c>
      <c r="L2254" s="14"/>
    </row>
    <row r="2255" spans="1:12" s="10" customFormat="1" ht="14.5">
      <c r="A2255" s="348"/>
      <c r="B2255" s="348" t="s">
        <v>1750</v>
      </c>
      <c r="C2255" s="348" t="s">
        <v>4111</v>
      </c>
      <c r="D2255" s="348" t="s">
        <v>4112</v>
      </c>
      <c r="E2255" s="349">
        <v>17</v>
      </c>
      <c r="F2255" s="349" t="s">
        <v>2402</v>
      </c>
      <c r="G2255" s="349" t="s">
        <v>2402</v>
      </c>
      <c r="H2255" s="349">
        <v>17</v>
      </c>
      <c r="I2255" s="349">
        <v>0</v>
      </c>
      <c r="J2255" s="349">
        <v>0</v>
      </c>
      <c r="L2255" s="14"/>
    </row>
    <row r="2256" spans="1:12" s="10" customFormat="1" ht="14.5">
      <c r="A2256" s="348"/>
      <c r="B2256" s="348" t="s">
        <v>1750</v>
      </c>
      <c r="C2256" s="348" t="s">
        <v>3683</v>
      </c>
      <c r="D2256" s="348" t="s">
        <v>3575</v>
      </c>
      <c r="E2256" s="349">
        <v>56</v>
      </c>
      <c r="F2256" s="349">
        <v>42</v>
      </c>
      <c r="G2256" s="349">
        <v>14</v>
      </c>
      <c r="H2256" s="349">
        <v>42</v>
      </c>
      <c r="I2256" s="349">
        <v>14</v>
      </c>
      <c r="J2256" s="349">
        <v>0</v>
      </c>
      <c r="L2256" s="14"/>
    </row>
    <row r="2257" spans="1:12" s="10" customFormat="1" ht="14.5">
      <c r="A2257" s="348"/>
      <c r="B2257" s="348" t="s">
        <v>1750</v>
      </c>
      <c r="C2257" s="348" t="s">
        <v>3683</v>
      </c>
      <c r="D2257" s="348" t="s">
        <v>3684</v>
      </c>
      <c r="E2257" s="349">
        <v>117</v>
      </c>
      <c r="F2257" s="349">
        <v>91</v>
      </c>
      <c r="G2257" s="349">
        <v>26</v>
      </c>
      <c r="H2257" s="349">
        <v>98</v>
      </c>
      <c r="I2257" s="349">
        <v>19</v>
      </c>
      <c r="J2257" s="349" t="s">
        <v>2402</v>
      </c>
      <c r="L2257" s="14"/>
    </row>
    <row r="2258" spans="1:12" s="10" customFormat="1" ht="14.5">
      <c r="A2258" s="348"/>
      <c r="B2258" s="348" t="s">
        <v>1750</v>
      </c>
      <c r="C2258" s="348" t="s">
        <v>2625</v>
      </c>
      <c r="D2258" s="348" t="s">
        <v>3684</v>
      </c>
      <c r="E2258" s="349">
        <v>117</v>
      </c>
      <c r="F2258" s="349">
        <v>91</v>
      </c>
      <c r="G2258" s="349">
        <v>26</v>
      </c>
      <c r="H2258" s="349">
        <v>98</v>
      </c>
      <c r="I2258" s="349">
        <v>19</v>
      </c>
      <c r="J2258" s="349" t="s">
        <v>2402</v>
      </c>
      <c r="L2258" s="14"/>
    </row>
    <row r="2259" spans="1:12" s="10" customFormat="1" ht="14.5">
      <c r="A2259" s="348"/>
      <c r="B2259" s="348" t="s">
        <v>1750</v>
      </c>
      <c r="C2259" s="348" t="s">
        <v>3685</v>
      </c>
      <c r="D2259" s="348" t="s">
        <v>3686</v>
      </c>
      <c r="E2259" s="349">
        <v>87</v>
      </c>
      <c r="F2259" s="349">
        <v>60</v>
      </c>
      <c r="G2259" s="349">
        <v>27</v>
      </c>
      <c r="H2259" s="349">
        <v>82</v>
      </c>
      <c r="I2259" s="349">
        <v>5</v>
      </c>
      <c r="J2259" s="349" t="s">
        <v>2402</v>
      </c>
      <c r="L2259" s="14"/>
    </row>
    <row r="2260" spans="1:12" s="10" customFormat="1" ht="14.5">
      <c r="A2260" s="348"/>
      <c r="B2260" s="348" t="s">
        <v>1750</v>
      </c>
      <c r="C2260" s="348" t="s">
        <v>2627</v>
      </c>
      <c r="D2260" s="348" t="s">
        <v>3686</v>
      </c>
      <c r="E2260" s="349">
        <v>87</v>
      </c>
      <c r="F2260" s="349">
        <v>60</v>
      </c>
      <c r="G2260" s="349">
        <v>27</v>
      </c>
      <c r="H2260" s="349">
        <v>82</v>
      </c>
      <c r="I2260" s="349">
        <v>5</v>
      </c>
      <c r="J2260" s="349" t="s">
        <v>2402</v>
      </c>
      <c r="L2260" s="14"/>
    </row>
    <row r="2261" spans="1:12" s="10" customFormat="1" ht="14.5">
      <c r="A2261" s="348"/>
      <c r="B2261" s="348" t="s">
        <v>1750</v>
      </c>
      <c r="C2261" s="348" t="s">
        <v>4149</v>
      </c>
      <c r="D2261" s="348" t="s">
        <v>4150</v>
      </c>
      <c r="E2261" s="349">
        <v>22</v>
      </c>
      <c r="F2261" s="349">
        <v>22</v>
      </c>
      <c r="G2261" s="349">
        <v>0</v>
      </c>
      <c r="H2261" s="349">
        <v>0</v>
      </c>
      <c r="I2261" s="349">
        <v>22</v>
      </c>
      <c r="J2261" s="349">
        <v>0</v>
      </c>
      <c r="L2261" s="14"/>
    </row>
    <row r="2262" spans="1:12" s="10" customFormat="1" ht="14.5">
      <c r="A2262" s="348"/>
      <c r="B2262" s="348" t="s">
        <v>1750</v>
      </c>
      <c r="C2262" s="348" t="s">
        <v>4149</v>
      </c>
      <c r="D2262" s="348" t="s">
        <v>4150</v>
      </c>
      <c r="E2262" s="349">
        <v>22</v>
      </c>
      <c r="F2262" s="349">
        <v>22</v>
      </c>
      <c r="G2262" s="349">
        <v>0</v>
      </c>
      <c r="H2262" s="349">
        <v>0</v>
      </c>
      <c r="I2262" s="349">
        <v>22</v>
      </c>
      <c r="J2262" s="349">
        <v>0</v>
      </c>
      <c r="L2262" s="14"/>
    </row>
    <row r="2263" spans="1:12" s="10" customFormat="1" ht="14.5">
      <c r="A2263" s="348"/>
      <c r="B2263" s="348" t="s">
        <v>1750</v>
      </c>
      <c r="C2263" s="348" t="s">
        <v>4149</v>
      </c>
      <c r="D2263" s="348" t="s">
        <v>4150</v>
      </c>
      <c r="E2263" s="349">
        <v>22</v>
      </c>
      <c r="F2263" s="349">
        <v>22</v>
      </c>
      <c r="G2263" s="349">
        <v>0</v>
      </c>
      <c r="H2263" s="349">
        <v>0</v>
      </c>
      <c r="I2263" s="349">
        <v>22</v>
      </c>
      <c r="J2263" s="349">
        <v>0</v>
      </c>
      <c r="L2263" s="14"/>
    </row>
    <row r="2264" spans="1:12" s="10" customFormat="1" ht="14.5">
      <c r="A2264" s="348"/>
      <c r="B2264" s="348" t="s">
        <v>1750</v>
      </c>
      <c r="C2264" s="348" t="s">
        <v>2390</v>
      </c>
      <c r="D2264" s="348" t="s">
        <v>4234</v>
      </c>
      <c r="E2264" s="349">
        <v>13</v>
      </c>
      <c r="F2264" s="349">
        <v>13</v>
      </c>
      <c r="G2264" s="349">
        <v>0</v>
      </c>
      <c r="H2264" s="349">
        <v>0</v>
      </c>
      <c r="I2264" s="349">
        <v>13</v>
      </c>
      <c r="J2264" s="349">
        <v>0</v>
      </c>
      <c r="L2264" s="14"/>
    </row>
    <row r="2265" spans="1:12" s="10" customFormat="1" ht="14.5">
      <c r="A2265" s="348"/>
      <c r="B2265" s="348" t="s">
        <v>1750</v>
      </c>
      <c r="C2265" s="348" t="s">
        <v>2390</v>
      </c>
      <c r="D2265" s="348" t="s">
        <v>4234</v>
      </c>
      <c r="E2265" s="349">
        <v>13</v>
      </c>
      <c r="F2265" s="349">
        <v>13</v>
      </c>
      <c r="G2265" s="349">
        <v>0</v>
      </c>
      <c r="H2265" s="349">
        <v>0</v>
      </c>
      <c r="I2265" s="349">
        <v>13</v>
      </c>
      <c r="J2265" s="349">
        <v>0</v>
      </c>
      <c r="L2265" s="14"/>
    </row>
    <row r="2266" spans="1:12" s="10" customFormat="1" ht="14.5">
      <c r="A2266" s="348"/>
      <c r="B2266" s="348" t="s">
        <v>1750</v>
      </c>
      <c r="C2266" s="348" t="s">
        <v>2390</v>
      </c>
      <c r="D2266" s="348" t="s">
        <v>4234</v>
      </c>
      <c r="E2266" s="349">
        <v>13</v>
      </c>
      <c r="F2266" s="349">
        <v>13</v>
      </c>
      <c r="G2266" s="349">
        <v>0</v>
      </c>
      <c r="H2266" s="349">
        <v>0</v>
      </c>
      <c r="I2266" s="349">
        <v>13</v>
      </c>
      <c r="J2266" s="349">
        <v>0</v>
      </c>
      <c r="L2266" s="14"/>
    </row>
    <row r="2267" spans="1:12" s="10" customFormat="1" ht="14.5">
      <c r="A2267" s="348"/>
      <c r="B2267" s="348" t="s">
        <v>1750</v>
      </c>
      <c r="C2267" s="348" t="s">
        <v>4072</v>
      </c>
      <c r="D2267" s="348" t="s">
        <v>4073</v>
      </c>
      <c r="E2267" s="349">
        <v>94</v>
      </c>
      <c r="F2267" s="349">
        <v>84</v>
      </c>
      <c r="G2267" s="349">
        <v>10</v>
      </c>
      <c r="H2267" s="349">
        <v>3</v>
      </c>
      <c r="I2267" s="349">
        <v>91</v>
      </c>
      <c r="J2267" s="349">
        <v>0</v>
      </c>
      <c r="L2267" s="14"/>
    </row>
    <row r="2268" spans="1:12" s="10" customFormat="1" ht="14.5">
      <c r="A2268" s="348"/>
      <c r="B2268" s="348" t="s">
        <v>1750</v>
      </c>
      <c r="C2268" s="348" t="s">
        <v>4072</v>
      </c>
      <c r="D2268" s="348" t="s">
        <v>4073</v>
      </c>
      <c r="E2268" s="349">
        <v>94</v>
      </c>
      <c r="F2268" s="349">
        <v>84</v>
      </c>
      <c r="G2268" s="349">
        <v>10</v>
      </c>
      <c r="H2268" s="349">
        <v>3</v>
      </c>
      <c r="I2268" s="349">
        <v>91</v>
      </c>
      <c r="J2268" s="349">
        <v>0</v>
      </c>
      <c r="L2268" s="14"/>
    </row>
    <row r="2269" spans="1:12" s="10" customFormat="1" ht="14.5">
      <c r="A2269" s="348"/>
      <c r="B2269" s="348" t="s">
        <v>1750</v>
      </c>
      <c r="C2269" s="348" t="s">
        <v>4072</v>
      </c>
      <c r="D2269" s="348" t="s">
        <v>4073</v>
      </c>
      <c r="E2269" s="349">
        <v>94</v>
      </c>
      <c r="F2269" s="349">
        <v>84</v>
      </c>
      <c r="G2269" s="349">
        <v>10</v>
      </c>
      <c r="H2269" s="349">
        <v>3</v>
      </c>
      <c r="I2269" s="349">
        <v>91</v>
      </c>
      <c r="J2269" s="349">
        <v>0</v>
      </c>
      <c r="L2269" s="14"/>
    </row>
    <row r="2270" spans="1:12" s="10" customFormat="1" ht="14.5">
      <c r="A2270" s="348"/>
      <c r="B2270" s="348" t="s">
        <v>1750</v>
      </c>
      <c r="C2270" s="348" t="s">
        <v>4074</v>
      </c>
      <c r="D2270" s="348" t="s">
        <v>4075</v>
      </c>
      <c r="E2270" s="349">
        <v>11</v>
      </c>
      <c r="F2270" s="349" t="s">
        <v>2402</v>
      </c>
      <c r="G2270" s="349" t="s">
        <v>2402</v>
      </c>
      <c r="H2270" s="349">
        <v>4</v>
      </c>
      <c r="I2270" s="349">
        <v>7</v>
      </c>
      <c r="J2270" s="349">
        <v>0</v>
      </c>
      <c r="L2270" s="14"/>
    </row>
    <row r="2271" spans="1:12" s="10" customFormat="1" ht="14.5">
      <c r="A2271" s="348"/>
      <c r="B2271" s="348" t="s">
        <v>1750</v>
      </c>
      <c r="C2271" s="348" t="s">
        <v>4074</v>
      </c>
      <c r="D2271" s="348" t="s">
        <v>4075</v>
      </c>
      <c r="E2271" s="349">
        <v>11</v>
      </c>
      <c r="F2271" s="349" t="s">
        <v>2402</v>
      </c>
      <c r="G2271" s="349" t="s">
        <v>2402</v>
      </c>
      <c r="H2271" s="349">
        <v>4</v>
      </c>
      <c r="I2271" s="349">
        <v>7</v>
      </c>
      <c r="J2271" s="349">
        <v>0</v>
      </c>
      <c r="L2271" s="14"/>
    </row>
    <row r="2272" spans="1:12" s="10" customFormat="1" ht="14.5">
      <c r="A2272" s="348"/>
      <c r="B2272" s="348" t="s">
        <v>1750</v>
      </c>
      <c r="C2272" s="348" t="s">
        <v>4074</v>
      </c>
      <c r="D2272" s="348" t="s">
        <v>4075</v>
      </c>
      <c r="E2272" s="349">
        <v>11</v>
      </c>
      <c r="F2272" s="349" t="s">
        <v>2402</v>
      </c>
      <c r="G2272" s="349" t="s">
        <v>2402</v>
      </c>
      <c r="H2272" s="349">
        <v>4</v>
      </c>
      <c r="I2272" s="349">
        <v>7</v>
      </c>
      <c r="J2272" s="349">
        <v>0</v>
      </c>
      <c r="L2272" s="14"/>
    </row>
    <row r="2273" spans="1:12" s="10" customFormat="1" ht="14.5">
      <c r="A2273" s="348"/>
      <c r="B2273" s="348" t="s">
        <v>1750</v>
      </c>
      <c r="C2273" s="348" t="s">
        <v>3687</v>
      </c>
      <c r="D2273" s="348" t="s">
        <v>4076</v>
      </c>
      <c r="E2273" s="349">
        <v>31</v>
      </c>
      <c r="F2273" s="349">
        <v>27</v>
      </c>
      <c r="G2273" s="349">
        <v>4</v>
      </c>
      <c r="H2273" s="349">
        <v>6</v>
      </c>
      <c r="I2273" s="349">
        <v>25</v>
      </c>
      <c r="J2273" s="349">
        <v>0</v>
      </c>
      <c r="L2273" s="14"/>
    </row>
    <row r="2274" spans="1:12" s="10" customFormat="1" ht="14.5">
      <c r="A2274" s="348"/>
      <c r="B2274" s="348" t="s">
        <v>1750</v>
      </c>
      <c r="C2274" s="348" t="s">
        <v>3687</v>
      </c>
      <c r="D2274" s="348" t="s">
        <v>4077</v>
      </c>
      <c r="E2274" s="349">
        <v>40653</v>
      </c>
      <c r="F2274" s="349">
        <v>25120</v>
      </c>
      <c r="G2274" s="349">
        <v>15533</v>
      </c>
      <c r="H2274" s="349">
        <v>36343</v>
      </c>
      <c r="I2274" s="349">
        <v>4310</v>
      </c>
      <c r="J2274" s="349">
        <v>1228</v>
      </c>
      <c r="L2274" s="14"/>
    </row>
    <row r="2275" spans="1:12" s="10" customFormat="1" ht="14.5">
      <c r="A2275" s="348"/>
      <c r="B2275" s="348" t="s">
        <v>1750</v>
      </c>
      <c r="C2275" s="348" t="s">
        <v>3689</v>
      </c>
      <c r="D2275" s="348" t="s">
        <v>4078</v>
      </c>
      <c r="E2275" s="349">
        <v>40824</v>
      </c>
      <c r="F2275" s="349">
        <v>25275</v>
      </c>
      <c r="G2275" s="349">
        <v>15549</v>
      </c>
      <c r="H2275" s="349">
        <v>36356</v>
      </c>
      <c r="I2275" s="349">
        <v>4468</v>
      </c>
      <c r="J2275" s="349">
        <v>1228</v>
      </c>
      <c r="L2275" s="14"/>
    </row>
    <row r="2276" spans="1:12">
      <c r="A2276" s="348" t="s">
        <v>1941</v>
      </c>
      <c r="B2276" s="348" t="s">
        <v>1942</v>
      </c>
      <c r="C2276" s="348"/>
      <c r="D2276" s="348"/>
      <c r="E2276" s="349"/>
      <c r="F2276" s="349"/>
      <c r="G2276" s="349"/>
      <c r="H2276" s="349"/>
      <c r="I2276" s="349"/>
      <c r="J2276" s="349"/>
    </row>
    <row r="2277" spans="1:12">
      <c r="A2277" s="348"/>
      <c r="B2277" s="348" t="s">
        <v>1942</v>
      </c>
      <c r="C2277" s="348" t="s">
        <v>2874</v>
      </c>
      <c r="D2277" s="348" t="s">
        <v>2401</v>
      </c>
      <c r="E2277" s="349">
        <v>31</v>
      </c>
      <c r="F2277" s="349">
        <v>16</v>
      </c>
      <c r="G2277" s="349">
        <v>15</v>
      </c>
      <c r="H2277" s="349" t="s">
        <v>2402</v>
      </c>
      <c r="I2277" s="349" t="s">
        <v>2402</v>
      </c>
      <c r="J2277" s="349">
        <v>0</v>
      </c>
    </row>
    <row r="2278" spans="1:12">
      <c r="A2278" s="348"/>
      <c r="B2278" s="348" t="s">
        <v>1942</v>
      </c>
      <c r="C2278" s="348" t="s">
        <v>2892</v>
      </c>
      <c r="D2278" s="348" t="s">
        <v>2404</v>
      </c>
      <c r="E2278" s="349">
        <v>198</v>
      </c>
      <c r="F2278" s="349">
        <v>126</v>
      </c>
      <c r="G2278" s="349">
        <v>72</v>
      </c>
      <c r="H2278" s="349">
        <v>184</v>
      </c>
      <c r="I2278" s="349">
        <v>14</v>
      </c>
      <c r="J2278" s="349">
        <v>14</v>
      </c>
    </row>
    <row r="2279" spans="1:12">
      <c r="A2279" s="348"/>
      <c r="B2279" s="348" t="s">
        <v>1942</v>
      </c>
      <c r="C2279" s="348" t="s">
        <v>2893</v>
      </c>
      <c r="D2279" s="348" t="s">
        <v>2406</v>
      </c>
      <c r="E2279" s="349">
        <v>58</v>
      </c>
      <c r="F2279" s="349">
        <v>35</v>
      </c>
      <c r="G2279" s="349">
        <v>23</v>
      </c>
      <c r="H2279" s="349">
        <v>51</v>
      </c>
      <c r="I2279" s="349">
        <v>7</v>
      </c>
      <c r="J2279" s="349">
        <v>5</v>
      </c>
    </row>
    <row r="2280" spans="1:12">
      <c r="A2280" s="348"/>
      <c r="B2280" s="348" t="s">
        <v>1942</v>
      </c>
      <c r="C2280" s="348" t="s">
        <v>2894</v>
      </c>
      <c r="D2280" s="348" t="s">
        <v>2408</v>
      </c>
      <c r="E2280" s="349">
        <v>238</v>
      </c>
      <c r="F2280" s="349">
        <v>131</v>
      </c>
      <c r="G2280" s="349">
        <v>107</v>
      </c>
      <c r="H2280" s="349">
        <v>227</v>
      </c>
      <c r="I2280" s="349">
        <v>11</v>
      </c>
      <c r="J2280" s="349">
        <v>12</v>
      </c>
    </row>
    <row r="2281" spans="1:12">
      <c r="A2281" s="348"/>
      <c r="B2281" s="348" t="s">
        <v>1942</v>
      </c>
      <c r="C2281" s="348" t="s">
        <v>53</v>
      </c>
      <c r="D2281" s="348" t="s">
        <v>54</v>
      </c>
      <c r="E2281" s="349">
        <v>2826</v>
      </c>
      <c r="F2281" s="349">
        <v>1733</v>
      </c>
      <c r="G2281" s="349">
        <v>1093</v>
      </c>
      <c r="H2281" s="349">
        <v>2781</v>
      </c>
      <c r="I2281" s="349">
        <v>45</v>
      </c>
      <c r="J2281" s="349">
        <v>157</v>
      </c>
    </row>
    <row r="2282" spans="1:12">
      <c r="A2282" s="348"/>
      <c r="B2282" s="348" t="s">
        <v>1942</v>
      </c>
      <c r="C2282" s="348" t="s">
        <v>288</v>
      </c>
      <c r="D2282" s="348" t="s">
        <v>289</v>
      </c>
      <c r="E2282" s="349">
        <v>138</v>
      </c>
      <c r="F2282" s="349">
        <v>102</v>
      </c>
      <c r="G2282" s="349">
        <v>36</v>
      </c>
      <c r="H2282" s="349">
        <v>124</v>
      </c>
      <c r="I2282" s="349">
        <v>14</v>
      </c>
      <c r="J2282" s="349" t="s">
        <v>2402</v>
      </c>
    </row>
    <row r="2283" spans="1:12">
      <c r="A2283" s="348"/>
      <c r="B2283" s="348" t="s">
        <v>1942</v>
      </c>
      <c r="C2283" s="348" t="s">
        <v>554</v>
      </c>
      <c r="D2283" s="348" t="s">
        <v>555</v>
      </c>
      <c r="E2283" s="349">
        <v>147</v>
      </c>
      <c r="F2283" s="349">
        <v>99</v>
      </c>
      <c r="G2283" s="349">
        <v>48</v>
      </c>
      <c r="H2283" s="349" t="s">
        <v>2402</v>
      </c>
      <c r="I2283" s="349" t="s">
        <v>2402</v>
      </c>
      <c r="J2283" s="349">
        <v>13</v>
      </c>
    </row>
    <row r="2284" spans="1:12">
      <c r="A2284" s="348"/>
      <c r="B2284" s="348" t="s">
        <v>1942</v>
      </c>
      <c r="C2284" s="348" t="s">
        <v>822</v>
      </c>
      <c r="D2284" s="348" t="s">
        <v>823</v>
      </c>
      <c r="E2284" s="349">
        <v>92</v>
      </c>
      <c r="F2284" s="349">
        <v>45</v>
      </c>
      <c r="G2284" s="349">
        <v>47</v>
      </c>
      <c r="H2284" s="349">
        <v>84</v>
      </c>
      <c r="I2284" s="349">
        <v>8</v>
      </c>
      <c r="J2284" s="349" t="s">
        <v>2402</v>
      </c>
    </row>
    <row r="2285" spans="1:12">
      <c r="A2285" s="348"/>
      <c r="B2285" s="348" t="s">
        <v>1942</v>
      </c>
      <c r="C2285" s="348" t="s">
        <v>895</v>
      </c>
      <c r="D2285" s="348" t="s">
        <v>896</v>
      </c>
      <c r="E2285" s="349">
        <v>2585</v>
      </c>
      <c r="F2285" s="349">
        <v>1493</v>
      </c>
      <c r="G2285" s="349">
        <v>1092</v>
      </c>
      <c r="H2285" s="349">
        <v>2447</v>
      </c>
      <c r="I2285" s="349">
        <v>138</v>
      </c>
      <c r="J2285" s="349">
        <v>164</v>
      </c>
    </row>
    <row r="2286" spans="1:12">
      <c r="A2286" s="348"/>
      <c r="B2286" s="348" t="s">
        <v>1942</v>
      </c>
      <c r="C2286" s="348" t="s">
        <v>995</v>
      </c>
      <c r="D2286" s="348" t="s">
        <v>996</v>
      </c>
      <c r="E2286" s="349">
        <v>99</v>
      </c>
      <c r="F2286" s="349">
        <v>45</v>
      </c>
      <c r="G2286" s="349">
        <v>54</v>
      </c>
      <c r="H2286" s="349">
        <v>96</v>
      </c>
      <c r="I2286" s="349">
        <v>3</v>
      </c>
      <c r="J2286" s="349">
        <v>5</v>
      </c>
    </row>
    <row r="2287" spans="1:12">
      <c r="A2287" s="348"/>
      <c r="B2287" s="348" t="s">
        <v>1942</v>
      </c>
      <c r="C2287" s="348" t="s">
        <v>1167</v>
      </c>
      <c r="D2287" s="348" t="s">
        <v>1168</v>
      </c>
      <c r="E2287" s="349">
        <v>1433</v>
      </c>
      <c r="F2287" s="349">
        <v>756</v>
      </c>
      <c r="G2287" s="349">
        <v>677</v>
      </c>
      <c r="H2287" s="349">
        <v>1402</v>
      </c>
      <c r="I2287" s="349">
        <v>31</v>
      </c>
      <c r="J2287" s="349">
        <v>65</v>
      </c>
    </row>
    <row r="2288" spans="1:12">
      <c r="A2288" s="348"/>
      <c r="B2288" s="348" t="s">
        <v>1942</v>
      </c>
      <c r="C2288" s="348" t="s">
        <v>1498</v>
      </c>
      <c r="D2288" s="348" t="s">
        <v>1499</v>
      </c>
      <c r="E2288" s="349">
        <v>95</v>
      </c>
      <c r="F2288" s="349">
        <v>54</v>
      </c>
      <c r="G2288" s="349">
        <v>41</v>
      </c>
      <c r="H2288" s="349" t="s">
        <v>2402</v>
      </c>
      <c r="I2288" s="349" t="s">
        <v>2402</v>
      </c>
      <c r="J2288" s="349">
        <v>4</v>
      </c>
    </row>
    <row r="2289" spans="1:10">
      <c r="A2289" s="348"/>
      <c r="B2289" s="348" t="s">
        <v>1942</v>
      </c>
      <c r="C2289" s="348" t="s">
        <v>1749</v>
      </c>
      <c r="D2289" s="348" t="s">
        <v>1750</v>
      </c>
      <c r="E2289" s="349">
        <v>649</v>
      </c>
      <c r="F2289" s="349">
        <v>334</v>
      </c>
      <c r="G2289" s="349">
        <v>315</v>
      </c>
      <c r="H2289" s="349">
        <v>629</v>
      </c>
      <c r="I2289" s="349">
        <v>20</v>
      </c>
      <c r="J2289" s="349">
        <v>30</v>
      </c>
    </row>
    <row r="2290" spans="1:10">
      <c r="A2290" s="348"/>
      <c r="B2290" s="348" t="s">
        <v>1942</v>
      </c>
      <c r="C2290" s="348" t="s">
        <v>2162</v>
      </c>
      <c r="D2290" s="348" t="s">
        <v>2163</v>
      </c>
      <c r="E2290" s="349">
        <v>87</v>
      </c>
      <c r="F2290" s="349">
        <v>49</v>
      </c>
      <c r="G2290" s="349">
        <v>38</v>
      </c>
      <c r="H2290" s="349">
        <v>78</v>
      </c>
      <c r="I2290" s="349">
        <v>9</v>
      </c>
      <c r="J2290" s="349">
        <v>3</v>
      </c>
    </row>
    <row r="2291" spans="1:10">
      <c r="A2291" s="348"/>
      <c r="B2291" s="348" t="s">
        <v>1942</v>
      </c>
      <c r="C2291" s="348" t="s">
        <v>3560</v>
      </c>
      <c r="D2291" s="348" t="s">
        <v>2267</v>
      </c>
      <c r="E2291" s="349">
        <v>8676</v>
      </c>
      <c r="F2291" s="349">
        <v>5018</v>
      </c>
      <c r="G2291" s="349">
        <v>3658</v>
      </c>
      <c r="H2291" s="349">
        <v>8371</v>
      </c>
      <c r="I2291" s="349">
        <v>305</v>
      </c>
      <c r="J2291" s="349">
        <v>474</v>
      </c>
    </row>
    <row r="2292" spans="1:10">
      <c r="A2292" s="348"/>
      <c r="B2292" s="348" t="s">
        <v>1942</v>
      </c>
      <c r="C2292" s="348" t="s">
        <v>2315</v>
      </c>
      <c r="D2292" s="348" t="s">
        <v>2267</v>
      </c>
      <c r="E2292" s="349">
        <v>8676</v>
      </c>
      <c r="F2292" s="349">
        <v>5018</v>
      </c>
      <c r="G2292" s="349">
        <v>3658</v>
      </c>
      <c r="H2292" s="349">
        <v>8371</v>
      </c>
      <c r="I2292" s="349">
        <v>305</v>
      </c>
      <c r="J2292" s="349">
        <v>474</v>
      </c>
    </row>
    <row r="2293" spans="1:10">
      <c r="A2293" s="348"/>
      <c r="B2293" s="348" t="s">
        <v>1942</v>
      </c>
      <c r="C2293" s="348" t="s">
        <v>3561</v>
      </c>
      <c r="D2293" s="348" t="s">
        <v>3562</v>
      </c>
      <c r="E2293" s="349">
        <v>1025</v>
      </c>
      <c r="F2293" s="349">
        <v>621</v>
      </c>
      <c r="G2293" s="349">
        <v>404</v>
      </c>
      <c r="H2293" s="349">
        <v>912</v>
      </c>
      <c r="I2293" s="349">
        <v>113</v>
      </c>
      <c r="J2293" s="349">
        <v>59</v>
      </c>
    </row>
    <row r="2294" spans="1:10">
      <c r="A2294" s="348"/>
      <c r="B2294" s="348" t="s">
        <v>1942</v>
      </c>
      <c r="C2294" s="348" t="s">
        <v>3563</v>
      </c>
      <c r="D2294" s="348" t="s">
        <v>3564</v>
      </c>
      <c r="E2294" s="349">
        <v>1025</v>
      </c>
      <c r="F2294" s="349">
        <v>621</v>
      </c>
      <c r="G2294" s="349">
        <v>404</v>
      </c>
      <c r="H2294" s="349">
        <v>912</v>
      </c>
      <c r="I2294" s="349">
        <v>113</v>
      </c>
      <c r="J2294" s="349">
        <v>59</v>
      </c>
    </row>
    <row r="2295" spans="1:10">
      <c r="A2295" s="348"/>
      <c r="B2295" s="348" t="s">
        <v>1942</v>
      </c>
      <c r="C2295" s="348" t="s">
        <v>3565</v>
      </c>
      <c r="D2295" s="348" t="s">
        <v>3564</v>
      </c>
      <c r="E2295" s="349">
        <v>1025</v>
      </c>
      <c r="F2295" s="349">
        <v>621</v>
      </c>
      <c r="G2295" s="349">
        <v>404</v>
      </c>
      <c r="H2295" s="349">
        <v>912</v>
      </c>
      <c r="I2295" s="349">
        <v>113</v>
      </c>
      <c r="J2295" s="349">
        <v>59</v>
      </c>
    </row>
    <row r="2296" spans="1:10">
      <c r="A2296" s="348"/>
      <c r="B2296" s="348" t="s">
        <v>1942</v>
      </c>
      <c r="C2296" s="348" t="s">
        <v>3566</v>
      </c>
      <c r="D2296" s="348" t="s">
        <v>3567</v>
      </c>
      <c r="E2296" s="349">
        <v>27</v>
      </c>
      <c r="F2296" s="349">
        <v>20</v>
      </c>
      <c r="G2296" s="349">
        <v>7</v>
      </c>
      <c r="H2296" s="349">
        <v>24</v>
      </c>
      <c r="I2296" s="349">
        <v>3</v>
      </c>
      <c r="J2296" s="349" t="s">
        <v>2402</v>
      </c>
    </row>
    <row r="2297" spans="1:10">
      <c r="A2297" s="348"/>
      <c r="B2297" s="348" t="s">
        <v>1942</v>
      </c>
      <c r="C2297" s="348" t="s">
        <v>3568</v>
      </c>
      <c r="D2297" s="348" t="s">
        <v>3569</v>
      </c>
      <c r="E2297" s="349">
        <v>39</v>
      </c>
      <c r="F2297" s="349">
        <v>27</v>
      </c>
      <c r="G2297" s="349">
        <v>12</v>
      </c>
      <c r="H2297" s="349">
        <v>35</v>
      </c>
      <c r="I2297" s="349">
        <v>4</v>
      </c>
      <c r="J2297" s="349" t="s">
        <v>2402</v>
      </c>
    </row>
    <row r="2298" spans="1:10">
      <c r="A2298" s="348"/>
      <c r="B2298" s="348" t="s">
        <v>1942</v>
      </c>
      <c r="C2298" s="348" t="s">
        <v>3574</v>
      </c>
      <c r="D2298" s="348" t="s">
        <v>3575</v>
      </c>
      <c r="E2298" s="349">
        <v>22</v>
      </c>
      <c r="F2298" s="349">
        <v>17</v>
      </c>
      <c r="G2298" s="349">
        <v>5</v>
      </c>
      <c r="H2298" s="349">
        <v>14</v>
      </c>
      <c r="I2298" s="349">
        <v>8</v>
      </c>
      <c r="J2298" s="349" t="s">
        <v>2402</v>
      </c>
    </row>
    <row r="2299" spans="1:10">
      <c r="A2299" s="348"/>
      <c r="B2299" s="348" t="s">
        <v>1942</v>
      </c>
      <c r="C2299" s="348" t="s">
        <v>3574</v>
      </c>
      <c r="D2299" s="348" t="s">
        <v>3576</v>
      </c>
      <c r="E2299" s="349">
        <v>61</v>
      </c>
      <c r="F2299" s="349">
        <v>44</v>
      </c>
      <c r="G2299" s="349">
        <v>17</v>
      </c>
      <c r="H2299" s="349">
        <v>49</v>
      </c>
      <c r="I2299" s="349">
        <v>12</v>
      </c>
      <c r="J2299" s="349" t="s">
        <v>2402</v>
      </c>
    </row>
    <row r="2300" spans="1:10">
      <c r="A2300" s="348"/>
      <c r="B2300" s="348" t="s">
        <v>1942</v>
      </c>
      <c r="C2300" s="348" t="s">
        <v>3703</v>
      </c>
      <c r="D2300" s="348" t="s">
        <v>3704</v>
      </c>
      <c r="E2300" s="349">
        <v>35</v>
      </c>
      <c r="F2300" s="349">
        <v>27</v>
      </c>
      <c r="G2300" s="349">
        <v>8</v>
      </c>
      <c r="H2300" s="349">
        <v>35</v>
      </c>
      <c r="I2300" s="349">
        <v>0</v>
      </c>
      <c r="J2300" s="349" t="s">
        <v>2402</v>
      </c>
    </row>
    <row r="2301" spans="1:10">
      <c r="A2301" s="348"/>
      <c r="B2301" s="348" t="s">
        <v>1942</v>
      </c>
      <c r="C2301" s="348" t="s">
        <v>3577</v>
      </c>
      <c r="D2301" s="348" t="s">
        <v>3578</v>
      </c>
      <c r="E2301" s="349">
        <v>67</v>
      </c>
      <c r="F2301" s="349">
        <v>55</v>
      </c>
      <c r="G2301" s="349">
        <v>12</v>
      </c>
      <c r="H2301" s="349">
        <v>63</v>
      </c>
      <c r="I2301" s="349">
        <v>4</v>
      </c>
      <c r="J2301" s="349" t="s">
        <v>2402</v>
      </c>
    </row>
    <row r="2302" spans="1:10">
      <c r="A2302" s="348"/>
      <c r="B2302" s="348" t="s">
        <v>1942</v>
      </c>
      <c r="C2302" s="348" t="s">
        <v>3705</v>
      </c>
      <c r="D2302" s="348" t="s">
        <v>3706</v>
      </c>
      <c r="E2302" s="349">
        <v>30</v>
      </c>
      <c r="F2302" s="349">
        <v>24</v>
      </c>
      <c r="G2302" s="349">
        <v>6</v>
      </c>
      <c r="H2302" s="349" t="s">
        <v>2402</v>
      </c>
      <c r="I2302" s="349" t="s">
        <v>2402</v>
      </c>
      <c r="J2302" s="349" t="s">
        <v>2402</v>
      </c>
    </row>
    <row r="2303" spans="1:10">
      <c r="A2303" s="348"/>
      <c r="B2303" s="348" t="s">
        <v>1942</v>
      </c>
      <c r="C2303" s="348" t="s">
        <v>3707</v>
      </c>
      <c r="D2303" s="348" t="s">
        <v>3708</v>
      </c>
      <c r="E2303" s="349">
        <v>10</v>
      </c>
      <c r="F2303" s="349" t="s">
        <v>2402</v>
      </c>
      <c r="G2303" s="349" t="s">
        <v>2402</v>
      </c>
      <c r="H2303" s="349">
        <v>10</v>
      </c>
      <c r="I2303" s="349">
        <v>0</v>
      </c>
      <c r="J2303" s="349">
        <v>0</v>
      </c>
    </row>
    <row r="2304" spans="1:10">
      <c r="A2304" s="348"/>
      <c r="B2304" s="348" t="s">
        <v>1942</v>
      </c>
      <c r="C2304" s="348" t="s">
        <v>3709</v>
      </c>
      <c r="D2304" s="348" t="s">
        <v>3710</v>
      </c>
      <c r="E2304" s="349">
        <v>13</v>
      </c>
      <c r="F2304" s="349">
        <v>7</v>
      </c>
      <c r="G2304" s="349">
        <v>6</v>
      </c>
      <c r="H2304" s="349">
        <v>13</v>
      </c>
      <c r="I2304" s="349">
        <v>0</v>
      </c>
      <c r="J2304" s="349">
        <v>0</v>
      </c>
    </row>
    <row r="2305" spans="1:10">
      <c r="A2305" s="348"/>
      <c r="B2305" s="348" t="s">
        <v>1942</v>
      </c>
      <c r="C2305" s="348" t="s">
        <v>3579</v>
      </c>
      <c r="D2305" s="348" t="s">
        <v>3580</v>
      </c>
      <c r="E2305" s="349">
        <v>135</v>
      </c>
      <c r="F2305" s="349">
        <v>101</v>
      </c>
      <c r="G2305" s="349">
        <v>34</v>
      </c>
      <c r="H2305" s="349">
        <v>126</v>
      </c>
      <c r="I2305" s="349">
        <v>9</v>
      </c>
      <c r="J2305" s="349" t="s">
        <v>2402</v>
      </c>
    </row>
    <row r="2306" spans="1:10">
      <c r="A2306" s="348"/>
      <c r="B2306" s="348" t="s">
        <v>1942</v>
      </c>
      <c r="C2306" s="348" t="s">
        <v>3581</v>
      </c>
      <c r="D2306" s="348" t="s">
        <v>3575</v>
      </c>
      <c r="E2306" s="349">
        <v>23</v>
      </c>
      <c r="F2306" s="349">
        <v>15</v>
      </c>
      <c r="G2306" s="349">
        <v>8</v>
      </c>
      <c r="H2306" s="349">
        <v>20</v>
      </c>
      <c r="I2306" s="349">
        <v>3</v>
      </c>
      <c r="J2306" s="349" t="s">
        <v>2402</v>
      </c>
    </row>
    <row r="2307" spans="1:10">
      <c r="A2307" s="348"/>
      <c r="B2307" s="348" t="s">
        <v>1942</v>
      </c>
      <c r="C2307" s="348" t="s">
        <v>3581</v>
      </c>
      <c r="D2307" s="348" t="s">
        <v>3582</v>
      </c>
      <c r="E2307" s="349">
        <v>313</v>
      </c>
      <c r="F2307" s="349">
        <v>237</v>
      </c>
      <c r="G2307" s="349">
        <v>76</v>
      </c>
      <c r="H2307" s="349">
        <v>296</v>
      </c>
      <c r="I2307" s="349">
        <v>17</v>
      </c>
      <c r="J2307" s="349">
        <v>8</v>
      </c>
    </row>
    <row r="2308" spans="1:10">
      <c r="A2308" s="348"/>
      <c r="B2308" s="348" t="s">
        <v>1942</v>
      </c>
      <c r="C2308" s="348" t="s">
        <v>3591</v>
      </c>
      <c r="D2308" s="348" t="s">
        <v>3592</v>
      </c>
      <c r="E2308" s="349">
        <v>63</v>
      </c>
      <c r="F2308" s="349">
        <v>45</v>
      </c>
      <c r="G2308" s="349">
        <v>18</v>
      </c>
      <c r="H2308" s="349">
        <v>57</v>
      </c>
      <c r="I2308" s="349">
        <v>6</v>
      </c>
      <c r="J2308" s="349" t="s">
        <v>2402</v>
      </c>
    </row>
    <row r="2309" spans="1:10">
      <c r="A2309" s="348"/>
      <c r="B2309" s="348" t="s">
        <v>1942</v>
      </c>
      <c r="C2309" s="348" t="s">
        <v>3593</v>
      </c>
      <c r="D2309" s="348" t="s">
        <v>3594</v>
      </c>
      <c r="E2309" s="349">
        <v>464</v>
      </c>
      <c r="F2309" s="349">
        <v>346</v>
      </c>
      <c r="G2309" s="349">
        <v>118</v>
      </c>
      <c r="H2309" s="349">
        <v>426</v>
      </c>
      <c r="I2309" s="349">
        <v>38</v>
      </c>
      <c r="J2309" s="349">
        <v>14</v>
      </c>
    </row>
    <row r="2310" spans="1:10">
      <c r="A2310" s="348"/>
      <c r="B2310" s="348" t="s">
        <v>1942</v>
      </c>
      <c r="C2310" s="348" t="s">
        <v>3595</v>
      </c>
      <c r="D2310" s="348" t="s">
        <v>3596</v>
      </c>
      <c r="E2310" s="349">
        <v>19</v>
      </c>
      <c r="F2310" s="349">
        <v>13</v>
      </c>
      <c r="G2310" s="349">
        <v>6</v>
      </c>
      <c r="H2310" s="349">
        <v>14</v>
      </c>
      <c r="I2310" s="349">
        <v>5</v>
      </c>
      <c r="J2310" s="349">
        <v>0</v>
      </c>
    </row>
    <row r="2311" spans="1:10">
      <c r="A2311" s="348"/>
      <c r="B2311" s="348" t="s">
        <v>1942</v>
      </c>
      <c r="C2311" s="348" t="s">
        <v>3729</v>
      </c>
      <c r="D2311" s="348" t="s">
        <v>3730</v>
      </c>
      <c r="E2311" s="349">
        <v>13</v>
      </c>
      <c r="F2311" s="349" t="s">
        <v>2402</v>
      </c>
      <c r="G2311" s="349" t="s">
        <v>2402</v>
      </c>
      <c r="H2311" s="349" t="s">
        <v>2402</v>
      </c>
      <c r="I2311" s="349" t="s">
        <v>2402</v>
      </c>
      <c r="J2311" s="349">
        <v>0</v>
      </c>
    </row>
    <row r="2312" spans="1:10">
      <c r="A2312" s="348"/>
      <c r="B2312" s="348" t="s">
        <v>1942</v>
      </c>
      <c r="C2312" s="348" t="s">
        <v>3597</v>
      </c>
      <c r="D2312" s="348" t="s">
        <v>3598</v>
      </c>
      <c r="E2312" s="349">
        <v>32</v>
      </c>
      <c r="F2312" s="349">
        <v>24</v>
      </c>
      <c r="G2312" s="349">
        <v>8</v>
      </c>
      <c r="H2312" s="349">
        <v>25</v>
      </c>
      <c r="I2312" s="349">
        <v>7</v>
      </c>
      <c r="J2312" s="349">
        <v>0</v>
      </c>
    </row>
    <row r="2313" spans="1:10">
      <c r="A2313" s="348"/>
      <c r="B2313" s="348" t="s">
        <v>1942</v>
      </c>
      <c r="C2313" s="348" t="s">
        <v>3599</v>
      </c>
      <c r="D2313" s="348" t="s">
        <v>3598</v>
      </c>
      <c r="E2313" s="349">
        <v>32</v>
      </c>
      <c r="F2313" s="349">
        <v>24</v>
      </c>
      <c r="G2313" s="349">
        <v>8</v>
      </c>
      <c r="H2313" s="349">
        <v>25</v>
      </c>
      <c r="I2313" s="349">
        <v>7</v>
      </c>
      <c r="J2313" s="349">
        <v>0</v>
      </c>
    </row>
    <row r="2314" spans="1:10">
      <c r="A2314" s="348"/>
      <c r="B2314" s="348" t="s">
        <v>1942</v>
      </c>
      <c r="C2314" s="348" t="s">
        <v>3604</v>
      </c>
      <c r="D2314" s="348" t="s">
        <v>3605</v>
      </c>
      <c r="E2314" s="349">
        <v>79</v>
      </c>
      <c r="F2314" s="349">
        <v>47</v>
      </c>
      <c r="G2314" s="349">
        <v>32</v>
      </c>
      <c r="H2314" s="349">
        <v>68</v>
      </c>
      <c r="I2314" s="349">
        <v>11</v>
      </c>
      <c r="J2314" s="349" t="s">
        <v>2402</v>
      </c>
    </row>
    <row r="2315" spans="1:10">
      <c r="A2315" s="348"/>
      <c r="B2315" s="348" t="s">
        <v>1942</v>
      </c>
      <c r="C2315" s="348" t="s">
        <v>3606</v>
      </c>
      <c r="D2315" s="348" t="s">
        <v>3607</v>
      </c>
      <c r="E2315" s="349">
        <v>88</v>
      </c>
      <c r="F2315" s="349">
        <v>48</v>
      </c>
      <c r="G2315" s="349">
        <v>40</v>
      </c>
      <c r="H2315" s="349">
        <v>77</v>
      </c>
      <c r="I2315" s="349">
        <v>11</v>
      </c>
      <c r="J2315" s="349" t="s">
        <v>2402</v>
      </c>
    </row>
    <row r="2316" spans="1:10">
      <c r="A2316" s="348"/>
      <c r="B2316" s="348" t="s">
        <v>1942</v>
      </c>
      <c r="C2316" s="348" t="s">
        <v>3857</v>
      </c>
      <c r="D2316" s="348" t="s">
        <v>3858</v>
      </c>
      <c r="E2316" s="349">
        <v>20</v>
      </c>
      <c r="F2316" s="349">
        <v>12</v>
      </c>
      <c r="G2316" s="349">
        <v>8</v>
      </c>
      <c r="H2316" s="349" t="s">
        <v>2402</v>
      </c>
      <c r="I2316" s="349" t="s">
        <v>2402</v>
      </c>
      <c r="J2316" s="349" t="s">
        <v>2402</v>
      </c>
    </row>
    <row r="2317" spans="1:10">
      <c r="A2317" s="348"/>
      <c r="B2317" s="348" t="s">
        <v>1942</v>
      </c>
      <c r="C2317" s="348" t="s">
        <v>4089</v>
      </c>
      <c r="D2317" s="348" t="s">
        <v>4090</v>
      </c>
      <c r="E2317" s="349">
        <v>12</v>
      </c>
      <c r="F2317" s="349">
        <v>4</v>
      </c>
      <c r="G2317" s="349">
        <v>8</v>
      </c>
      <c r="H2317" s="349" t="s">
        <v>2402</v>
      </c>
      <c r="I2317" s="349" t="s">
        <v>2402</v>
      </c>
      <c r="J2317" s="349">
        <v>0</v>
      </c>
    </row>
    <row r="2318" spans="1:10">
      <c r="A2318" s="348"/>
      <c r="B2318" s="348" t="s">
        <v>1942</v>
      </c>
      <c r="C2318" s="348" t="s">
        <v>3749</v>
      </c>
      <c r="D2318" s="348" t="s">
        <v>3750</v>
      </c>
      <c r="E2318" s="349">
        <v>20</v>
      </c>
      <c r="F2318" s="349">
        <v>11</v>
      </c>
      <c r="G2318" s="349">
        <v>9</v>
      </c>
      <c r="H2318" s="349">
        <v>17</v>
      </c>
      <c r="I2318" s="349">
        <v>3</v>
      </c>
      <c r="J2318" s="349">
        <v>0</v>
      </c>
    </row>
    <row r="2319" spans="1:10">
      <c r="A2319" s="348"/>
      <c r="B2319" s="348" t="s">
        <v>1942</v>
      </c>
      <c r="C2319" s="348" t="s">
        <v>3610</v>
      </c>
      <c r="D2319" s="348" t="s">
        <v>3575</v>
      </c>
      <c r="E2319" s="349">
        <v>32</v>
      </c>
      <c r="F2319" s="349">
        <v>15</v>
      </c>
      <c r="G2319" s="349">
        <v>17</v>
      </c>
      <c r="H2319" s="349">
        <v>29</v>
      </c>
      <c r="I2319" s="349">
        <v>3</v>
      </c>
      <c r="J2319" s="349">
        <v>0</v>
      </c>
    </row>
    <row r="2320" spans="1:10">
      <c r="A2320" s="348"/>
      <c r="B2320" s="348" t="s">
        <v>1942</v>
      </c>
      <c r="C2320" s="348" t="s">
        <v>3610</v>
      </c>
      <c r="D2320" s="348" t="s">
        <v>3611</v>
      </c>
      <c r="E2320" s="349">
        <v>172</v>
      </c>
      <c r="F2320" s="349">
        <v>90</v>
      </c>
      <c r="G2320" s="349">
        <v>82</v>
      </c>
      <c r="H2320" s="349">
        <v>153</v>
      </c>
      <c r="I2320" s="349">
        <v>19</v>
      </c>
      <c r="J2320" s="349" t="s">
        <v>2402</v>
      </c>
    </row>
    <row r="2321" spans="1:10">
      <c r="A2321" s="348"/>
      <c r="B2321" s="348" t="s">
        <v>1942</v>
      </c>
      <c r="C2321" s="348" t="s">
        <v>3963</v>
      </c>
      <c r="D2321" s="348" t="s">
        <v>3964</v>
      </c>
      <c r="E2321" s="349">
        <v>15</v>
      </c>
      <c r="F2321" s="349">
        <v>15</v>
      </c>
      <c r="G2321" s="349">
        <v>0</v>
      </c>
      <c r="H2321" s="349">
        <v>12</v>
      </c>
      <c r="I2321" s="349">
        <v>3</v>
      </c>
      <c r="J2321" s="349">
        <v>0</v>
      </c>
    </row>
    <row r="2322" spans="1:10">
      <c r="A2322" s="348"/>
      <c r="B2322" s="348" t="s">
        <v>1942</v>
      </c>
      <c r="C2322" s="348" t="s">
        <v>3901</v>
      </c>
      <c r="D2322" s="348" t="s">
        <v>3902</v>
      </c>
      <c r="E2322" s="349">
        <v>12</v>
      </c>
      <c r="F2322" s="349">
        <v>8</v>
      </c>
      <c r="G2322" s="349">
        <v>4</v>
      </c>
      <c r="H2322" s="349">
        <v>12</v>
      </c>
      <c r="I2322" s="349">
        <v>0</v>
      </c>
      <c r="J2322" s="349">
        <v>0</v>
      </c>
    </row>
    <row r="2323" spans="1:10">
      <c r="A2323" s="348"/>
      <c r="B2323" s="348" t="s">
        <v>1942</v>
      </c>
      <c r="C2323" s="348" t="s">
        <v>3612</v>
      </c>
      <c r="D2323" s="348" t="s">
        <v>3575</v>
      </c>
      <c r="E2323" s="349">
        <v>16</v>
      </c>
      <c r="F2323" s="349">
        <v>11</v>
      </c>
      <c r="G2323" s="349">
        <v>5</v>
      </c>
      <c r="H2323" s="349" t="s">
        <v>2402</v>
      </c>
      <c r="I2323" s="349" t="s">
        <v>2402</v>
      </c>
      <c r="J2323" s="349" t="s">
        <v>2402</v>
      </c>
    </row>
    <row r="2324" spans="1:10">
      <c r="A2324" s="348"/>
      <c r="B2324" s="348" t="s">
        <v>1942</v>
      </c>
      <c r="C2324" s="348" t="s">
        <v>3612</v>
      </c>
      <c r="D2324" s="348" t="s">
        <v>3613</v>
      </c>
      <c r="E2324" s="349">
        <v>43</v>
      </c>
      <c r="F2324" s="349">
        <v>34</v>
      </c>
      <c r="G2324" s="349">
        <v>9</v>
      </c>
      <c r="H2324" s="349">
        <v>38</v>
      </c>
      <c r="I2324" s="349">
        <v>5</v>
      </c>
      <c r="J2324" s="349" t="s">
        <v>2402</v>
      </c>
    </row>
    <row r="2325" spans="1:10">
      <c r="A2325" s="348"/>
      <c r="B2325" s="348" t="s">
        <v>1942</v>
      </c>
      <c r="C2325" s="348" t="s">
        <v>3616</v>
      </c>
      <c r="D2325" s="348" t="s">
        <v>3617</v>
      </c>
      <c r="E2325" s="349">
        <v>26</v>
      </c>
      <c r="F2325" s="349">
        <v>14</v>
      </c>
      <c r="G2325" s="349">
        <v>12</v>
      </c>
      <c r="H2325" s="349">
        <v>18</v>
      </c>
      <c r="I2325" s="349">
        <v>8</v>
      </c>
      <c r="J2325" s="349">
        <v>0</v>
      </c>
    </row>
    <row r="2326" spans="1:10">
      <c r="A2326" s="348"/>
      <c r="B2326" s="348" t="s">
        <v>1942</v>
      </c>
      <c r="C2326" s="348" t="s">
        <v>3620</v>
      </c>
      <c r="D2326" s="348" t="s">
        <v>3621</v>
      </c>
      <c r="E2326" s="349">
        <v>38</v>
      </c>
      <c r="F2326" s="349">
        <v>26</v>
      </c>
      <c r="G2326" s="349">
        <v>12</v>
      </c>
      <c r="H2326" s="349">
        <v>30</v>
      </c>
      <c r="I2326" s="349">
        <v>8</v>
      </c>
      <c r="J2326" s="349" t="s">
        <v>2402</v>
      </c>
    </row>
    <row r="2327" spans="1:10">
      <c r="A2327" s="348"/>
      <c r="B2327" s="348" t="s">
        <v>1942</v>
      </c>
      <c r="C2327" s="348" t="s">
        <v>3622</v>
      </c>
      <c r="D2327" s="348" t="s">
        <v>3623</v>
      </c>
      <c r="E2327" s="349">
        <v>358</v>
      </c>
      <c r="F2327" s="349">
        <v>211</v>
      </c>
      <c r="G2327" s="349">
        <v>147</v>
      </c>
      <c r="H2327" s="349">
        <v>307</v>
      </c>
      <c r="I2327" s="349">
        <v>51</v>
      </c>
      <c r="J2327" s="349">
        <v>6</v>
      </c>
    </row>
    <row r="2328" spans="1:10">
      <c r="A2328" s="348"/>
      <c r="B2328" s="348" t="s">
        <v>1942</v>
      </c>
      <c r="C2328" s="348" t="s">
        <v>3628</v>
      </c>
      <c r="D2328" s="348" t="s">
        <v>3629</v>
      </c>
      <c r="E2328" s="349">
        <v>20</v>
      </c>
      <c r="F2328" s="349">
        <v>12</v>
      </c>
      <c r="G2328" s="349">
        <v>8</v>
      </c>
      <c r="H2328" s="349">
        <v>16</v>
      </c>
      <c r="I2328" s="349">
        <v>4</v>
      </c>
      <c r="J2328" s="349">
        <v>0</v>
      </c>
    </row>
    <row r="2329" spans="1:10">
      <c r="A2329" s="348"/>
      <c r="B2329" s="348" t="s">
        <v>1942</v>
      </c>
      <c r="C2329" s="348" t="s">
        <v>3775</v>
      </c>
      <c r="D2329" s="348" t="s">
        <v>3776</v>
      </c>
      <c r="E2329" s="349">
        <v>11</v>
      </c>
      <c r="F2329" s="349">
        <v>5</v>
      </c>
      <c r="G2329" s="349">
        <v>6</v>
      </c>
      <c r="H2329" s="349" t="s">
        <v>2402</v>
      </c>
      <c r="I2329" s="349" t="s">
        <v>2402</v>
      </c>
      <c r="J2329" s="349">
        <v>3</v>
      </c>
    </row>
    <row r="2330" spans="1:10">
      <c r="A2330" s="348"/>
      <c r="B2330" s="348" t="s">
        <v>1942</v>
      </c>
      <c r="C2330" s="348" t="s">
        <v>3630</v>
      </c>
      <c r="D2330" s="348" t="s">
        <v>3631</v>
      </c>
      <c r="E2330" s="349">
        <v>8</v>
      </c>
      <c r="F2330" s="349">
        <v>3</v>
      </c>
      <c r="G2330" s="349">
        <v>5</v>
      </c>
      <c r="H2330" s="349">
        <v>8</v>
      </c>
      <c r="I2330" s="349">
        <v>0</v>
      </c>
      <c r="J2330" s="349">
        <v>0</v>
      </c>
    </row>
    <row r="2331" spans="1:10">
      <c r="A2331" s="348"/>
      <c r="B2331" s="348" t="s">
        <v>1942</v>
      </c>
      <c r="C2331" s="348" t="s">
        <v>3630</v>
      </c>
      <c r="D2331" s="348" t="s">
        <v>3632</v>
      </c>
      <c r="E2331" s="349">
        <v>39</v>
      </c>
      <c r="F2331" s="349">
        <v>20</v>
      </c>
      <c r="G2331" s="349">
        <v>19</v>
      </c>
      <c r="H2331" s="349">
        <v>34</v>
      </c>
      <c r="I2331" s="349">
        <v>5</v>
      </c>
      <c r="J2331" s="349">
        <v>3</v>
      </c>
    </row>
    <row r="2332" spans="1:10">
      <c r="A2332" s="348"/>
      <c r="B2332" s="348" t="s">
        <v>1942</v>
      </c>
      <c r="C2332" s="348" t="s">
        <v>3633</v>
      </c>
      <c r="D2332" s="348" t="s">
        <v>3634</v>
      </c>
      <c r="E2332" s="349">
        <v>35</v>
      </c>
      <c r="F2332" s="349">
        <v>20</v>
      </c>
      <c r="G2332" s="349">
        <v>15</v>
      </c>
      <c r="H2332" s="349">
        <v>28</v>
      </c>
      <c r="I2332" s="349">
        <v>7</v>
      </c>
      <c r="J2332" s="349">
        <v>0</v>
      </c>
    </row>
    <row r="2333" spans="1:10">
      <c r="A2333" s="348"/>
      <c r="B2333" s="348" t="s">
        <v>1942</v>
      </c>
      <c r="C2333" s="348" t="s">
        <v>3635</v>
      </c>
      <c r="D2333" s="348" t="s">
        <v>3634</v>
      </c>
      <c r="E2333" s="349">
        <v>35</v>
      </c>
      <c r="F2333" s="349">
        <v>20</v>
      </c>
      <c r="G2333" s="349">
        <v>15</v>
      </c>
      <c r="H2333" s="349">
        <v>28</v>
      </c>
      <c r="I2333" s="349">
        <v>7</v>
      </c>
      <c r="J2333" s="349">
        <v>0</v>
      </c>
    </row>
    <row r="2334" spans="1:10">
      <c r="A2334" s="348"/>
      <c r="B2334" s="348" t="s">
        <v>1942</v>
      </c>
      <c r="C2334" s="348" t="s">
        <v>3638</v>
      </c>
      <c r="D2334" s="348" t="s">
        <v>3639</v>
      </c>
      <c r="E2334" s="349">
        <v>28</v>
      </c>
      <c r="F2334" s="349">
        <v>15</v>
      </c>
      <c r="G2334" s="349">
        <v>13</v>
      </c>
      <c r="H2334" s="349">
        <v>22</v>
      </c>
      <c r="I2334" s="349">
        <v>6</v>
      </c>
      <c r="J2334" s="349">
        <v>0</v>
      </c>
    </row>
    <row r="2335" spans="1:10">
      <c r="A2335" s="348"/>
      <c r="B2335" s="348" t="s">
        <v>1942</v>
      </c>
      <c r="C2335" s="348" t="s">
        <v>3640</v>
      </c>
      <c r="D2335" s="348" t="s">
        <v>3641</v>
      </c>
      <c r="E2335" s="349">
        <v>30</v>
      </c>
      <c r="F2335" s="349">
        <v>12</v>
      </c>
      <c r="G2335" s="349">
        <v>18</v>
      </c>
      <c r="H2335" s="349">
        <v>23</v>
      </c>
      <c r="I2335" s="349">
        <v>7</v>
      </c>
      <c r="J2335" s="349" t="s">
        <v>2402</v>
      </c>
    </row>
    <row r="2336" spans="1:10">
      <c r="A2336" s="348"/>
      <c r="B2336" s="348" t="s">
        <v>1942</v>
      </c>
      <c r="C2336" s="348" t="s">
        <v>3642</v>
      </c>
      <c r="D2336" s="348" t="s">
        <v>3643</v>
      </c>
      <c r="E2336" s="349">
        <v>10</v>
      </c>
      <c r="F2336" s="349">
        <v>5</v>
      </c>
      <c r="G2336" s="349">
        <v>5</v>
      </c>
      <c r="H2336" s="349">
        <v>10</v>
      </c>
      <c r="I2336" s="349">
        <v>0</v>
      </c>
      <c r="J2336" s="349">
        <v>0</v>
      </c>
    </row>
    <row r="2337" spans="1:10">
      <c r="A2337" s="348"/>
      <c r="B2337" s="348" t="s">
        <v>1942</v>
      </c>
      <c r="C2337" s="348" t="s">
        <v>3644</v>
      </c>
      <c r="D2337" s="348" t="s">
        <v>3631</v>
      </c>
      <c r="E2337" s="349">
        <v>6</v>
      </c>
      <c r="F2337" s="349" t="s">
        <v>2402</v>
      </c>
      <c r="G2337" s="349" t="s">
        <v>2402</v>
      </c>
      <c r="H2337" s="349">
        <v>3</v>
      </c>
      <c r="I2337" s="349">
        <v>3</v>
      </c>
      <c r="J2337" s="349" t="s">
        <v>2402</v>
      </c>
    </row>
    <row r="2338" spans="1:10">
      <c r="A2338" s="348"/>
      <c r="B2338" s="348" t="s">
        <v>1942</v>
      </c>
      <c r="C2338" s="348" t="s">
        <v>3644</v>
      </c>
      <c r="D2338" s="348" t="s">
        <v>3645</v>
      </c>
      <c r="E2338" s="349">
        <v>74</v>
      </c>
      <c r="F2338" s="349">
        <v>34</v>
      </c>
      <c r="G2338" s="349">
        <v>40</v>
      </c>
      <c r="H2338" s="349">
        <v>58</v>
      </c>
      <c r="I2338" s="349">
        <v>16</v>
      </c>
      <c r="J2338" s="349" t="s">
        <v>2402</v>
      </c>
    </row>
    <row r="2339" spans="1:10">
      <c r="A2339" s="348"/>
      <c r="B2339" s="348" t="s">
        <v>1942</v>
      </c>
      <c r="C2339" s="348" t="s">
        <v>3646</v>
      </c>
      <c r="D2339" s="348" t="s">
        <v>3647</v>
      </c>
      <c r="E2339" s="349">
        <v>40</v>
      </c>
      <c r="F2339" s="349">
        <v>24</v>
      </c>
      <c r="G2339" s="349">
        <v>16</v>
      </c>
      <c r="H2339" s="349">
        <v>29</v>
      </c>
      <c r="I2339" s="349">
        <v>11</v>
      </c>
      <c r="J2339" s="349" t="s">
        <v>2402</v>
      </c>
    </row>
    <row r="2340" spans="1:10">
      <c r="A2340" s="348"/>
      <c r="B2340" s="348" t="s">
        <v>1942</v>
      </c>
      <c r="C2340" s="348" t="s">
        <v>4121</v>
      </c>
      <c r="D2340" s="348" t="s">
        <v>4122</v>
      </c>
      <c r="E2340" s="349">
        <v>12</v>
      </c>
      <c r="F2340" s="349">
        <v>6</v>
      </c>
      <c r="G2340" s="349">
        <v>6</v>
      </c>
      <c r="H2340" s="349">
        <v>12</v>
      </c>
      <c r="I2340" s="349">
        <v>0</v>
      </c>
      <c r="J2340" s="349">
        <v>0</v>
      </c>
    </row>
    <row r="2341" spans="1:10">
      <c r="A2341" s="348"/>
      <c r="B2341" s="348" t="s">
        <v>1942</v>
      </c>
      <c r="C2341" s="348" t="s">
        <v>3650</v>
      </c>
      <c r="D2341" s="348" t="s">
        <v>3575</v>
      </c>
      <c r="E2341" s="349">
        <v>45</v>
      </c>
      <c r="F2341" s="349">
        <v>23</v>
      </c>
      <c r="G2341" s="349">
        <v>22</v>
      </c>
      <c r="H2341" s="349">
        <v>37</v>
      </c>
      <c r="I2341" s="349">
        <v>8</v>
      </c>
      <c r="J2341" s="349" t="s">
        <v>2402</v>
      </c>
    </row>
    <row r="2342" spans="1:10">
      <c r="A2342" s="348"/>
      <c r="B2342" s="348" t="s">
        <v>1942</v>
      </c>
      <c r="C2342" s="348" t="s">
        <v>3650</v>
      </c>
      <c r="D2342" s="348" t="s">
        <v>3651</v>
      </c>
      <c r="E2342" s="349">
        <v>97</v>
      </c>
      <c r="F2342" s="349">
        <v>53</v>
      </c>
      <c r="G2342" s="349">
        <v>44</v>
      </c>
      <c r="H2342" s="349">
        <v>78</v>
      </c>
      <c r="I2342" s="349">
        <v>19</v>
      </c>
      <c r="J2342" s="349">
        <v>3</v>
      </c>
    </row>
    <row r="2343" spans="1:10">
      <c r="A2343" s="348"/>
      <c r="B2343" s="348" t="s">
        <v>1942</v>
      </c>
      <c r="C2343" s="348" t="s">
        <v>3656</v>
      </c>
      <c r="D2343" s="348" t="s">
        <v>3657</v>
      </c>
      <c r="E2343" s="349">
        <v>11</v>
      </c>
      <c r="F2343" s="349">
        <v>6</v>
      </c>
      <c r="G2343" s="349">
        <v>5</v>
      </c>
      <c r="H2343" s="349" t="s">
        <v>2402</v>
      </c>
      <c r="I2343" s="349" t="s">
        <v>2402</v>
      </c>
      <c r="J2343" s="349">
        <v>0</v>
      </c>
    </row>
    <row r="2344" spans="1:10">
      <c r="A2344" s="348"/>
      <c r="B2344" s="348" t="s">
        <v>1942</v>
      </c>
      <c r="C2344" s="348" t="s">
        <v>3658</v>
      </c>
      <c r="D2344" s="348" t="s">
        <v>3659</v>
      </c>
      <c r="E2344" s="349">
        <v>11</v>
      </c>
      <c r="F2344" s="349">
        <v>7</v>
      </c>
      <c r="G2344" s="349">
        <v>4</v>
      </c>
      <c r="H2344" s="349">
        <v>5</v>
      </c>
      <c r="I2344" s="349">
        <v>6</v>
      </c>
      <c r="J2344" s="349">
        <v>0</v>
      </c>
    </row>
    <row r="2345" spans="1:10">
      <c r="A2345" s="348"/>
      <c r="B2345" s="348" t="s">
        <v>1942</v>
      </c>
      <c r="C2345" s="348" t="s">
        <v>3660</v>
      </c>
      <c r="D2345" s="348" t="s">
        <v>3661</v>
      </c>
      <c r="E2345" s="349">
        <v>13</v>
      </c>
      <c r="F2345" s="349">
        <v>5</v>
      </c>
      <c r="G2345" s="349">
        <v>8</v>
      </c>
      <c r="H2345" s="349" t="s">
        <v>2402</v>
      </c>
      <c r="I2345" s="349" t="s">
        <v>2402</v>
      </c>
      <c r="J2345" s="349">
        <v>0</v>
      </c>
    </row>
    <row r="2346" spans="1:10">
      <c r="A2346" s="348"/>
      <c r="B2346" s="348" t="s">
        <v>1942</v>
      </c>
      <c r="C2346" s="348" t="s">
        <v>3662</v>
      </c>
      <c r="D2346" s="348" t="s">
        <v>3631</v>
      </c>
      <c r="E2346" s="349">
        <v>18</v>
      </c>
      <c r="F2346" s="349">
        <v>8</v>
      </c>
      <c r="G2346" s="349">
        <v>10</v>
      </c>
      <c r="H2346" s="349" t="s">
        <v>2402</v>
      </c>
      <c r="I2346" s="349" t="s">
        <v>2402</v>
      </c>
      <c r="J2346" s="349">
        <v>0</v>
      </c>
    </row>
    <row r="2347" spans="1:10">
      <c r="A2347" s="348"/>
      <c r="B2347" s="348" t="s">
        <v>1942</v>
      </c>
      <c r="C2347" s="348" t="s">
        <v>3662</v>
      </c>
      <c r="D2347" s="348" t="s">
        <v>3663</v>
      </c>
      <c r="E2347" s="349">
        <v>150</v>
      </c>
      <c r="F2347" s="349">
        <v>79</v>
      </c>
      <c r="G2347" s="349">
        <v>71</v>
      </c>
      <c r="H2347" s="349">
        <v>121</v>
      </c>
      <c r="I2347" s="349">
        <v>29</v>
      </c>
      <c r="J2347" s="349">
        <v>3</v>
      </c>
    </row>
    <row r="2348" spans="1:10">
      <c r="A2348" s="348"/>
      <c r="B2348" s="348" t="s">
        <v>1942</v>
      </c>
      <c r="C2348" s="348" t="s">
        <v>3669</v>
      </c>
      <c r="D2348" s="348" t="s">
        <v>3670</v>
      </c>
      <c r="E2348" s="349">
        <v>33</v>
      </c>
      <c r="F2348" s="349">
        <v>26</v>
      </c>
      <c r="G2348" s="349">
        <v>7</v>
      </c>
      <c r="H2348" s="349">
        <v>27</v>
      </c>
      <c r="I2348" s="349">
        <v>6</v>
      </c>
      <c r="J2348" s="349">
        <v>0</v>
      </c>
    </row>
    <row r="2349" spans="1:10">
      <c r="A2349" s="348"/>
      <c r="B2349" s="348" t="s">
        <v>1942</v>
      </c>
      <c r="C2349" s="348" t="s">
        <v>3671</v>
      </c>
      <c r="D2349" s="348" t="s">
        <v>3672</v>
      </c>
      <c r="E2349" s="349">
        <v>33</v>
      </c>
      <c r="F2349" s="349">
        <v>26</v>
      </c>
      <c r="G2349" s="349">
        <v>7</v>
      </c>
      <c r="H2349" s="349">
        <v>27</v>
      </c>
      <c r="I2349" s="349">
        <v>6</v>
      </c>
      <c r="J2349" s="349">
        <v>0</v>
      </c>
    </row>
    <row r="2350" spans="1:10">
      <c r="A2350" s="348"/>
      <c r="B2350" s="348" t="s">
        <v>1942</v>
      </c>
      <c r="C2350" s="348" t="s">
        <v>3673</v>
      </c>
      <c r="D2350" s="348" t="s">
        <v>3672</v>
      </c>
      <c r="E2350" s="349">
        <v>33</v>
      </c>
      <c r="F2350" s="349">
        <v>26</v>
      </c>
      <c r="G2350" s="349">
        <v>7</v>
      </c>
      <c r="H2350" s="349">
        <v>27</v>
      </c>
      <c r="I2350" s="349">
        <v>6</v>
      </c>
      <c r="J2350" s="349">
        <v>0</v>
      </c>
    </row>
    <row r="2351" spans="1:10">
      <c r="A2351" s="348"/>
      <c r="B2351" s="348" t="s">
        <v>1942</v>
      </c>
      <c r="C2351" s="348" t="s">
        <v>3825</v>
      </c>
      <c r="D2351" s="348" t="s">
        <v>3826</v>
      </c>
      <c r="E2351" s="349">
        <v>20</v>
      </c>
      <c r="F2351" s="349">
        <v>10</v>
      </c>
      <c r="G2351" s="349">
        <v>10</v>
      </c>
      <c r="H2351" s="349" t="s">
        <v>2402</v>
      </c>
      <c r="I2351" s="349" t="s">
        <v>2402</v>
      </c>
      <c r="J2351" s="349">
        <v>0</v>
      </c>
    </row>
    <row r="2352" spans="1:10">
      <c r="A2352" s="348"/>
      <c r="B2352" s="348" t="s">
        <v>1942</v>
      </c>
      <c r="C2352" s="348" t="s">
        <v>4164</v>
      </c>
      <c r="D2352" s="348" t="s">
        <v>4165</v>
      </c>
      <c r="E2352" s="349">
        <v>11</v>
      </c>
      <c r="F2352" s="349" t="s">
        <v>2402</v>
      </c>
      <c r="G2352" s="349" t="s">
        <v>2402</v>
      </c>
      <c r="H2352" s="349">
        <v>11</v>
      </c>
      <c r="I2352" s="349">
        <v>0</v>
      </c>
      <c r="J2352" s="349" t="s">
        <v>2402</v>
      </c>
    </row>
    <row r="2353" spans="1:10">
      <c r="A2353" s="348"/>
      <c r="B2353" s="348" t="s">
        <v>1942</v>
      </c>
      <c r="C2353" s="348" t="s">
        <v>3674</v>
      </c>
      <c r="D2353" s="348" t="s">
        <v>3575</v>
      </c>
      <c r="E2353" s="349">
        <v>51</v>
      </c>
      <c r="F2353" s="349">
        <v>38</v>
      </c>
      <c r="G2353" s="349">
        <v>13</v>
      </c>
      <c r="H2353" s="349">
        <v>45</v>
      </c>
      <c r="I2353" s="349">
        <v>6</v>
      </c>
      <c r="J2353" s="349">
        <v>3</v>
      </c>
    </row>
    <row r="2354" spans="1:10">
      <c r="A2354" s="348"/>
      <c r="B2354" s="348" t="s">
        <v>1942</v>
      </c>
      <c r="C2354" s="348" t="s">
        <v>3674</v>
      </c>
      <c r="D2354" s="348" t="s">
        <v>3675</v>
      </c>
      <c r="E2354" s="349">
        <v>82</v>
      </c>
      <c r="F2354" s="349">
        <v>57</v>
      </c>
      <c r="G2354" s="349">
        <v>25</v>
      </c>
      <c r="H2354" s="349">
        <v>75</v>
      </c>
      <c r="I2354" s="349">
        <v>7</v>
      </c>
      <c r="J2354" s="349">
        <v>4</v>
      </c>
    </row>
    <row r="2355" spans="1:10">
      <c r="A2355" s="348"/>
      <c r="B2355" s="348" t="s">
        <v>1942</v>
      </c>
      <c r="C2355" s="348" t="s">
        <v>3676</v>
      </c>
      <c r="D2355" s="348" t="s">
        <v>3675</v>
      </c>
      <c r="E2355" s="349">
        <v>82</v>
      </c>
      <c r="F2355" s="349">
        <v>57</v>
      </c>
      <c r="G2355" s="349">
        <v>25</v>
      </c>
      <c r="H2355" s="349">
        <v>75</v>
      </c>
      <c r="I2355" s="349">
        <v>7</v>
      </c>
      <c r="J2355" s="349">
        <v>4</v>
      </c>
    </row>
    <row r="2356" spans="1:10">
      <c r="A2356" s="348"/>
      <c r="B2356" s="348" t="s">
        <v>1942</v>
      </c>
      <c r="C2356" s="348" t="s">
        <v>3829</v>
      </c>
      <c r="D2356" s="348" t="s">
        <v>3830</v>
      </c>
      <c r="E2356" s="349">
        <v>30</v>
      </c>
      <c r="F2356" s="349">
        <v>23</v>
      </c>
      <c r="G2356" s="349">
        <v>7</v>
      </c>
      <c r="H2356" s="349" t="s">
        <v>2402</v>
      </c>
      <c r="I2356" s="349" t="s">
        <v>2402</v>
      </c>
      <c r="J2356" s="349">
        <v>0</v>
      </c>
    </row>
    <row r="2357" spans="1:10">
      <c r="A2357" s="348"/>
      <c r="B2357" s="348" t="s">
        <v>1942</v>
      </c>
      <c r="C2357" s="348" t="s">
        <v>3831</v>
      </c>
      <c r="D2357" s="348" t="s">
        <v>3832</v>
      </c>
      <c r="E2357" s="349">
        <v>12</v>
      </c>
      <c r="F2357" s="349">
        <v>9</v>
      </c>
      <c r="G2357" s="349">
        <v>3</v>
      </c>
      <c r="H2357" s="349" t="s">
        <v>2402</v>
      </c>
      <c r="I2357" s="349" t="s">
        <v>2402</v>
      </c>
      <c r="J2357" s="349" t="s">
        <v>2402</v>
      </c>
    </row>
    <row r="2358" spans="1:10">
      <c r="A2358" s="348"/>
      <c r="B2358" s="348" t="s">
        <v>1942</v>
      </c>
      <c r="C2358" s="348" t="s">
        <v>3833</v>
      </c>
      <c r="D2358" s="348" t="s">
        <v>3834</v>
      </c>
      <c r="E2358" s="349">
        <v>10</v>
      </c>
      <c r="F2358" s="349">
        <v>10</v>
      </c>
      <c r="G2358" s="349">
        <v>0</v>
      </c>
      <c r="H2358" s="349" t="s">
        <v>2402</v>
      </c>
      <c r="I2358" s="349" t="s">
        <v>2402</v>
      </c>
      <c r="J2358" s="349">
        <v>0</v>
      </c>
    </row>
    <row r="2359" spans="1:10">
      <c r="A2359" s="348"/>
      <c r="B2359" s="348" t="s">
        <v>1942</v>
      </c>
      <c r="C2359" s="348" t="s">
        <v>3835</v>
      </c>
      <c r="D2359" s="348" t="s">
        <v>3836</v>
      </c>
      <c r="E2359" s="349">
        <v>25</v>
      </c>
      <c r="F2359" s="349">
        <v>18</v>
      </c>
      <c r="G2359" s="349">
        <v>7</v>
      </c>
      <c r="H2359" s="349">
        <v>25</v>
      </c>
      <c r="I2359" s="349">
        <v>0</v>
      </c>
      <c r="J2359" s="349">
        <v>0</v>
      </c>
    </row>
    <row r="2360" spans="1:10">
      <c r="A2360" s="348"/>
      <c r="B2360" s="348" t="s">
        <v>1942</v>
      </c>
      <c r="C2360" s="348" t="s">
        <v>3837</v>
      </c>
      <c r="D2360" s="348" t="s">
        <v>3838</v>
      </c>
      <c r="E2360" s="349">
        <v>15</v>
      </c>
      <c r="F2360" s="349">
        <v>12</v>
      </c>
      <c r="G2360" s="349">
        <v>3</v>
      </c>
      <c r="H2360" s="349">
        <v>15</v>
      </c>
      <c r="I2360" s="349">
        <v>0</v>
      </c>
      <c r="J2360" s="349" t="s">
        <v>2402</v>
      </c>
    </row>
    <row r="2361" spans="1:10">
      <c r="A2361" s="348"/>
      <c r="B2361" s="348" t="s">
        <v>1942</v>
      </c>
      <c r="C2361" s="348" t="s">
        <v>3839</v>
      </c>
      <c r="D2361" s="348" t="s">
        <v>3840</v>
      </c>
      <c r="E2361" s="349">
        <v>22</v>
      </c>
      <c r="F2361" s="349" t="s">
        <v>2402</v>
      </c>
      <c r="G2361" s="349" t="s">
        <v>2402</v>
      </c>
      <c r="H2361" s="349">
        <v>22</v>
      </c>
      <c r="I2361" s="349">
        <v>0</v>
      </c>
      <c r="J2361" s="349">
        <v>0</v>
      </c>
    </row>
    <row r="2362" spans="1:10">
      <c r="A2362" s="348"/>
      <c r="B2362" s="348" t="s">
        <v>1942</v>
      </c>
      <c r="C2362" s="348" t="s">
        <v>3841</v>
      </c>
      <c r="D2362" s="348" t="s">
        <v>3842</v>
      </c>
      <c r="E2362" s="349">
        <v>19</v>
      </c>
      <c r="F2362" s="349">
        <v>16</v>
      </c>
      <c r="G2362" s="349">
        <v>3</v>
      </c>
      <c r="H2362" s="349">
        <v>19</v>
      </c>
      <c r="I2362" s="349">
        <v>0</v>
      </c>
      <c r="J2362" s="349">
        <v>0</v>
      </c>
    </row>
    <row r="2363" spans="1:10">
      <c r="A2363" s="348"/>
      <c r="B2363" s="348" t="s">
        <v>1942</v>
      </c>
      <c r="C2363" s="348" t="s">
        <v>3677</v>
      </c>
      <c r="D2363" s="348" t="s">
        <v>3678</v>
      </c>
      <c r="E2363" s="349">
        <v>32</v>
      </c>
      <c r="F2363" s="349">
        <v>25</v>
      </c>
      <c r="G2363" s="349">
        <v>7</v>
      </c>
      <c r="H2363" s="349">
        <v>29</v>
      </c>
      <c r="I2363" s="349">
        <v>3</v>
      </c>
      <c r="J2363" s="349" t="s">
        <v>2402</v>
      </c>
    </row>
    <row r="2364" spans="1:10">
      <c r="A2364" s="348"/>
      <c r="B2364" s="348" t="s">
        <v>1942</v>
      </c>
      <c r="C2364" s="348" t="s">
        <v>3679</v>
      </c>
      <c r="D2364" s="348" t="s">
        <v>3680</v>
      </c>
      <c r="E2364" s="349">
        <v>165</v>
      </c>
      <c r="F2364" s="349">
        <v>133</v>
      </c>
      <c r="G2364" s="349">
        <v>32</v>
      </c>
      <c r="H2364" s="349">
        <v>159</v>
      </c>
      <c r="I2364" s="349">
        <v>6</v>
      </c>
      <c r="J2364" s="349">
        <v>3</v>
      </c>
    </row>
    <row r="2365" spans="1:10">
      <c r="A2365" s="348"/>
      <c r="B2365" s="348" t="s">
        <v>1942</v>
      </c>
      <c r="C2365" s="348" t="s">
        <v>2621</v>
      </c>
      <c r="D2365" s="348" t="s">
        <v>3680</v>
      </c>
      <c r="E2365" s="349">
        <v>165</v>
      </c>
      <c r="F2365" s="349">
        <v>133</v>
      </c>
      <c r="G2365" s="349">
        <v>32</v>
      </c>
      <c r="H2365" s="349">
        <v>159</v>
      </c>
      <c r="I2365" s="349">
        <v>6</v>
      </c>
      <c r="J2365" s="349">
        <v>3</v>
      </c>
    </row>
    <row r="2366" spans="1:10">
      <c r="A2366" s="348"/>
      <c r="B2366" s="348" t="s">
        <v>1942</v>
      </c>
      <c r="C2366" s="348" t="s">
        <v>3681</v>
      </c>
      <c r="D2366" s="348" t="s">
        <v>3682</v>
      </c>
      <c r="E2366" s="349">
        <v>35</v>
      </c>
      <c r="F2366" s="349">
        <v>25</v>
      </c>
      <c r="G2366" s="349">
        <v>10</v>
      </c>
      <c r="H2366" s="349">
        <v>30</v>
      </c>
      <c r="I2366" s="349">
        <v>5</v>
      </c>
      <c r="J2366" s="349" t="s">
        <v>2402</v>
      </c>
    </row>
    <row r="2367" spans="1:10">
      <c r="A2367" s="348"/>
      <c r="B2367" s="348" t="s">
        <v>1942</v>
      </c>
      <c r="C2367" s="348" t="s">
        <v>2623</v>
      </c>
      <c r="D2367" s="348" t="s">
        <v>3682</v>
      </c>
      <c r="E2367" s="349">
        <v>35</v>
      </c>
      <c r="F2367" s="349">
        <v>25</v>
      </c>
      <c r="G2367" s="349">
        <v>10</v>
      </c>
      <c r="H2367" s="349">
        <v>30</v>
      </c>
      <c r="I2367" s="349">
        <v>5</v>
      </c>
      <c r="J2367" s="349" t="s">
        <v>2402</v>
      </c>
    </row>
    <row r="2368" spans="1:10">
      <c r="A2368" s="348"/>
      <c r="B2368" s="348" t="s">
        <v>1942</v>
      </c>
      <c r="C2368" s="348" t="s">
        <v>3849</v>
      </c>
      <c r="D2368" s="348" t="s">
        <v>3850</v>
      </c>
      <c r="E2368" s="349">
        <v>14</v>
      </c>
      <c r="F2368" s="349" t="s">
        <v>2402</v>
      </c>
      <c r="G2368" s="349" t="s">
        <v>2402</v>
      </c>
      <c r="H2368" s="349" t="s">
        <v>2402</v>
      </c>
      <c r="I2368" s="349" t="s">
        <v>2402</v>
      </c>
      <c r="J2368" s="349">
        <v>0</v>
      </c>
    </row>
    <row r="2369" spans="1:10">
      <c r="A2369" s="348"/>
      <c r="B2369" s="348" t="s">
        <v>1942</v>
      </c>
      <c r="C2369" s="348" t="s">
        <v>4109</v>
      </c>
      <c r="D2369" s="348" t="s">
        <v>4110</v>
      </c>
      <c r="E2369" s="349">
        <v>17</v>
      </c>
      <c r="F2369" s="349" t="s">
        <v>2402</v>
      </c>
      <c r="G2369" s="349" t="s">
        <v>2402</v>
      </c>
      <c r="H2369" s="349" t="s">
        <v>2402</v>
      </c>
      <c r="I2369" s="349" t="s">
        <v>2402</v>
      </c>
      <c r="J2369" s="349">
        <v>0</v>
      </c>
    </row>
    <row r="2370" spans="1:10">
      <c r="A2370" s="348"/>
      <c r="B2370" s="348" t="s">
        <v>1942</v>
      </c>
      <c r="C2370" s="348" t="s">
        <v>4196</v>
      </c>
      <c r="D2370" s="348" t="s">
        <v>4197</v>
      </c>
      <c r="E2370" s="349">
        <v>10</v>
      </c>
      <c r="F2370" s="349">
        <v>10</v>
      </c>
      <c r="G2370" s="349">
        <v>0</v>
      </c>
      <c r="H2370" s="349">
        <v>10</v>
      </c>
      <c r="I2370" s="349">
        <v>0</v>
      </c>
      <c r="J2370" s="349">
        <v>0</v>
      </c>
    </row>
    <row r="2371" spans="1:10">
      <c r="A2371" s="348"/>
      <c r="B2371" s="348" t="s">
        <v>1942</v>
      </c>
      <c r="C2371" s="348" t="s">
        <v>3683</v>
      </c>
      <c r="D2371" s="348" t="s">
        <v>3575</v>
      </c>
      <c r="E2371" s="349">
        <v>22</v>
      </c>
      <c r="F2371" s="349">
        <v>19</v>
      </c>
      <c r="G2371" s="349">
        <v>3</v>
      </c>
      <c r="H2371" s="349">
        <v>22</v>
      </c>
      <c r="I2371" s="349">
        <v>0</v>
      </c>
      <c r="J2371" s="349">
        <v>0</v>
      </c>
    </row>
    <row r="2372" spans="1:10">
      <c r="A2372" s="348"/>
      <c r="B2372" s="348" t="s">
        <v>1942</v>
      </c>
      <c r="C2372" s="348" t="s">
        <v>3683</v>
      </c>
      <c r="D2372" s="348" t="s">
        <v>3684</v>
      </c>
      <c r="E2372" s="349">
        <v>63</v>
      </c>
      <c r="F2372" s="349">
        <v>58</v>
      </c>
      <c r="G2372" s="349">
        <v>5</v>
      </c>
      <c r="H2372" s="349">
        <v>60</v>
      </c>
      <c r="I2372" s="349">
        <v>3</v>
      </c>
      <c r="J2372" s="349">
        <v>0</v>
      </c>
    </row>
    <row r="2373" spans="1:10">
      <c r="A2373" s="348"/>
      <c r="B2373" s="348" t="s">
        <v>1942</v>
      </c>
      <c r="C2373" s="348" t="s">
        <v>2625</v>
      </c>
      <c r="D2373" s="348" t="s">
        <v>3684</v>
      </c>
      <c r="E2373" s="349">
        <v>63</v>
      </c>
      <c r="F2373" s="349">
        <v>58</v>
      </c>
      <c r="G2373" s="349">
        <v>5</v>
      </c>
      <c r="H2373" s="349">
        <v>60</v>
      </c>
      <c r="I2373" s="349">
        <v>3</v>
      </c>
      <c r="J2373" s="349">
        <v>0</v>
      </c>
    </row>
    <row r="2374" spans="1:10">
      <c r="A2374" s="348"/>
      <c r="B2374" s="348" t="s">
        <v>1942</v>
      </c>
      <c r="C2374" s="348" t="s">
        <v>3685</v>
      </c>
      <c r="D2374" s="348" t="s">
        <v>3686</v>
      </c>
      <c r="E2374" s="349">
        <v>10</v>
      </c>
      <c r="F2374" s="349">
        <v>7</v>
      </c>
      <c r="G2374" s="349">
        <v>3</v>
      </c>
      <c r="H2374" s="349" t="s">
        <v>2402</v>
      </c>
      <c r="I2374" s="349" t="s">
        <v>2402</v>
      </c>
      <c r="J2374" s="349">
        <v>3</v>
      </c>
    </row>
    <row r="2375" spans="1:10">
      <c r="A2375" s="348"/>
      <c r="B2375" s="348" t="s">
        <v>1942</v>
      </c>
      <c r="C2375" s="348" t="s">
        <v>2627</v>
      </c>
      <c r="D2375" s="348" t="s">
        <v>3686</v>
      </c>
      <c r="E2375" s="349">
        <v>10</v>
      </c>
      <c r="F2375" s="349">
        <v>7</v>
      </c>
      <c r="G2375" s="349">
        <v>3</v>
      </c>
      <c r="H2375" s="349" t="s">
        <v>2402</v>
      </c>
      <c r="I2375" s="349" t="s">
        <v>2402</v>
      </c>
      <c r="J2375" s="349">
        <v>3</v>
      </c>
    </row>
    <row r="2376" spans="1:10">
      <c r="A2376" s="348"/>
      <c r="B2376" s="348" t="s">
        <v>1942</v>
      </c>
      <c r="C2376" s="348" t="s">
        <v>4072</v>
      </c>
      <c r="D2376" s="348" t="s">
        <v>4073</v>
      </c>
      <c r="E2376" s="349">
        <v>253</v>
      </c>
      <c r="F2376" s="349">
        <v>92</v>
      </c>
      <c r="G2376" s="349">
        <v>161</v>
      </c>
      <c r="H2376" s="349" t="s">
        <v>2402</v>
      </c>
      <c r="I2376" s="349" t="s">
        <v>2402</v>
      </c>
      <c r="J2376" s="349">
        <v>0</v>
      </c>
    </row>
    <row r="2377" spans="1:10">
      <c r="A2377" s="348"/>
      <c r="B2377" s="348" t="s">
        <v>1942</v>
      </c>
      <c r="C2377" s="348" t="s">
        <v>4072</v>
      </c>
      <c r="D2377" s="348" t="s">
        <v>4073</v>
      </c>
      <c r="E2377" s="349">
        <v>253</v>
      </c>
      <c r="F2377" s="349">
        <v>92</v>
      </c>
      <c r="G2377" s="349">
        <v>161</v>
      </c>
      <c r="H2377" s="349" t="s">
        <v>2402</v>
      </c>
      <c r="I2377" s="349" t="s">
        <v>2402</v>
      </c>
      <c r="J2377" s="349">
        <v>0</v>
      </c>
    </row>
    <row r="2378" spans="1:10">
      <c r="A2378" s="348"/>
      <c r="B2378" s="348" t="s">
        <v>1942</v>
      </c>
      <c r="C2378" s="348" t="s">
        <v>4072</v>
      </c>
      <c r="D2378" s="348" t="s">
        <v>4073</v>
      </c>
      <c r="E2378" s="349">
        <v>253</v>
      </c>
      <c r="F2378" s="349">
        <v>92</v>
      </c>
      <c r="G2378" s="349">
        <v>161</v>
      </c>
      <c r="H2378" s="349" t="s">
        <v>2402</v>
      </c>
      <c r="I2378" s="349" t="s">
        <v>2402</v>
      </c>
      <c r="J2378" s="349">
        <v>0</v>
      </c>
    </row>
    <row r="2379" spans="1:10">
      <c r="A2379" s="348"/>
      <c r="B2379" s="348" t="s">
        <v>1942</v>
      </c>
      <c r="C2379" s="348" t="s">
        <v>4074</v>
      </c>
      <c r="D2379" s="348" t="s">
        <v>4075</v>
      </c>
      <c r="E2379" s="349">
        <v>11</v>
      </c>
      <c r="F2379" s="349">
        <v>11</v>
      </c>
      <c r="G2379" s="349">
        <v>0</v>
      </c>
      <c r="H2379" s="349">
        <v>0</v>
      </c>
      <c r="I2379" s="349">
        <v>11</v>
      </c>
      <c r="J2379" s="349">
        <v>0</v>
      </c>
    </row>
    <row r="2380" spans="1:10">
      <c r="A2380" s="348"/>
      <c r="B2380" s="348" t="s">
        <v>1942</v>
      </c>
      <c r="C2380" s="348" t="s">
        <v>4074</v>
      </c>
      <c r="D2380" s="348" t="s">
        <v>4075</v>
      </c>
      <c r="E2380" s="349">
        <v>11</v>
      </c>
      <c r="F2380" s="349">
        <v>11</v>
      </c>
      <c r="G2380" s="349">
        <v>0</v>
      </c>
      <c r="H2380" s="349">
        <v>0</v>
      </c>
      <c r="I2380" s="349">
        <v>11</v>
      </c>
      <c r="J2380" s="349">
        <v>0</v>
      </c>
    </row>
    <row r="2381" spans="1:10">
      <c r="A2381" s="348"/>
      <c r="B2381" s="348" t="s">
        <v>1942</v>
      </c>
      <c r="C2381" s="348" t="s">
        <v>4074</v>
      </c>
      <c r="D2381" s="348" t="s">
        <v>4075</v>
      </c>
      <c r="E2381" s="349">
        <v>11</v>
      </c>
      <c r="F2381" s="349">
        <v>11</v>
      </c>
      <c r="G2381" s="349">
        <v>0</v>
      </c>
      <c r="H2381" s="349">
        <v>0</v>
      </c>
      <c r="I2381" s="349">
        <v>11</v>
      </c>
      <c r="J2381" s="349">
        <v>0</v>
      </c>
    </row>
    <row r="2382" spans="1:10">
      <c r="A2382" s="348"/>
      <c r="B2382" s="348" t="s">
        <v>1942</v>
      </c>
      <c r="C2382" s="348" t="s">
        <v>4235</v>
      </c>
      <c r="D2382" s="348" t="s">
        <v>4236</v>
      </c>
      <c r="E2382" s="349">
        <v>21</v>
      </c>
      <c r="F2382" s="349">
        <v>21</v>
      </c>
      <c r="G2382" s="349">
        <v>0</v>
      </c>
      <c r="H2382" s="349">
        <v>0</v>
      </c>
      <c r="I2382" s="349">
        <v>21</v>
      </c>
      <c r="J2382" s="349">
        <v>0</v>
      </c>
    </row>
    <row r="2383" spans="1:10">
      <c r="A2383" s="348"/>
      <c r="B2383" s="348" t="s">
        <v>1942</v>
      </c>
      <c r="C2383" s="348" t="s">
        <v>4235</v>
      </c>
      <c r="D2383" s="348" t="s">
        <v>4236</v>
      </c>
      <c r="E2383" s="349">
        <v>21</v>
      </c>
      <c r="F2383" s="349">
        <v>21</v>
      </c>
      <c r="G2383" s="349">
        <v>0</v>
      </c>
      <c r="H2383" s="349">
        <v>0</v>
      </c>
      <c r="I2383" s="349">
        <v>21</v>
      </c>
      <c r="J2383" s="349">
        <v>0</v>
      </c>
    </row>
    <row r="2384" spans="1:10">
      <c r="A2384" s="348"/>
      <c r="B2384" s="348" t="s">
        <v>1942</v>
      </c>
      <c r="C2384" s="348" t="s">
        <v>4235</v>
      </c>
      <c r="D2384" s="348" t="s">
        <v>4236</v>
      </c>
      <c r="E2384" s="349">
        <v>21</v>
      </c>
      <c r="F2384" s="349">
        <v>21</v>
      </c>
      <c r="G2384" s="349">
        <v>0</v>
      </c>
      <c r="H2384" s="349">
        <v>0</v>
      </c>
      <c r="I2384" s="349">
        <v>21</v>
      </c>
      <c r="J2384" s="349">
        <v>0</v>
      </c>
    </row>
    <row r="2385" spans="1:12">
      <c r="A2385" s="348"/>
      <c r="B2385" s="348" t="s">
        <v>1942</v>
      </c>
      <c r="C2385" s="348" t="s">
        <v>3687</v>
      </c>
      <c r="D2385" s="348" t="s">
        <v>4076</v>
      </c>
      <c r="E2385" s="349">
        <v>24</v>
      </c>
      <c r="F2385" s="349">
        <v>21</v>
      </c>
      <c r="G2385" s="349">
        <v>3</v>
      </c>
      <c r="H2385" s="349">
        <v>7</v>
      </c>
      <c r="I2385" s="349">
        <v>17</v>
      </c>
      <c r="J2385" s="349" t="s">
        <v>2402</v>
      </c>
    </row>
    <row r="2386" spans="1:12">
      <c r="A2386" s="348"/>
      <c r="B2386" s="348" t="s">
        <v>1942</v>
      </c>
      <c r="C2386" s="348" t="s">
        <v>3687</v>
      </c>
      <c r="D2386" s="348" t="s">
        <v>4077</v>
      </c>
      <c r="E2386" s="349">
        <v>11247</v>
      </c>
      <c r="F2386" s="349">
        <v>6683</v>
      </c>
      <c r="G2386" s="349">
        <v>4564</v>
      </c>
      <c r="H2386" s="349">
        <v>10646</v>
      </c>
      <c r="I2386" s="349">
        <v>601</v>
      </c>
      <c r="J2386" s="349">
        <v>572</v>
      </c>
    </row>
    <row r="2387" spans="1:12">
      <c r="A2387" s="348"/>
      <c r="B2387" s="348" t="s">
        <v>1942</v>
      </c>
      <c r="C2387" s="348" t="s">
        <v>3689</v>
      </c>
      <c r="D2387" s="348" t="s">
        <v>4078</v>
      </c>
      <c r="E2387" s="349">
        <v>11550</v>
      </c>
      <c r="F2387" s="349">
        <v>6824</v>
      </c>
      <c r="G2387" s="349">
        <v>4726</v>
      </c>
      <c r="H2387" s="349">
        <v>10649</v>
      </c>
      <c r="I2387" s="349">
        <v>901</v>
      </c>
      <c r="J2387" s="349">
        <v>573</v>
      </c>
    </row>
    <row r="2388" spans="1:12" s="10" customFormat="1" ht="14.5">
      <c r="A2388" s="348" t="s">
        <v>2162</v>
      </c>
      <c r="B2388" s="348" t="s">
        <v>2163</v>
      </c>
      <c r="C2388" s="348"/>
      <c r="D2388" s="348"/>
      <c r="E2388" s="349"/>
      <c r="F2388" s="349"/>
      <c r="G2388" s="349"/>
      <c r="H2388" s="349"/>
      <c r="I2388" s="349"/>
      <c r="J2388" s="349"/>
      <c r="L2388" s="14"/>
    </row>
    <row r="2389" spans="1:12" s="10" customFormat="1" ht="14.5">
      <c r="A2389" s="348"/>
      <c r="B2389" s="348" t="s">
        <v>2163</v>
      </c>
      <c r="C2389" s="348" t="s">
        <v>2874</v>
      </c>
      <c r="D2389" s="348" t="s">
        <v>2401</v>
      </c>
      <c r="E2389" s="349">
        <v>41</v>
      </c>
      <c r="F2389" s="349">
        <v>28</v>
      </c>
      <c r="G2389" s="349">
        <v>13</v>
      </c>
      <c r="H2389" s="349" t="s">
        <v>2402</v>
      </c>
      <c r="I2389" s="349" t="s">
        <v>2402</v>
      </c>
      <c r="J2389" s="349">
        <v>4</v>
      </c>
      <c r="L2389" s="14"/>
    </row>
    <row r="2390" spans="1:12" s="10" customFormat="1" ht="14.5">
      <c r="A2390" s="348"/>
      <c r="B2390" s="348" t="s">
        <v>2163</v>
      </c>
      <c r="C2390" s="348" t="s">
        <v>2892</v>
      </c>
      <c r="D2390" s="348" t="s">
        <v>2404</v>
      </c>
      <c r="E2390" s="349">
        <v>399</v>
      </c>
      <c r="F2390" s="349">
        <v>267</v>
      </c>
      <c r="G2390" s="349">
        <v>132</v>
      </c>
      <c r="H2390" s="349">
        <v>342</v>
      </c>
      <c r="I2390" s="349">
        <v>57</v>
      </c>
      <c r="J2390" s="349">
        <v>8</v>
      </c>
      <c r="L2390" s="14"/>
    </row>
    <row r="2391" spans="1:12" s="10" customFormat="1" ht="14.5">
      <c r="A2391" s="348"/>
      <c r="B2391" s="348" t="s">
        <v>2163</v>
      </c>
      <c r="C2391" s="348" t="s">
        <v>2893</v>
      </c>
      <c r="D2391" s="348" t="s">
        <v>2406</v>
      </c>
      <c r="E2391" s="349">
        <v>2964</v>
      </c>
      <c r="F2391" s="349">
        <v>2002</v>
      </c>
      <c r="G2391" s="349">
        <v>962</v>
      </c>
      <c r="H2391" s="349">
        <v>2785</v>
      </c>
      <c r="I2391" s="349">
        <v>179</v>
      </c>
      <c r="J2391" s="349">
        <v>84</v>
      </c>
      <c r="L2391" s="14"/>
    </row>
    <row r="2392" spans="1:12" s="10" customFormat="1" ht="14.5">
      <c r="A2392" s="348"/>
      <c r="B2392" s="348" t="s">
        <v>2163</v>
      </c>
      <c r="C2392" s="348" t="s">
        <v>2894</v>
      </c>
      <c r="D2392" s="348" t="s">
        <v>2408</v>
      </c>
      <c r="E2392" s="349">
        <v>217</v>
      </c>
      <c r="F2392" s="349">
        <v>167</v>
      </c>
      <c r="G2392" s="349">
        <v>50</v>
      </c>
      <c r="H2392" s="349">
        <v>188</v>
      </c>
      <c r="I2392" s="349">
        <v>29</v>
      </c>
      <c r="J2392" s="349">
        <v>12</v>
      </c>
      <c r="L2392" s="14"/>
    </row>
    <row r="2393" spans="1:12" s="10" customFormat="1" ht="14.5">
      <c r="A2393" s="348"/>
      <c r="B2393" s="348" t="s">
        <v>2163</v>
      </c>
      <c r="C2393" s="348" t="s">
        <v>53</v>
      </c>
      <c r="D2393" s="348" t="s">
        <v>54</v>
      </c>
      <c r="E2393" s="349">
        <v>85</v>
      </c>
      <c r="F2393" s="349">
        <v>60</v>
      </c>
      <c r="G2393" s="349">
        <v>25</v>
      </c>
      <c r="H2393" s="349" t="s">
        <v>2402</v>
      </c>
      <c r="I2393" s="349" t="s">
        <v>2402</v>
      </c>
      <c r="J2393" s="349">
        <v>6</v>
      </c>
      <c r="L2393" s="14"/>
    </row>
    <row r="2394" spans="1:12" s="10" customFormat="1" ht="14.5">
      <c r="A2394" s="348"/>
      <c r="B2394" s="348" t="s">
        <v>2163</v>
      </c>
      <c r="C2394" s="348" t="s">
        <v>288</v>
      </c>
      <c r="D2394" s="348" t="s">
        <v>289</v>
      </c>
      <c r="E2394" s="349">
        <v>8492</v>
      </c>
      <c r="F2394" s="349">
        <v>4608</v>
      </c>
      <c r="G2394" s="349">
        <v>3884</v>
      </c>
      <c r="H2394" s="349">
        <v>8055</v>
      </c>
      <c r="I2394" s="349">
        <v>437</v>
      </c>
      <c r="J2394" s="349">
        <v>378</v>
      </c>
      <c r="L2394" s="14"/>
    </row>
    <row r="2395" spans="1:12" s="10" customFormat="1" ht="14.5">
      <c r="A2395" s="348"/>
      <c r="B2395" s="348" t="s">
        <v>2163</v>
      </c>
      <c r="C2395" s="348" t="s">
        <v>554</v>
      </c>
      <c r="D2395" s="348" t="s">
        <v>555</v>
      </c>
      <c r="E2395" s="349">
        <v>57</v>
      </c>
      <c r="F2395" s="349">
        <v>36</v>
      </c>
      <c r="G2395" s="349">
        <v>21</v>
      </c>
      <c r="H2395" s="349" t="s">
        <v>2402</v>
      </c>
      <c r="I2395" s="349" t="s">
        <v>2402</v>
      </c>
      <c r="J2395" s="349" t="s">
        <v>2402</v>
      </c>
      <c r="L2395" s="14"/>
    </row>
    <row r="2396" spans="1:12" s="10" customFormat="1" ht="14.5">
      <c r="A2396" s="348"/>
      <c r="B2396" s="348" t="s">
        <v>2163</v>
      </c>
      <c r="C2396" s="348" t="s">
        <v>822</v>
      </c>
      <c r="D2396" s="348" t="s">
        <v>823</v>
      </c>
      <c r="E2396" s="349">
        <v>1631</v>
      </c>
      <c r="F2396" s="349">
        <v>1045</v>
      </c>
      <c r="G2396" s="349">
        <v>586</v>
      </c>
      <c r="H2396" s="349">
        <v>1583</v>
      </c>
      <c r="I2396" s="349">
        <v>48</v>
      </c>
      <c r="J2396" s="349">
        <v>56</v>
      </c>
      <c r="L2396" s="14"/>
    </row>
    <row r="2397" spans="1:12" s="10" customFormat="1" ht="14.5">
      <c r="A2397" s="348"/>
      <c r="B2397" s="348" t="s">
        <v>2163</v>
      </c>
      <c r="C2397" s="348" t="s">
        <v>895</v>
      </c>
      <c r="D2397" s="348" t="s">
        <v>896</v>
      </c>
      <c r="E2397" s="349">
        <v>894</v>
      </c>
      <c r="F2397" s="349">
        <v>650</v>
      </c>
      <c r="G2397" s="349">
        <v>244</v>
      </c>
      <c r="H2397" s="349">
        <v>766</v>
      </c>
      <c r="I2397" s="349">
        <v>128</v>
      </c>
      <c r="J2397" s="349">
        <v>28</v>
      </c>
      <c r="L2397" s="14"/>
    </row>
    <row r="2398" spans="1:12" s="10" customFormat="1" ht="14.5">
      <c r="A2398" s="348"/>
      <c r="B2398" s="348" t="s">
        <v>2163</v>
      </c>
      <c r="C2398" s="348" t="s">
        <v>995</v>
      </c>
      <c r="D2398" s="348" t="s">
        <v>996</v>
      </c>
      <c r="E2398" s="349">
        <v>203</v>
      </c>
      <c r="F2398" s="349">
        <v>143</v>
      </c>
      <c r="G2398" s="349">
        <v>60</v>
      </c>
      <c r="H2398" s="349">
        <v>189</v>
      </c>
      <c r="I2398" s="349">
        <v>14</v>
      </c>
      <c r="J2398" s="349">
        <v>5</v>
      </c>
      <c r="L2398" s="14"/>
    </row>
    <row r="2399" spans="1:12" s="10" customFormat="1" ht="14.5">
      <c r="A2399" s="348"/>
      <c r="B2399" s="348" t="s">
        <v>2163</v>
      </c>
      <c r="C2399" s="348" t="s">
        <v>1167</v>
      </c>
      <c r="D2399" s="348" t="s">
        <v>1168</v>
      </c>
      <c r="E2399" s="349">
        <v>354</v>
      </c>
      <c r="F2399" s="349">
        <v>245</v>
      </c>
      <c r="G2399" s="349">
        <v>109</v>
      </c>
      <c r="H2399" s="349">
        <v>336</v>
      </c>
      <c r="I2399" s="349">
        <v>18</v>
      </c>
      <c r="J2399" s="349">
        <v>38</v>
      </c>
      <c r="L2399" s="14"/>
    </row>
    <row r="2400" spans="1:12" s="10" customFormat="1" ht="14.5">
      <c r="A2400" s="348"/>
      <c r="B2400" s="348" t="s">
        <v>2163</v>
      </c>
      <c r="C2400" s="348" t="s">
        <v>1498</v>
      </c>
      <c r="D2400" s="348" t="s">
        <v>1499</v>
      </c>
      <c r="E2400" s="349">
        <v>149</v>
      </c>
      <c r="F2400" s="349">
        <v>88</v>
      </c>
      <c r="G2400" s="349">
        <v>61</v>
      </c>
      <c r="H2400" s="349">
        <v>145</v>
      </c>
      <c r="I2400" s="349">
        <v>4</v>
      </c>
      <c r="J2400" s="349">
        <v>5</v>
      </c>
      <c r="L2400" s="14"/>
    </row>
    <row r="2401" spans="1:12" s="10" customFormat="1" ht="14.5">
      <c r="A2401" s="348"/>
      <c r="B2401" s="348" t="s">
        <v>2163</v>
      </c>
      <c r="C2401" s="348" t="s">
        <v>1749</v>
      </c>
      <c r="D2401" s="348" t="s">
        <v>1750</v>
      </c>
      <c r="E2401" s="349">
        <v>3880</v>
      </c>
      <c r="F2401" s="349">
        <v>2182</v>
      </c>
      <c r="G2401" s="349">
        <v>1698</v>
      </c>
      <c r="H2401" s="349">
        <v>3724</v>
      </c>
      <c r="I2401" s="349">
        <v>156</v>
      </c>
      <c r="J2401" s="349">
        <v>149</v>
      </c>
      <c r="L2401" s="14"/>
    </row>
    <row r="2402" spans="1:12" s="10" customFormat="1" ht="14.5">
      <c r="A2402" s="348"/>
      <c r="B2402" s="348" t="s">
        <v>2163</v>
      </c>
      <c r="C2402" s="348" t="s">
        <v>1941</v>
      </c>
      <c r="D2402" s="348" t="s">
        <v>1942</v>
      </c>
      <c r="E2402" s="349">
        <v>175</v>
      </c>
      <c r="F2402" s="349">
        <v>123</v>
      </c>
      <c r="G2402" s="349">
        <v>52</v>
      </c>
      <c r="H2402" s="349">
        <v>164</v>
      </c>
      <c r="I2402" s="349">
        <v>11</v>
      </c>
      <c r="J2402" s="349">
        <v>7</v>
      </c>
      <c r="L2402" s="14"/>
    </row>
    <row r="2403" spans="1:12" s="10" customFormat="1" ht="14.5">
      <c r="A2403" s="348"/>
      <c r="B2403" s="348" t="s">
        <v>2163</v>
      </c>
      <c r="C2403" s="348" t="s">
        <v>3560</v>
      </c>
      <c r="D2403" s="348" t="s">
        <v>2267</v>
      </c>
      <c r="E2403" s="349">
        <v>19541</v>
      </c>
      <c r="F2403" s="349">
        <v>11644</v>
      </c>
      <c r="G2403" s="349">
        <v>7897</v>
      </c>
      <c r="H2403" s="349">
        <v>18454</v>
      </c>
      <c r="I2403" s="349">
        <v>1087</v>
      </c>
      <c r="J2403" s="349">
        <v>781</v>
      </c>
      <c r="L2403" s="14"/>
    </row>
    <row r="2404" spans="1:12" s="10" customFormat="1" ht="14.5">
      <c r="A2404" s="348"/>
      <c r="B2404" s="348" t="s">
        <v>2163</v>
      </c>
      <c r="C2404" s="348" t="s">
        <v>2315</v>
      </c>
      <c r="D2404" s="348" t="s">
        <v>2267</v>
      </c>
      <c r="E2404" s="349">
        <v>19541</v>
      </c>
      <c r="F2404" s="349">
        <v>11644</v>
      </c>
      <c r="G2404" s="349">
        <v>7897</v>
      </c>
      <c r="H2404" s="349">
        <v>18454</v>
      </c>
      <c r="I2404" s="349">
        <v>1087</v>
      </c>
      <c r="J2404" s="349">
        <v>781</v>
      </c>
      <c r="L2404" s="14"/>
    </row>
    <row r="2405" spans="1:12" s="10" customFormat="1" ht="14.5">
      <c r="A2405" s="348"/>
      <c r="B2405" s="348" t="s">
        <v>2163</v>
      </c>
      <c r="C2405" s="348" t="s">
        <v>3561</v>
      </c>
      <c r="D2405" s="348" t="s">
        <v>3562</v>
      </c>
      <c r="E2405" s="349">
        <v>19568</v>
      </c>
      <c r="F2405" s="349">
        <v>12259</v>
      </c>
      <c r="G2405" s="349">
        <v>7309</v>
      </c>
      <c r="H2405" s="349">
        <v>16545</v>
      </c>
      <c r="I2405" s="349">
        <v>3023</v>
      </c>
      <c r="J2405" s="349">
        <v>766</v>
      </c>
      <c r="L2405" s="14"/>
    </row>
    <row r="2406" spans="1:12" s="10" customFormat="1" ht="14.5">
      <c r="A2406" s="348"/>
      <c r="B2406" s="348" t="s">
        <v>2163</v>
      </c>
      <c r="C2406" s="348" t="s">
        <v>3563</v>
      </c>
      <c r="D2406" s="348" t="s">
        <v>3564</v>
      </c>
      <c r="E2406" s="349">
        <v>19568</v>
      </c>
      <c r="F2406" s="349">
        <v>12259</v>
      </c>
      <c r="G2406" s="349">
        <v>7309</v>
      </c>
      <c r="H2406" s="349">
        <v>16545</v>
      </c>
      <c r="I2406" s="349">
        <v>3023</v>
      </c>
      <c r="J2406" s="349">
        <v>766</v>
      </c>
      <c r="L2406" s="14"/>
    </row>
    <row r="2407" spans="1:12" s="10" customFormat="1" ht="14.5">
      <c r="A2407" s="348"/>
      <c r="B2407" s="348" t="s">
        <v>2163</v>
      </c>
      <c r="C2407" s="348" t="s">
        <v>3565</v>
      </c>
      <c r="D2407" s="348" t="s">
        <v>3564</v>
      </c>
      <c r="E2407" s="349">
        <v>19568</v>
      </c>
      <c r="F2407" s="349">
        <v>12259</v>
      </c>
      <c r="G2407" s="349">
        <v>7309</v>
      </c>
      <c r="H2407" s="349">
        <v>16545</v>
      </c>
      <c r="I2407" s="349">
        <v>3023</v>
      </c>
      <c r="J2407" s="349">
        <v>766</v>
      </c>
      <c r="L2407" s="14"/>
    </row>
    <row r="2408" spans="1:12" s="10" customFormat="1" ht="14.5">
      <c r="A2408" s="348"/>
      <c r="B2408" s="348" t="s">
        <v>2163</v>
      </c>
      <c r="C2408" s="348" t="s">
        <v>3691</v>
      </c>
      <c r="D2408" s="348" t="s">
        <v>3692</v>
      </c>
      <c r="E2408" s="349">
        <v>88</v>
      </c>
      <c r="F2408" s="349">
        <v>44</v>
      </c>
      <c r="G2408" s="349">
        <v>44</v>
      </c>
      <c r="H2408" s="349">
        <v>74</v>
      </c>
      <c r="I2408" s="349">
        <v>14</v>
      </c>
      <c r="J2408" s="349">
        <v>0</v>
      </c>
      <c r="L2408" s="14"/>
    </row>
    <row r="2409" spans="1:12" s="10" customFormat="1" ht="14.5">
      <c r="A2409" s="348"/>
      <c r="B2409" s="348" t="s">
        <v>2163</v>
      </c>
      <c r="C2409" s="348" t="s">
        <v>3693</v>
      </c>
      <c r="D2409" s="348" t="s">
        <v>3694</v>
      </c>
      <c r="E2409" s="349">
        <v>15</v>
      </c>
      <c r="F2409" s="349">
        <v>12</v>
      </c>
      <c r="G2409" s="349">
        <v>3</v>
      </c>
      <c r="H2409" s="349">
        <v>11</v>
      </c>
      <c r="I2409" s="349">
        <v>4</v>
      </c>
      <c r="J2409" s="349">
        <v>0</v>
      </c>
      <c r="L2409" s="14"/>
    </row>
    <row r="2410" spans="1:12" s="10" customFormat="1" ht="14.5">
      <c r="A2410" s="348"/>
      <c r="B2410" s="348" t="s">
        <v>2163</v>
      </c>
      <c r="C2410" s="348" t="s">
        <v>3697</v>
      </c>
      <c r="D2410" s="348" t="s">
        <v>3698</v>
      </c>
      <c r="E2410" s="349">
        <v>42</v>
      </c>
      <c r="F2410" s="349">
        <v>27</v>
      </c>
      <c r="G2410" s="349">
        <v>15</v>
      </c>
      <c r="H2410" s="349">
        <v>30</v>
      </c>
      <c r="I2410" s="349">
        <v>12</v>
      </c>
      <c r="J2410" s="349">
        <v>0</v>
      </c>
      <c r="L2410" s="14"/>
    </row>
    <row r="2411" spans="1:12" s="10" customFormat="1" ht="14.5">
      <c r="A2411" s="348"/>
      <c r="B2411" s="348" t="s">
        <v>2163</v>
      </c>
      <c r="C2411" s="348" t="s">
        <v>3922</v>
      </c>
      <c r="D2411" s="348" t="s">
        <v>3923</v>
      </c>
      <c r="E2411" s="349">
        <v>15</v>
      </c>
      <c r="F2411" s="349">
        <v>11</v>
      </c>
      <c r="G2411" s="349">
        <v>4</v>
      </c>
      <c r="H2411" s="349" t="s">
        <v>2402</v>
      </c>
      <c r="I2411" s="349" t="s">
        <v>2402</v>
      </c>
      <c r="J2411" s="349" t="s">
        <v>2402</v>
      </c>
      <c r="L2411" s="14"/>
    </row>
    <row r="2412" spans="1:12" s="10" customFormat="1" ht="14.5">
      <c r="A2412" s="348"/>
      <c r="B2412" s="348" t="s">
        <v>2163</v>
      </c>
      <c r="C2412" s="348" t="s">
        <v>3959</v>
      </c>
      <c r="D2412" s="348" t="s">
        <v>3960</v>
      </c>
      <c r="E2412" s="349">
        <v>30</v>
      </c>
      <c r="F2412" s="349">
        <v>17</v>
      </c>
      <c r="G2412" s="349">
        <v>13</v>
      </c>
      <c r="H2412" s="349">
        <v>22</v>
      </c>
      <c r="I2412" s="349">
        <v>8</v>
      </c>
      <c r="J2412" s="349">
        <v>0</v>
      </c>
      <c r="L2412" s="14"/>
    </row>
    <row r="2413" spans="1:12" s="10" customFormat="1" ht="14.5">
      <c r="A2413" s="348"/>
      <c r="B2413" s="348" t="s">
        <v>2163</v>
      </c>
      <c r="C2413" s="348" t="s">
        <v>4079</v>
      </c>
      <c r="D2413" s="348" t="s">
        <v>4080</v>
      </c>
      <c r="E2413" s="349">
        <v>15</v>
      </c>
      <c r="F2413" s="349">
        <v>9</v>
      </c>
      <c r="G2413" s="349">
        <v>6</v>
      </c>
      <c r="H2413" s="349">
        <v>11</v>
      </c>
      <c r="I2413" s="349">
        <v>4</v>
      </c>
      <c r="J2413" s="349">
        <v>0</v>
      </c>
      <c r="L2413" s="14"/>
    </row>
    <row r="2414" spans="1:12" s="10" customFormat="1" ht="14.5">
      <c r="A2414" s="348"/>
      <c r="B2414" s="348" t="s">
        <v>2163</v>
      </c>
      <c r="C2414" s="348" t="s">
        <v>3699</v>
      </c>
      <c r="D2414" s="348" t="s">
        <v>3700</v>
      </c>
      <c r="E2414" s="349">
        <v>25</v>
      </c>
      <c r="F2414" s="349">
        <v>18</v>
      </c>
      <c r="G2414" s="349">
        <v>7</v>
      </c>
      <c r="H2414" s="349" t="s">
        <v>2402</v>
      </c>
      <c r="I2414" s="349" t="s">
        <v>2402</v>
      </c>
      <c r="J2414" s="349" t="s">
        <v>2402</v>
      </c>
      <c r="L2414" s="14"/>
    </row>
    <row r="2415" spans="1:12" s="10" customFormat="1" ht="14.5">
      <c r="A2415" s="348"/>
      <c r="B2415" s="348" t="s">
        <v>2163</v>
      </c>
      <c r="C2415" s="348" t="s">
        <v>3566</v>
      </c>
      <c r="D2415" s="348" t="s">
        <v>3575</v>
      </c>
      <c r="E2415" s="349">
        <v>17</v>
      </c>
      <c r="F2415" s="349">
        <v>11</v>
      </c>
      <c r="G2415" s="349">
        <v>6</v>
      </c>
      <c r="H2415" s="349">
        <v>14</v>
      </c>
      <c r="I2415" s="349">
        <v>3</v>
      </c>
      <c r="J2415" s="349">
        <v>0</v>
      </c>
      <c r="L2415" s="14"/>
    </row>
    <row r="2416" spans="1:12" s="10" customFormat="1" ht="14.5">
      <c r="A2416" s="348"/>
      <c r="B2416" s="348" t="s">
        <v>2163</v>
      </c>
      <c r="C2416" s="348" t="s">
        <v>3566</v>
      </c>
      <c r="D2416" s="348" t="s">
        <v>3567</v>
      </c>
      <c r="E2416" s="349">
        <v>247</v>
      </c>
      <c r="F2416" s="349">
        <v>149</v>
      </c>
      <c r="G2416" s="349">
        <v>98</v>
      </c>
      <c r="H2416" s="349">
        <v>199</v>
      </c>
      <c r="I2416" s="349">
        <v>48</v>
      </c>
      <c r="J2416" s="349" t="s">
        <v>2402</v>
      </c>
      <c r="L2416" s="14"/>
    </row>
    <row r="2417" spans="1:12" s="10" customFormat="1" ht="14.5">
      <c r="A2417" s="348"/>
      <c r="B2417" s="348" t="s">
        <v>2163</v>
      </c>
      <c r="C2417" s="348" t="s">
        <v>3568</v>
      </c>
      <c r="D2417" s="348" t="s">
        <v>3569</v>
      </c>
      <c r="E2417" s="349">
        <v>244</v>
      </c>
      <c r="F2417" s="349">
        <v>174</v>
      </c>
      <c r="G2417" s="349">
        <v>70</v>
      </c>
      <c r="H2417" s="349">
        <v>207</v>
      </c>
      <c r="I2417" s="349">
        <v>37</v>
      </c>
      <c r="J2417" s="349">
        <v>4</v>
      </c>
      <c r="L2417" s="14"/>
    </row>
    <row r="2418" spans="1:12" s="10" customFormat="1" ht="14.5">
      <c r="A2418" s="348"/>
      <c r="B2418" s="348" t="s">
        <v>2163</v>
      </c>
      <c r="C2418" s="348" t="s">
        <v>3570</v>
      </c>
      <c r="D2418" s="348" t="s">
        <v>3571</v>
      </c>
      <c r="E2418" s="349">
        <v>43</v>
      </c>
      <c r="F2418" s="349">
        <v>31</v>
      </c>
      <c r="G2418" s="349">
        <v>12</v>
      </c>
      <c r="H2418" s="349">
        <v>39</v>
      </c>
      <c r="I2418" s="349">
        <v>4</v>
      </c>
      <c r="J2418" s="349" t="s">
        <v>2402</v>
      </c>
      <c r="L2418" s="14"/>
    </row>
    <row r="2419" spans="1:12" s="10" customFormat="1" ht="14.5">
      <c r="A2419" s="348"/>
      <c r="B2419" s="348" t="s">
        <v>2163</v>
      </c>
      <c r="C2419" s="348" t="s">
        <v>3572</v>
      </c>
      <c r="D2419" s="348" t="s">
        <v>3573</v>
      </c>
      <c r="E2419" s="349">
        <v>18</v>
      </c>
      <c r="F2419" s="349">
        <v>14</v>
      </c>
      <c r="G2419" s="349">
        <v>4</v>
      </c>
      <c r="H2419" s="349">
        <v>18</v>
      </c>
      <c r="I2419" s="349">
        <v>0</v>
      </c>
      <c r="J2419" s="349">
        <v>0</v>
      </c>
      <c r="L2419" s="14"/>
    </row>
    <row r="2420" spans="1:12" s="10" customFormat="1" ht="14.5">
      <c r="A2420" s="348"/>
      <c r="B2420" s="348" t="s">
        <v>2163</v>
      </c>
      <c r="C2420" s="348" t="s">
        <v>3853</v>
      </c>
      <c r="D2420" s="348" t="s">
        <v>3854</v>
      </c>
      <c r="E2420" s="349">
        <v>25</v>
      </c>
      <c r="F2420" s="349">
        <v>20</v>
      </c>
      <c r="G2420" s="349">
        <v>5</v>
      </c>
      <c r="H2420" s="349">
        <v>22</v>
      </c>
      <c r="I2420" s="349">
        <v>3</v>
      </c>
      <c r="J2420" s="349">
        <v>0</v>
      </c>
      <c r="L2420" s="14"/>
    </row>
    <row r="2421" spans="1:12" s="10" customFormat="1" ht="14.5">
      <c r="A2421" s="348"/>
      <c r="B2421" s="348" t="s">
        <v>2163</v>
      </c>
      <c r="C2421" s="348" t="s">
        <v>3961</v>
      </c>
      <c r="D2421" s="348" t="s">
        <v>3962</v>
      </c>
      <c r="E2421" s="349">
        <v>13</v>
      </c>
      <c r="F2421" s="349">
        <v>10</v>
      </c>
      <c r="G2421" s="349">
        <v>3</v>
      </c>
      <c r="H2421" s="349" t="s">
        <v>2402</v>
      </c>
      <c r="I2421" s="349" t="s">
        <v>2402</v>
      </c>
      <c r="J2421" s="349" t="s">
        <v>2402</v>
      </c>
      <c r="L2421" s="14"/>
    </row>
    <row r="2422" spans="1:12" s="10" customFormat="1" ht="14.5">
      <c r="A2422" s="348"/>
      <c r="B2422" s="348" t="s">
        <v>2163</v>
      </c>
      <c r="C2422" s="348" t="s">
        <v>3944</v>
      </c>
      <c r="D2422" s="348" t="s">
        <v>3945</v>
      </c>
      <c r="E2422" s="349">
        <v>16</v>
      </c>
      <c r="F2422" s="349">
        <v>13</v>
      </c>
      <c r="G2422" s="349">
        <v>3</v>
      </c>
      <c r="H2422" s="349" t="s">
        <v>2402</v>
      </c>
      <c r="I2422" s="349" t="s">
        <v>2402</v>
      </c>
      <c r="J2422" s="349">
        <v>0</v>
      </c>
      <c r="L2422" s="14"/>
    </row>
    <row r="2423" spans="1:12" s="10" customFormat="1" ht="14.5">
      <c r="A2423" s="348"/>
      <c r="B2423" s="348" t="s">
        <v>2163</v>
      </c>
      <c r="C2423" s="348" t="s">
        <v>3574</v>
      </c>
      <c r="D2423" s="348" t="s">
        <v>3575</v>
      </c>
      <c r="E2423" s="349">
        <v>3</v>
      </c>
      <c r="F2423" s="349">
        <v>3</v>
      </c>
      <c r="G2423" s="349">
        <v>0</v>
      </c>
      <c r="H2423" s="349">
        <v>3</v>
      </c>
      <c r="I2423" s="349">
        <v>0</v>
      </c>
      <c r="J2423" s="349">
        <v>0</v>
      </c>
      <c r="L2423" s="14"/>
    </row>
    <row r="2424" spans="1:12" s="10" customFormat="1" ht="14.5">
      <c r="A2424" s="348"/>
      <c r="B2424" s="348" t="s">
        <v>2163</v>
      </c>
      <c r="C2424" s="348" t="s">
        <v>3574</v>
      </c>
      <c r="D2424" s="348" t="s">
        <v>3576</v>
      </c>
      <c r="E2424" s="349">
        <v>362</v>
      </c>
      <c r="F2424" s="349">
        <v>265</v>
      </c>
      <c r="G2424" s="349">
        <v>97</v>
      </c>
      <c r="H2424" s="349">
        <v>316</v>
      </c>
      <c r="I2424" s="349">
        <v>46</v>
      </c>
      <c r="J2424" s="349">
        <v>6</v>
      </c>
      <c r="L2424" s="14"/>
    </row>
    <row r="2425" spans="1:12" s="10" customFormat="1" ht="14.5">
      <c r="A2425" s="348"/>
      <c r="B2425" s="348" t="s">
        <v>2163</v>
      </c>
      <c r="C2425" s="348" t="s">
        <v>3701</v>
      </c>
      <c r="D2425" s="348" t="s">
        <v>3702</v>
      </c>
      <c r="E2425" s="349">
        <v>26</v>
      </c>
      <c r="F2425" s="349">
        <v>20</v>
      </c>
      <c r="G2425" s="349">
        <v>6</v>
      </c>
      <c r="H2425" s="349">
        <v>26</v>
      </c>
      <c r="I2425" s="349">
        <v>0</v>
      </c>
      <c r="J2425" s="349">
        <v>0</v>
      </c>
      <c r="L2425" s="14"/>
    </row>
    <row r="2426" spans="1:12" s="10" customFormat="1" ht="14.5">
      <c r="A2426" s="348"/>
      <c r="B2426" s="348" t="s">
        <v>2163</v>
      </c>
      <c r="C2426" s="348" t="s">
        <v>3703</v>
      </c>
      <c r="D2426" s="348" t="s">
        <v>3704</v>
      </c>
      <c r="E2426" s="349">
        <v>56</v>
      </c>
      <c r="F2426" s="349">
        <v>41</v>
      </c>
      <c r="G2426" s="349">
        <v>15</v>
      </c>
      <c r="H2426" s="349" t="s">
        <v>2402</v>
      </c>
      <c r="I2426" s="349" t="s">
        <v>2402</v>
      </c>
      <c r="J2426" s="349" t="s">
        <v>2402</v>
      </c>
      <c r="L2426" s="14"/>
    </row>
    <row r="2427" spans="1:12" s="10" customFormat="1" ht="14.5">
      <c r="A2427" s="348"/>
      <c r="B2427" s="348" t="s">
        <v>2163</v>
      </c>
      <c r="C2427" s="348" t="s">
        <v>3577</v>
      </c>
      <c r="D2427" s="348" t="s">
        <v>3578</v>
      </c>
      <c r="E2427" s="349">
        <v>1077</v>
      </c>
      <c r="F2427" s="349">
        <v>773</v>
      </c>
      <c r="G2427" s="349">
        <v>304</v>
      </c>
      <c r="H2427" s="349">
        <v>989</v>
      </c>
      <c r="I2427" s="349">
        <v>88</v>
      </c>
      <c r="J2427" s="349">
        <v>37</v>
      </c>
      <c r="L2427" s="14"/>
    </row>
    <row r="2428" spans="1:12" s="10" customFormat="1" ht="14.5">
      <c r="A2428" s="348"/>
      <c r="B2428" s="348" t="s">
        <v>2163</v>
      </c>
      <c r="C2428" s="348" t="s">
        <v>4081</v>
      </c>
      <c r="D2428" s="348" t="s">
        <v>4082</v>
      </c>
      <c r="E2428" s="349">
        <v>15</v>
      </c>
      <c r="F2428" s="349">
        <v>12</v>
      </c>
      <c r="G2428" s="349">
        <v>3</v>
      </c>
      <c r="H2428" s="349">
        <v>15</v>
      </c>
      <c r="I2428" s="349">
        <v>0</v>
      </c>
      <c r="J2428" s="349" t="s">
        <v>2402</v>
      </c>
      <c r="L2428" s="14"/>
    </row>
    <row r="2429" spans="1:12" s="10" customFormat="1" ht="14.5">
      <c r="A2429" s="348"/>
      <c r="B2429" s="348" t="s">
        <v>2163</v>
      </c>
      <c r="C2429" s="348" t="s">
        <v>3705</v>
      </c>
      <c r="D2429" s="348" t="s">
        <v>3706</v>
      </c>
      <c r="E2429" s="349">
        <v>507</v>
      </c>
      <c r="F2429" s="349">
        <v>347</v>
      </c>
      <c r="G2429" s="349">
        <v>160</v>
      </c>
      <c r="H2429" s="349">
        <v>477</v>
      </c>
      <c r="I2429" s="349">
        <v>30</v>
      </c>
      <c r="J2429" s="349">
        <v>12</v>
      </c>
      <c r="L2429" s="14"/>
    </row>
    <row r="2430" spans="1:12" s="10" customFormat="1" ht="14.5">
      <c r="A2430" s="348"/>
      <c r="B2430" s="348" t="s">
        <v>2163</v>
      </c>
      <c r="C2430" s="348" t="s">
        <v>3924</v>
      </c>
      <c r="D2430" s="348" t="s">
        <v>3925</v>
      </c>
      <c r="E2430" s="349">
        <v>45</v>
      </c>
      <c r="F2430" s="349">
        <v>40</v>
      </c>
      <c r="G2430" s="349">
        <v>5</v>
      </c>
      <c r="H2430" s="349">
        <v>42</v>
      </c>
      <c r="I2430" s="349">
        <v>3</v>
      </c>
      <c r="J2430" s="349" t="s">
        <v>2402</v>
      </c>
      <c r="L2430" s="14"/>
    </row>
    <row r="2431" spans="1:12" s="10" customFormat="1" ht="14.5">
      <c r="A2431" s="348"/>
      <c r="B2431" s="348" t="s">
        <v>2163</v>
      </c>
      <c r="C2431" s="348" t="s">
        <v>3707</v>
      </c>
      <c r="D2431" s="348" t="s">
        <v>3708</v>
      </c>
      <c r="E2431" s="349">
        <v>100</v>
      </c>
      <c r="F2431" s="349">
        <v>70</v>
      </c>
      <c r="G2431" s="349">
        <v>30</v>
      </c>
      <c r="H2431" s="349">
        <v>96</v>
      </c>
      <c r="I2431" s="349">
        <v>4</v>
      </c>
      <c r="J2431" s="349" t="s">
        <v>2402</v>
      </c>
      <c r="L2431" s="14"/>
    </row>
    <row r="2432" spans="1:12" s="10" customFormat="1" ht="14.5">
      <c r="A2432" s="348"/>
      <c r="B2432" s="348" t="s">
        <v>2163</v>
      </c>
      <c r="C2432" s="348" t="s">
        <v>3709</v>
      </c>
      <c r="D2432" s="348" t="s">
        <v>3710</v>
      </c>
      <c r="E2432" s="349">
        <v>86</v>
      </c>
      <c r="F2432" s="349">
        <v>69</v>
      </c>
      <c r="G2432" s="349">
        <v>17</v>
      </c>
      <c r="H2432" s="349">
        <v>76</v>
      </c>
      <c r="I2432" s="349">
        <v>10</v>
      </c>
      <c r="J2432" s="349" t="s">
        <v>2402</v>
      </c>
      <c r="L2432" s="14"/>
    </row>
    <row r="2433" spans="1:12" s="10" customFormat="1" ht="14.5">
      <c r="A2433" s="348"/>
      <c r="B2433" s="348" t="s">
        <v>2163</v>
      </c>
      <c r="C2433" s="348" t="s">
        <v>3579</v>
      </c>
      <c r="D2433" s="348" t="s">
        <v>3580</v>
      </c>
      <c r="E2433" s="349">
        <v>229</v>
      </c>
      <c r="F2433" s="349">
        <v>177</v>
      </c>
      <c r="G2433" s="349">
        <v>52</v>
      </c>
      <c r="H2433" s="349">
        <v>197</v>
      </c>
      <c r="I2433" s="349">
        <v>32</v>
      </c>
      <c r="J2433" s="349">
        <v>4</v>
      </c>
      <c r="L2433" s="14"/>
    </row>
    <row r="2434" spans="1:12" s="10" customFormat="1" ht="14.5">
      <c r="A2434" s="348"/>
      <c r="B2434" s="348" t="s">
        <v>2163</v>
      </c>
      <c r="C2434" s="348" t="s">
        <v>3908</v>
      </c>
      <c r="D2434" s="348" t="s">
        <v>3909</v>
      </c>
      <c r="E2434" s="349">
        <v>70</v>
      </c>
      <c r="F2434" s="349">
        <v>58</v>
      </c>
      <c r="G2434" s="349">
        <v>12</v>
      </c>
      <c r="H2434" s="349">
        <v>65</v>
      </c>
      <c r="I2434" s="349">
        <v>5</v>
      </c>
      <c r="J2434" s="349" t="s">
        <v>2402</v>
      </c>
      <c r="L2434" s="14"/>
    </row>
    <row r="2435" spans="1:12" s="10" customFormat="1" ht="14.5">
      <c r="A2435" s="348"/>
      <c r="B2435" s="348" t="s">
        <v>2163</v>
      </c>
      <c r="C2435" s="348" t="s">
        <v>3711</v>
      </c>
      <c r="D2435" s="348" t="s">
        <v>3712</v>
      </c>
      <c r="E2435" s="349">
        <v>40</v>
      </c>
      <c r="F2435" s="349">
        <v>30</v>
      </c>
      <c r="G2435" s="349">
        <v>10</v>
      </c>
      <c r="H2435" s="349">
        <v>40</v>
      </c>
      <c r="I2435" s="349">
        <v>0</v>
      </c>
      <c r="J2435" s="349">
        <v>0</v>
      </c>
      <c r="L2435" s="14"/>
    </row>
    <row r="2436" spans="1:12" s="10" customFormat="1" ht="14.5">
      <c r="A2436" s="348"/>
      <c r="B2436" s="348" t="s">
        <v>2163</v>
      </c>
      <c r="C2436" s="348" t="s">
        <v>3581</v>
      </c>
      <c r="D2436" s="348" t="s">
        <v>3582</v>
      </c>
      <c r="E2436" s="349">
        <v>2251</v>
      </c>
      <c r="F2436" s="349">
        <v>1637</v>
      </c>
      <c r="G2436" s="349">
        <v>614</v>
      </c>
      <c r="H2436" s="349">
        <v>2077</v>
      </c>
      <c r="I2436" s="349">
        <v>174</v>
      </c>
      <c r="J2436" s="349">
        <v>60</v>
      </c>
      <c r="L2436" s="14"/>
    </row>
    <row r="2437" spans="1:12" s="10" customFormat="1" ht="14.5">
      <c r="A2437" s="348"/>
      <c r="B2437" s="348" t="s">
        <v>2163</v>
      </c>
      <c r="C2437" s="348" t="s">
        <v>3950</v>
      </c>
      <c r="D2437" s="348" t="s">
        <v>3951</v>
      </c>
      <c r="E2437" s="349">
        <v>18</v>
      </c>
      <c r="F2437" s="349">
        <v>15</v>
      </c>
      <c r="G2437" s="349">
        <v>3</v>
      </c>
      <c r="H2437" s="349">
        <v>18</v>
      </c>
      <c r="I2437" s="349">
        <v>0</v>
      </c>
      <c r="J2437" s="349">
        <v>0</v>
      </c>
      <c r="L2437" s="14"/>
    </row>
    <row r="2438" spans="1:12" s="10" customFormat="1" ht="14.5">
      <c r="A2438" s="348"/>
      <c r="B2438" s="348" t="s">
        <v>2163</v>
      </c>
      <c r="C2438" s="348" t="s">
        <v>3583</v>
      </c>
      <c r="D2438" s="348" t="s">
        <v>3584</v>
      </c>
      <c r="E2438" s="349">
        <v>32</v>
      </c>
      <c r="F2438" s="349">
        <v>21</v>
      </c>
      <c r="G2438" s="349">
        <v>11</v>
      </c>
      <c r="H2438" s="349" t="s">
        <v>2402</v>
      </c>
      <c r="I2438" s="349" t="s">
        <v>2402</v>
      </c>
      <c r="J2438" s="349">
        <v>0</v>
      </c>
      <c r="L2438" s="14"/>
    </row>
    <row r="2439" spans="1:12" s="10" customFormat="1" ht="14.5">
      <c r="A2439" s="348"/>
      <c r="B2439" s="348" t="s">
        <v>2163</v>
      </c>
      <c r="C2439" s="348" t="s">
        <v>3719</v>
      </c>
      <c r="D2439" s="348" t="s">
        <v>3720</v>
      </c>
      <c r="E2439" s="349">
        <v>31</v>
      </c>
      <c r="F2439" s="349">
        <v>22</v>
      </c>
      <c r="G2439" s="349">
        <v>9</v>
      </c>
      <c r="H2439" s="349">
        <v>31</v>
      </c>
      <c r="I2439" s="349">
        <v>0</v>
      </c>
      <c r="J2439" s="349" t="s">
        <v>2402</v>
      </c>
      <c r="L2439" s="14"/>
    </row>
    <row r="2440" spans="1:12" s="10" customFormat="1" ht="14.5">
      <c r="A2440" s="348"/>
      <c r="B2440" s="348" t="s">
        <v>2163</v>
      </c>
      <c r="C2440" s="348" t="s">
        <v>3721</v>
      </c>
      <c r="D2440" s="348" t="s">
        <v>3722</v>
      </c>
      <c r="E2440" s="349">
        <v>43</v>
      </c>
      <c r="F2440" s="349">
        <v>37</v>
      </c>
      <c r="G2440" s="349">
        <v>6</v>
      </c>
      <c r="H2440" s="349">
        <v>40</v>
      </c>
      <c r="I2440" s="349">
        <v>3</v>
      </c>
      <c r="J2440" s="349">
        <v>3</v>
      </c>
      <c r="L2440" s="14"/>
    </row>
    <row r="2441" spans="1:12" s="10" customFormat="1" ht="14.5">
      <c r="A2441" s="348"/>
      <c r="B2441" s="348" t="s">
        <v>2163</v>
      </c>
      <c r="C2441" s="348" t="s">
        <v>3723</v>
      </c>
      <c r="D2441" s="348" t="s">
        <v>3724</v>
      </c>
      <c r="E2441" s="349">
        <v>18</v>
      </c>
      <c r="F2441" s="349">
        <v>13</v>
      </c>
      <c r="G2441" s="349">
        <v>5</v>
      </c>
      <c r="H2441" s="349">
        <v>15</v>
      </c>
      <c r="I2441" s="349">
        <v>3</v>
      </c>
      <c r="J2441" s="349" t="s">
        <v>2402</v>
      </c>
      <c r="L2441" s="14"/>
    </row>
    <row r="2442" spans="1:12" s="10" customFormat="1" ht="14.5">
      <c r="A2442" s="348"/>
      <c r="B2442" s="348" t="s">
        <v>2163</v>
      </c>
      <c r="C2442" s="348" t="s">
        <v>3725</v>
      </c>
      <c r="D2442" s="348" t="s">
        <v>3726</v>
      </c>
      <c r="E2442" s="349">
        <v>19</v>
      </c>
      <c r="F2442" s="349">
        <v>13</v>
      </c>
      <c r="G2442" s="349">
        <v>6</v>
      </c>
      <c r="H2442" s="349" t="s">
        <v>2402</v>
      </c>
      <c r="I2442" s="349" t="s">
        <v>2402</v>
      </c>
      <c r="J2442" s="349">
        <v>0</v>
      </c>
      <c r="L2442" s="14"/>
    </row>
    <row r="2443" spans="1:12" s="10" customFormat="1" ht="14.5">
      <c r="A2443" s="348"/>
      <c r="B2443" s="348" t="s">
        <v>2163</v>
      </c>
      <c r="C2443" s="348" t="s">
        <v>3910</v>
      </c>
      <c r="D2443" s="348" t="s">
        <v>3911</v>
      </c>
      <c r="E2443" s="349">
        <v>18</v>
      </c>
      <c r="F2443" s="349">
        <v>13</v>
      </c>
      <c r="G2443" s="349">
        <v>5</v>
      </c>
      <c r="H2443" s="349">
        <v>18</v>
      </c>
      <c r="I2443" s="349">
        <v>0</v>
      </c>
      <c r="J2443" s="349">
        <v>0</v>
      </c>
      <c r="L2443" s="14"/>
    </row>
    <row r="2444" spans="1:12" s="10" customFormat="1" ht="14.5">
      <c r="A2444" s="348"/>
      <c r="B2444" s="348" t="s">
        <v>2163</v>
      </c>
      <c r="C2444" s="348" t="s">
        <v>3585</v>
      </c>
      <c r="D2444" s="348" t="s">
        <v>3586</v>
      </c>
      <c r="E2444" s="349">
        <v>22</v>
      </c>
      <c r="F2444" s="349">
        <v>16</v>
      </c>
      <c r="G2444" s="349">
        <v>6</v>
      </c>
      <c r="H2444" s="349">
        <v>22</v>
      </c>
      <c r="I2444" s="349">
        <v>0</v>
      </c>
      <c r="J2444" s="349">
        <v>0</v>
      </c>
      <c r="L2444" s="14"/>
    </row>
    <row r="2445" spans="1:12" s="10" customFormat="1" ht="14.5">
      <c r="A2445" s="348"/>
      <c r="B2445" s="348" t="s">
        <v>2163</v>
      </c>
      <c r="C2445" s="348" t="s">
        <v>3897</v>
      </c>
      <c r="D2445" s="348" t="s">
        <v>3898</v>
      </c>
      <c r="E2445" s="349">
        <v>40</v>
      </c>
      <c r="F2445" s="349">
        <v>24</v>
      </c>
      <c r="G2445" s="349">
        <v>16</v>
      </c>
      <c r="H2445" s="349" t="s">
        <v>2402</v>
      </c>
      <c r="I2445" s="349" t="s">
        <v>2402</v>
      </c>
      <c r="J2445" s="349">
        <v>3</v>
      </c>
      <c r="L2445" s="14"/>
    </row>
    <row r="2446" spans="1:12" s="10" customFormat="1" ht="14.5">
      <c r="A2446" s="348"/>
      <c r="B2446" s="348" t="s">
        <v>2163</v>
      </c>
      <c r="C2446" s="348" t="s">
        <v>3587</v>
      </c>
      <c r="D2446" s="348" t="s">
        <v>3588</v>
      </c>
      <c r="E2446" s="349">
        <v>17</v>
      </c>
      <c r="F2446" s="349">
        <v>9</v>
      </c>
      <c r="G2446" s="349">
        <v>8</v>
      </c>
      <c r="H2446" s="349">
        <v>14</v>
      </c>
      <c r="I2446" s="349">
        <v>3</v>
      </c>
      <c r="J2446" s="349">
        <v>0</v>
      </c>
      <c r="L2446" s="14"/>
    </row>
    <row r="2447" spans="1:12" s="10" customFormat="1" ht="14.5">
      <c r="A2447" s="348"/>
      <c r="B2447" s="348" t="s">
        <v>2163</v>
      </c>
      <c r="C2447" s="348" t="s">
        <v>3727</v>
      </c>
      <c r="D2447" s="348" t="s">
        <v>3728</v>
      </c>
      <c r="E2447" s="349">
        <v>13</v>
      </c>
      <c r="F2447" s="349" t="s">
        <v>2402</v>
      </c>
      <c r="G2447" s="349" t="s">
        <v>2402</v>
      </c>
      <c r="H2447" s="349">
        <v>7</v>
      </c>
      <c r="I2447" s="349">
        <v>6</v>
      </c>
      <c r="J2447" s="349">
        <v>0</v>
      </c>
      <c r="L2447" s="14"/>
    </row>
    <row r="2448" spans="1:12" s="10" customFormat="1" ht="14.5">
      <c r="A2448" s="348"/>
      <c r="B2448" s="348" t="s">
        <v>2163</v>
      </c>
      <c r="C2448" s="348" t="s">
        <v>4083</v>
      </c>
      <c r="D2448" s="348" t="s">
        <v>4084</v>
      </c>
      <c r="E2448" s="349">
        <v>18</v>
      </c>
      <c r="F2448" s="349">
        <v>14</v>
      </c>
      <c r="G2448" s="349">
        <v>4</v>
      </c>
      <c r="H2448" s="349" t="s">
        <v>2402</v>
      </c>
      <c r="I2448" s="349" t="s">
        <v>2402</v>
      </c>
      <c r="J2448" s="349">
        <v>0</v>
      </c>
      <c r="L2448" s="14"/>
    </row>
    <row r="2449" spans="1:12" s="10" customFormat="1" ht="14.5">
      <c r="A2449" s="348"/>
      <c r="B2449" s="348" t="s">
        <v>2163</v>
      </c>
      <c r="C2449" s="348" t="s">
        <v>3591</v>
      </c>
      <c r="D2449" s="348" t="s">
        <v>3575</v>
      </c>
      <c r="E2449" s="349">
        <v>19</v>
      </c>
      <c r="F2449" s="349">
        <v>13</v>
      </c>
      <c r="G2449" s="349">
        <v>6</v>
      </c>
      <c r="H2449" s="349" t="s">
        <v>2402</v>
      </c>
      <c r="I2449" s="349" t="s">
        <v>2402</v>
      </c>
      <c r="J2449" s="349">
        <v>0</v>
      </c>
      <c r="L2449" s="14"/>
    </row>
    <row r="2450" spans="1:12" s="10" customFormat="1" ht="14.5">
      <c r="A2450" s="348"/>
      <c r="B2450" s="348" t="s">
        <v>2163</v>
      </c>
      <c r="C2450" s="348" t="s">
        <v>3591</v>
      </c>
      <c r="D2450" s="348" t="s">
        <v>3592</v>
      </c>
      <c r="E2450" s="349">
        <v>308</v>
      </c>
      <c r="F2450" s="349">
        <v>221</v>
      </c>
      <c r="G2450" s="349">
        <v>87</v>
      </c>
      <c r="H2450" s="349">
        <v>287</v>
      </c>
      <c r="I2450" s="349">
        <v>21</v>
      </c>
      <c r="J2450" s="349">
        <v>8</v>
      </c>
      <c r="L2450" s="14"/>
    </row>
    <row r="2451" spans="1:12" s="10" customFormat="1" ht="14.5">
      <c r="A2451" s="348"/>
      <c r="B2451" s="348" t="s">
        <v>2163</v>
      </c>
      <c r="C2451" s="348" t="s">
        <v>3593</v>
      </c>
      <c r="D2451" s="348" t="s">
        <v>3594</v>
      </c>
      <c r="E2451" s="349">
        <v>3168</v>
      </c>
      <c r="F2451" s="349">
        <v>2272</v>
      </c>
      <c r="G2451" s="349">
        <v>896</v>
      </c>
      <c r="H2451" s="349">
        <v>2879</v>
      </c>
      <c r="I2451" s="349">
        <v>289</v>
      </c>
      <c r="J2451" s="349">
        <v>76</v>
      </c>
      <c r="L2451" s="14"/>
    </row>
    <row r="2452" spans="1:12" s="10" customFormat="1" ht="14.5">
      <c r="A2452" s="348"/>
      <c r="B2452" s="348" t="s">
        <v>2163</v>
      </c>
      <c r="C2452" s="348" t="s">
        <v>3595</v>
      </c>
      <c r="D2452" s="348" t="s">
        <v>3596</v>
      </c>
      <c r="E2452" s="349">
        <v>215</v>
      </c>
      <c r="F2452" s="349">
        <v>172</v>
      </c>
      <c r="G2452" s="349">
        <v>43</v>
      </c>
      <c r="H2452" s="349">
        <v>162</v>
      </c>
      <c r="I2452" s="349">
        <v>53</v>
      </c>
      <c r="J2452" s="349">
        <v>9</v>
      </c>
      <c r="L2452" s="14"/>
    </row>
    <row r="2453" spans="1:12" s="10" customFormat="1" ht="14.5">
      <c r="A2453" s="348"/>
      <c r="B2453" s="348" t="s">
        <v>2163</v>
      </c>
      <c r="C2453" s="348" t="s">
        <v>3729</v>
      </c>
      <c r="D2453" s="348" t="s">
        <v>3730</v>
      </c>
      <c r="E2453" s="349">
        <v>32</v>
      </c>
      <c r="F2453" s="349">
        <v>25</v>
      </c>
      <c r="G2453" s="349">
        <v>7</v>
      </c>
      <c r="H2453" s="349" t="s">
        <v>2402</v>
      </c>
      <c r="I2453" s="349" t="s">
        <v>2402</v>
      </c>
      <c r="J2453" s="349">
        <v>0</v>
      </c>
      <c r="L2453" s="14"/>
    </row>
    <row r="2454" spans="1:12" s="10" customFormat="1" ht="14.5">
      <c r="A2454" s="348"/>
      <c r="B2454" s="348" t="s">
        <v>2163</v>
      </c>
      <c r="C2454" s="348" t="s">
        <v>3597</v>
      </c>
      <c r="D2454" s="348" t="s">
        <v>3598</v>
      </c>
      <c r="E2454" s="349">
        <v>247</v>
      </c>
      <c r="F2454" s="349">
        <v>197</v>
      </c>
      <c r="G2454" s="349">
        <v>50</v>
      </c>
      <c r="H2454" s="349">
        <v>192</v>
      </c>
      <c r="I2454" s="349">
        <v>55</v>
      </c>
      <c r="J2454" s="349">
        <v>9</v>
      </c>
      <c r="L2454" s="14"/>
    </row>
    <row r="2455" spans="1:12" s="10" customFormat="1" ht="14.5">
      <c r="A2455" s="348"/>
      <c r="B2455" s="348" t="s">
        <v>2163</v>
      </c>
      <c r="C2455" s="348" t="s">
        <v>3599</v>
      </c>
      <c r="D2455" s="348" t="s">
        <v>3598</v>
      </c>
      <c r="E2455" s="349">
        <v>247</v>
      </c>
      <c r="F2455" s="349">
        <v>197</v>
      </c>
      <c r="G2455" s="349">
        <v>50</v>
      </c>
      <c r="H2455" s="349">
        <v>192</v>
      </c>
      <c r="I2455" s="349">
        <v>55</v>
      </c>
      <c r="J2455" s="349">
        <v>9</v>
      </c>
      <c r="L2455" s="14"/>
    </row>
    <row r="2456" spans="1:12" s="10" customFormat="1" ht="14.5">
      <c r="A2456" s="348"/>
      <c r="B2456" s="348" t="s">
        <v>2163</v>
      </c>
      <c r="C2456" s="348" t="s">
        <v>3600</v>
      </c>
      <c r="D2456" s="348" t="s">
        <v>3601</v>
      </c>
      <c r="E2456" s="349">
        <v>105</v>
      </c>
      <c r="F2456" s="349">
        <v>80</v>
      </c>
      <c r="G2456" s="349">
        <v>25</v>
      </c>
      <c r="H2456" s="349">
        <v>62</v>
      </c>
      <c r="I2456" s="349">
        <v>43</v>
      </c>
      <c r="J2456" s="349">
        <v>0</v>
      </c>
      <c r="L2456" s="14"/>
    </row>
    <row r="2457" spans="1:12" s="10" customFormat="1" ht="14.5">
      <c r="A2457" s="348"/>
      <c r="B2457" s="348" t="s">
        <v>2163</v>
      </c>
      <c r="C2457" s="348" t="s">
        <v>3731</v>
      </c>
      <c r="D2457" s="348" t="s">
        <v>3732</v>
      </c>
      <c r="E2457" s="349">
        <v>45</v>
      </c>
      <c r="F2457" s="349">
        <v>35</v>
      </c>
      <c r="G2457" s="349">
        <v>10</v>
      </c>
      <c r="H2457" s="349">
        <v>27</v>
      </c>
      <c r="I2457" s="349">
        <v>18</v>
      </c>
      <c r="J2457" s="349">
        <v>0</v>
      </c>
      <c r="L2457" s="14"/>
    </row>
    <row r="2458" spans="1:12" s="10" customFormat="1" ht="14.5">
      <c r="A2458" s="348"/>
      <c r="B2458" s="348" t="s">
        <v>2163</v>
      </c>
      <c r="C2458" s="348" t="s">
        <v>3602</v>
      </c>
      <c r="D2458" s="348" t="s">
        <v>3603</v>
      </c>
      <c r="E2458" s="349">
        <v>131</v>
      </c>
      <c r="F2458" s="349">
        <v>103</v>
      </c>
      <c r="G2458" s="349">
        <v>28</v>
      </c>
      <c r="H2458" s="349">
        <v>96</v>
      </c>
      <c r="I2458" s="349">
        <v>35</v>
      </c>
      <c r="J2458" s="349" t="s">
        <v>2402</v>
      </c>
      <c r="L2458" s="14"/>
    </row>
    <row r="2459" spans="1:12" s="10" customFormat="1" ht="14.5">
      <c r="A2459" s="348"/>
      <c r="B2459" s="348" t="s">
        <v>2163</v>
      </c>
      <c r="C2459" s="348" t="s">
        <v>3733</v>
      </c>
      <c r="D2459" s="348" t="s">
        <v>3734</v>
      </c>
      <c r="E2459" s="349">
        <v>19</v>
      </c>
      <c r="F2459" s="349">
        <v>13</v>
      </c>
      <c r="G2459" s="349">
        <v>6</v>
      </c>
      <c r="H2459" s="349">
        <v>12</v>
      </c>
      <c r="I2459" s="349">
        <v>7</v>
      </c>
      <c r="J2459" s="349">
        <v>0</v>
      </c>
      <c r="L2459" s="14"/>
    </row>
    <row r="2460" spans="1:12" s="10" customFormat="1" ht="14.5">
      <c r="A2460" s="348"/>
      <c r="B2460" s="348" t="s">
        <v>2163</v>
      </c>
      <c r="C2460" s="348" t="s">
        <v>3899</v>
      </c>
      <c r="D2460" s="348" t="s">
        <v>3900</v>
      </c>
      <c r="E2460" s="349">
        <v>14</v>
      </c>
      <c r="F2460" s="349">
        <v>7</v>
      </c>
      <c r="G2460" s="349">
        <v>7</v>
      </c>
      <c r="H2460" s="349" t="s">
        <v>2402</v>
      </c>
      <c r="I2460" s="349" t="s">
        <v>2402</v>
      </c>
      <c r="J2460" s="349">
        <v>0</v>
      </c>
      <c r="L2460" s="14"/>
    </row>
    <row r="2461" spans="1:12" s="10" customFormat="1" ht="14.5">
      <c r="A2461" s="348"/>
      <c r="B2461" s="348" t="s">
        <v>2163</v>
      </c>
      <c r="C2461" s="348" t="s">
        <v>4237</v>
      </c>
      <c r="D2461" s="348" t="s">
        <v>4238</v>
      </c>
      <c r="E2461" s="349">
        <v>14</v>
      </c>
      <c r="F2461" s="349">
        <v>14</v>
      </c>
      <c r="G2461" s="349">
        <v>0</v>
      </c>
      <c r="H2461" s="349">
        <v>10</v>
      </c>
      <c r="I2461" s="349">
        <v>4</v>
      </c>
      <c r="J2461" s="349">
        <v>0</v>
      </c>
      <c r="L2461" s="14"/>
    </row>
    <row r="2462" spans="1:12" s="10" customFormat="1" ht="14.5">
      <c r="A2462" s="348"/>
      <c r="B2462" s="348" t="s">
        <v>2163</v>
      </c>
      <c r="C2462" s="348" t="s">
        <v>3735</v>
      </c>
      <c r="D2462" s="348" t="s">
        <v>3736</v>
      </c>
      <c r="E2462" s="349">
        <v>17</v>
      </c>
      <c r="F2462" s="349">
        <v>11</v>
      </c>
      <c r="G2462" s="349">
        <v>6</v>
      </c>
      <c r="H2462" s="349" t="s">
        <v>2402</v>
      </c>
      <c r="I2462" s="349" t="s">
        <v>2402</v>
      </c>
      <c r="J2462" s="349">
        <v>0</v>
      </c>
      <c r="L2462" s="14"/>
    </row>
    <row r="2463" spans="1:12" s="10" customFormat="1" ht="14.5">
      <c r="A2463" s="348"/>
      <c r="B2463" s="348" t="s">
        <v>2163</v>
      </c>
      <c r="C2463" s="348" t="s">
        <v>3737</v>
      </c>
      <c r="D2463" s="348" t="s">
        <v>3738</v>
      </c>
      <c r="E2463" s="349">
        <v>35</v>
      </c>
      <c r="F2463" s="349">
        <v>19</v>
      </c>
      <c r="G2463" s="349">
        <v>16</v>
      </c>
      <c r="H2463" s="349">
        <v>22</v>
      </c>
      <c r="I2463" s="349">
        <v>13</v>
      </c>
      <c r="J2463" s="349">
        <v>0</v>
      </c>
      <c r="L2463" s="14"/>
    </row>
    <row r="2464" spans="1:12" s="10" customFormat="1" ht="14.5">
      <c r="A2464" s="348"/>
      <c r="B2464" s="348" t="s">
        <v>2163</v>
      </c>
      <c r="C2464" s="348" t="s">
        <v>3954</v>
      </c>
      <c r="D2464" s="348" t="s">
        <v>151</v>
      </c>
      <c r="E2464" s="349">
        <v>13</v>
      </c>
      <c r="F2464" s="349">
        <v>10</v>
      </c>
      <c r="G2464" s="349">
        <v>3</v>
      </c>
      <c r="H2464" s="349" t="s">
        <v>2402</v>
      </c>
      <c r="I2464" s="349" t="s">
        <v>2402</v>
      </c>
      <c r="J2464" s="349">
        <v>0</v>
      </c>
      <c r="L2464" s="14"/>
    </row>
    <row r="2465" spans="1:12" s="10" customFormat="1" ht="14.5">
      <c r="A2465" s="348"/>
      <c r="B2465" s="348" t="s">
        <v>2163</v>
      </c>
      <c r="C2465" s="348" t="s">
        <v>3739</v>
      </c>
      <c r="D2465" s="348" t="s">
        <v>3740</v>
      </c>
      <c r="E2465" s="349">
        <v>88</v>
      </c>
      <c r="F2465" s="349">
        <v>35</v>
      </c>
      <c r="G2465" s="349">
        <v>53</v>
      </c>
      <c r="H2465" s="349">
        <v>76</v>
      </c>
      <c r="I2465" s="349">
        <v>12</v>
      </c>
      <c r="J2465" s="349" t="s">
        <v>2402</v>
      </c>
      <c r="L2465" s="14"/>
    </row>
    <row r="2466" spans="1:12" s="10" customFormat="1" ht="14.5">
      <c r="A2466" s="348"/>
      <c r="B2466" s="348" t="s">
        <v>2163</v>
      </c>
      <c r="C2466" s="348" t="s">
        <v>3855</v>
      </c>
      <c r="D2466" s="348" t="s">
        <v>3856</v>
      </c>
      <c r="E2466" s="349">
        <v>116</v>
      </c>
      <c r="F2466" s="349">
        <v>87</v>
      </c>
      <c r="G2466" s="349">
        <v>29</v>
      </c>
      <c r="H2466" s="349">
        <v>60</v>
      </c>
      <c r="I2466" s="349">
        <v>56</v>
      </c>
      <c r="J2466" s="349" t="s">
        <v>2402</v>
      </c>
      <c r="L2466" s="14"/>
    </row>
    <row r="2467" spans="1:12" s="10" customFormat="1" ht="14.5">
      <c r="A2467" s="348"/>
      <c r="B2467" s="348" t="s">
        <v>2163</v>
      </c>
      <c r="C2467" s="348" t="s">
        <v>3741</v>
      </c>
      <c r="D2467" s="348" t="s">
        <v>3742</v>
      </c>
      <c r="E2467" s="349">
        <v>14</v>
      </c>
      <c r="F2467" s="349" t="s">
        <v>2402</v>
      </c>
      <c r="G2467" s="349" t="s">
        <v>2402</v>
      </c>
      <c r="H2467" s="349" t="s">
        <v>2402</v>
      </c>
      <c r="I2467" s="349" t="s">
        <v>2402</v>
      </c>
      <c r="J2467" s="349">
        <v>0</v>
      </c>
      <c r="L2467" s="14"/>
    </row>
    <row r="2468" spans="1:12" s="10" customFormat="1" ht="14.5">
      <c r="A2468" s="348"/>
      <c r="B2468" s="348" t="s">
        <v>2163</v>
      </c>
      <c r="C2468" s="348" t="s">
        <v>3912</v>
      </c>
      <c r="D2468" s="348" t="s">
        <v>3913</v>
      </c>
      <c r="E2468" s="349">
        <v>26</v>
      </c>
      <c r="F2468" s="349">
        <v>21</v>
      </c>
      <c r="G2468" s="349">
        <v>5</v>
      </c>
      <c r="H2468" s="349" t="s">
        <v>2402</v>
      </c>
      <c r="I2468" s="349" t="s">
        <v>2402</v>
      </c>
      <c r="J2468" s="349">
        <v>0</v>
      </c>
      <c r="L2468" s="14"/>
    </row>
    <row r="2469" spans="1:12" s="10" customFormat="1" ht="14.5">
      <c r="A2469" s="348"/>
      <c r="B2469" s="348" t="s">
        <v>2163</v>
      </c>
      <c r="C2469" s="348" t="s">
        <v>3604</v>
      </c>
      <c r="D2469" s="348" t="s">
        <v>3575</v>
      </c>
      <c r="E2469" s="349">
        <v>14</v>
      </c>
      <c r="F2469" s="349">
        <v>9</v>
      </c>
      <c r="G2469" s="349">
        <v>5</v>
      </c>
      <c r="H2469" s="349">
        <v>11</v>
      </c>
      <c r="I2469" s="349">
        <v>3</v>
      </c>
      <c r="J2469" s="349">
        <v>0</v>
      </c>
      <c r="L2469" s="14"/>
    </row>
    <row r="2470" spans="1:12" s="10" customFormat="1" ht="14.5">
      <c r="A2470" s="348"/>
      <c r="B2470" s="348" t="s">
        <v>2163</v>
      </c>
      <c r="C2470" s="348" t="s">
        <v>3604</v>
      </c>
      <c r="D2470" s="348" t="s">
        <v>3605</v>
      </c>
      <c r="E2470" s="349">
        <v>651</v>
      </c>
      <c r="F2470" s="349">
        <v>456</v>
      </c>
      <c r="G2470" s="349">
        <v>195</v>
      </c>
      <c r="H2470" s="349">
        <v>451</v>
      </c>
      <c r="I2470" s="349">
        <v>200</v>
      </c>
      <c r="J2470" s="349">
        <v>4</v>
      </c>
      <c r="L2470" s="14"/>
    </row>
    <row r="2471" spans="1:12" s="10" customFormat="1" ht="14.5">
      <c r="A2471" s="348"/>
      <c r="B2471" s="348" t="s">
        <v>2163</v>
      </c>
      <c r="C2471" s="348" t="s">
        <v>3606</v>
      </c>
      <c r="D2471" s="348" t="s">
        <v>3607</v>
      </c>
      <c r="E2471" s="349">
        <v>55</v>
      </c>
      <c r="F2471" s="349">
        <v>36</v>
      </c>
      <c r="G2471" s="349">
        <v>19</v>
      </c>
      <c r="H2471" s="349">
        <v>46</v>
      </c>
      <c r="I2471" s="349">
        <v>9</v>
      </c>
      <c r="J2471" s="349" t="s">
        <v>2402</v>
      </c>
      <c r="L2471" s="14"/>
    </row>
    <row r="2472" spans="1:12" s="10" customFormat="1" ht="14.5">
      <c r="A2472" s="348"/>
      <c r="B2472" s="348" t="s">
        <v>2163</v>
      </c>
      <c r="C2472" s="348" t="s">
        <v>3745</v>
      </c>
      <c r="D2472" s="348" t="s">
        <v>3746</v>
      </c>
      <c r="E2472" s="349">
        <v>14</v>
      </c>
      <c r="F2472" s="349">
        <v>11</v>
      </c>
      <c r="G2472" s="349">
        <v>3</v>
      </c>
      <c r="H2472" s="349">
        <v>14</v>
      </c>
      <c r="I2472" s="349">
        <v>0</v>
      </c>
      <c r="J2472" s="349">
        <v>0</v>
      </c>
      <c r="L2472" s="14"/>
    </row>
    <row r="2473" spans="1:12" s="10" customFormat="1" ht="14.5">
      <c r="A2473" s="348"/>
      <c r="B2473" s="348" t="s">
        <v>2163</v>
      </c>
      <c r="C2473" s="348" t="s">
        <v>3747</v>
      </c>
      <c r="D2473" s="348" t="s">
        <v>3748</v>
      </c>
      <c r="E2473" s="349">
        <v>10</v>
      </c>
      <c r="F2473" s="349">
        <v>6</v>
      </c>
      <c r="G2473" s="349">
        <v>4</v>
      </c>
      <c r="H2473" s="349" t="s">
        <v>2402</v>
      </c>
      <c r="I2473" s="349" t="s">
        <v>2402</v>
      </c>
      <c r="J2473" s="349">
        <v>0</v>
      </c>
      <c r="L2473" s="14"/>
    </row>
    <row r="2474" spans="1:12" s="10" customFormat="1" ht="14.5">
      <c r="A2474" s="348"/>
      <c r="B2474" s="348" t="s">
        <v>2163</v>
      </c>
      <c r="C2474" s="348" t="s">
        <v>3857</v>
      </c>
      <c r="D2474" s="348" t="s">
        <v>3858</v>
      </c>
      <c r="E2474" s="349">
        <v>32</v>
      </c>
      <c r="F2474" s="349">
        <v>26</v>
      </c>
      <c r="G2474" s="349">
        <v>6</v>
      </c>
      <c r="H2474" s="349">
        <v>25</v>
      </c>
      <c r="I2474" s="349">
        <v>7</v>
      </c>
      <c r="J2474" s="349">
        <v>0</v>
      </c>
      <c r="L2474" s="14"/>
    </row>
    <row r="2475" spans="1:12" s="10" customFormat="1" ht="14.5">
      <c r="A2475" s="348"/>
      <c r="B2475" s="348" t="s">
        <v>2163</v>
      </c>
      <c r="C2475" s="348" t="s">
        <v>4200</v>
      </c>
      <c r="D2475" s="348" t="s">
        <v>4201</v>
      </c>
      <c r="E2475" s="349">
        <v>24</v>
      </c>
      <c r="F2475" s="349">
        <v>21</v>
      </c>
      <c r="G2475" s="349">
        <v>3</v>
      </c>
      <c r="H2475" s="349">
        <v>15</v>
      </c>
      <c r="I2475" s="349">
        <v>9</v>
      </c>
      <c r="J2475" s="349">
        <v>0</v>
      </c>
      <c r="L2475" s="14"/>
    </row>
    <row r="2476" spans="1:12" s="10" customFormat="1" ht="14.5">
      <c r="A2476" s="348"/>
      <c r="B2476" s="348" t="s">
        <v>2163</v>
      </c>
      <c r="C2476" s="348" t="s">
        <v>3608</v>
      </c>
      <c r="D2476" s="348" t="s">
        <v>3609</v>
      </c>
      <c r="E2476" s="349">
        <v>29</v>
      </c>
      <c r="F2476" s="349">
        <v>25</v>
      </c>
      <c r="G2476" s="349">
        <v>4</v>
      </c>
      <c r="H2476" s="349" t="s">
        <v>2402</v>
      </c>
      <c r="I2476" s="349" t="s">
        <v>2402</v>
      </c>
      <c r="J2476" s="349">
        <v>0</v>
      </c>
      <c r="L2476" s="14"/>
    </row>
    <row r="2477" spans="1:12" s="10" customFormat="1" ht="14.5">
      <c r="A2477" s="348"/>
      <c r="B2477" s="348" t="s">
        <v>2163</v>
      </c>
      <c r="C2477" s="348" t="s">
        <v>4089</v>
      </c>
      <c r="D2477" s="348" t="s">
        <v>4090</v>
      </c>
      <c r="E2477" s="349">
        <v>19</v>
      </c>
      <c r="F2477" s="349">
        <v>10</v>
      </c>
      <c r="G2477" s="349">
        <v>9</v>
      </c>
      <c r="H2477" s="349" t="s">
        <v>2402</v>
      </c>
      <c r="I2477" s="349" t="s">
        <v>2402</v>
      </c>
      <c r="J2477" s="349">
        <v>0</v>
      </c>
      <c r="L2477" s="14"/>
    </row>
    <row r="2478" spans="1:12" s="10" customFormat="1" ht="14.5">
      <c r="A2478" s="348"/>
      <c r="B2478" s="348" t="s">
        <v>2163</v>
      </c>
      <c r="C2478" s="348" t="s">
        <v>3749</v>
      </c>
      <c r="D2478" s="348" t="s">
        <v>3750</v>
      </c>
      <c r="E2478" s="349">
        <v>23</v>
      </c>
      <c r="F2478" s="349">
        <v>17</v>
      </c>
      <c r="G2478" s="349">
        <v>6</v>
      </c>
      <c r="H2478" s="349" t="s">
        <v>2402</v>
      </c>
      <c r="I2478" s="349" t="s">
        <v>2402</v>
      </c>
      <c r="J2478" s="349">
        <v>0</v>
      </c>
      <c r="L2478" s="14"/>
    </row>
    <row r="2479" spans="1:12" s="10" customFormat="1" ht="14.5">
      <c r="A2479" s="348"/>
      <c r="B2479" s="348" t="s">
        <v>2163</v>
      </c>
      <c r="C2479" s="348" t="s">
        <v>3610</v>
      </c>
      <c r="D2479" s="348" t="s">
        <v>3575</v>
      </c>
      <c r="E2479" s="349">
        <v>16</v>
      </c>
      <c r="F2479" s="349" t="s">
        <v>2402</v>
      </c>
      <c r="G2479" s="349" t="s">
        <v>2402</v>
      </c>
      <c r="H2479" s="349" t="s">
        <v>2402</v>
      </c>
      <c r="I2479" s="349" t="s">
        <v>2402</v>
      </c>
      <c r="J2479" s="349">
        <v>0</v>
      </c>
      <c r="L2479" s="14"/>
    </row>
    <row r="2480" spans="1:12" s="10" customFormat="1" ht="14.5">
      <c r="A2480" s="348"/>
      <c r="B2480" s="348" t="s">
        <v>2163</v>
      </c>
      <c r="C2480" s="348" t="s">
        <v>3610</v>
      </c>
      <c r="D2480" s="348" t="s">
        <v>3611</v>
      </c>
      <c r="E2480" s="349">
        <v>222</v>
      </c>
      <c r="F2480" s="349">
        <v>166</v>
      </c>
      <c r="G2480" s="349">
        <v>56</v>
      </c>
      <c r="H2480" s="349">
        <v>188</v>
      </c>
      <c r="I2480" s="349">
        <v>34</v>
      </c>
      <c r="J2480" s="349" t="s">
        <v>2402</v>
      </c>
      <c r="L2480" s="14"/>
    </row>
    <row r="2481" spans="1:12" s="10" customFormat="1" ht="14.5">
      <c r="A2481" s="348"/>
      <c r="B2481" s="348" t="s">
        <v>2163</v>
      </c>
      <c r="C2481" s="348" t="s">
        <v>4015</v>
      </c>
      <c r="D2481" s="348" t="s">
        <v>4016</v>
      </c>
      <c r="E2481" s="349">
        <v>13</v>
      </c>
      <c r="F2481" s="349">
        <v>8</v>
      </c>
      <c r="G2481" s="349">
        <v>5</v>
      </c>
      <c r="H2481" s="349">
        <v>13</v>
      </c>
      <c r="I2481" s="349">
        <v>0</v>
      </c>
      <c r="J2481" s="349">
        <v>0</v>
      </c>
      <c r="L2481" s="14"/>
    </row>
    <row r="2482" spans="1:12" s="10" customFormat="1" ht="14.5">
      <c r="A2482" s="348"/>
      <c r="B2482" s="348" t="s">
        <v>2163</v>
      </c>
      <c r="C2482" s="348" t="s">
        <v>3963</v>
      </c>
      <c r="D2482" s="348" t="s">
        <v>3964</v>
      </c>
      <c r="E2482" s="349">
        <v>13</v>
      </c>
      <c r="F2482" s="349" t="s">
        <v>2402</v>
      </c>
      <c r="G2482" s="349" t="s">
        <v>2402</v>
      </c>
      <c r="H2482" s="349" t="s">
        <v>2402</v>
      </c>
      <c r="I2482" s="349" t="s">
        <v>2402</v>
      </c>
      <c r="J2482" s="349">
        <v>0</v>
      </c>
      <c r="L2482" s="14"/>
    </row>
    <row r="2483" spans="1:12" s="10" customFormat="1" ht="14.5">
      <c r="A2483" s="348"/>
      <c r="B2483" s="348" t="s">
        <v>2163</v>
      </c>
      <c r="C2483" s="348" t="s">
        <v>3751</v>
      </c>
      <c r="D2483" s="348" t="s">
        <v>3752</v>
      </c>
      <c r="E2483" s="349">
        <v>18</v>
      </c>
      <c r="F2483" s="349">
        <v>12</v>
      </c>
      <c r="G2483" s="349">
        <v>6</v>
      </c>
      <c r="H2483" s="349" t="s">
        <v>2402</v>
      </c>
      <c r="I2483" s="349" t="s">
        <v>2402</v>
      </c>
      <c r="J2483" s="349">
        <v>0</v>
      </c>
      <c r="L2483" s="14"/>
    </row>
    <row r="2484" spans="1:12" s="10" customFormat="1" ht="14.5">
      <c r="A2484" s="348"/>
      <c r="B2484" s="348" t="s">
        <v>2163</v>
      </c>
      <c r="C2484" s="348" t="s">
        <v>3859</v>
      </c>
      <c r="D2484" s="348" t="s">
        <v>3860</v>
      </c>
      <c r="E2484" s="349">
        <v>13</v>
      </c>
      <c r="F2484" s="349">
        <v>9</v>
      </c>
      <c r="G2484" s="349">
        <v>4</v>
      </c>
      <c r="H2484" s="349" t="s">
        <v>2402</v>
      </c>
      <c r="I2484" s="349" t="s">
        <v>2402</v>
      </c>
      <c r="J2484" s="349">
        <v>0</v>
      </c>
      <c r="L2484" s="14"/>
    </row>
    <row r="2485" spans="1:12" s="10" customFormat="1" ht="14.5">
      <c r="A2485" s="348"/>
      <c r="B2485" s="348" t="s">
        <v>2163</v>
      </c>
      <c r="C2485" s="348" t="s">
        <v>3965</v>
      </c>
      <c r="D2485" s="348" t="s">
        <v>3966</v>
      </c>
      <c r="E2485" s="349">
        <v>14</v>
      </c>
      <c r="F2485" s="349">
        <v>10</v>
      </c>
      <c r="G2485" s="349">
        <v>4</v>
      </c>
      <c r="H2485" s="349" t="s">
        <v>2402</v>
      </c>
      <c r="I2485" s="349" t="s">
        <v>2402</v>
      </c>
      <c r="J2485" s="349">
        <v>0</v>
      </c>
      <c r="L2485" s="14"/>
    </row>
    <row r="2486" spans="1:12" s="10" customFormat="1" ht="14.5">
      <c r="A2486" s="348"/>
      <c r="B2486" s="348" t="s">
        <v>2163</v>
      </c>
      <c r="C2486" s="348" t="s">
        <v>3901</v>
      </c>
      <c r="D2486" s="348" t="s">
        <v>3902</v>
      </c>
      <c r="E2486" s="349">
        <v>22</v>
      </c>
      <c r="F2486" s="349">
        <v>19</v>
      </c>
      <c r="G2486" s="349">
        <v>3</v>
      </c>
      <c r="H2486" s="349" t="s">
        <v>2402</v>
      </c>
      <c r="I2486" s="349" t="s">
        <v>2402</v>
      </c>
      <c r="J2486" s="349" t="s">
        <v>2402</v>
      </c>
      <c r="L2486" s="14"/>
    </row>
    <row r="2487" spans="1:12" s="10" customFormat="1" ht="14.5">
      <c r="A2487" s="348"/>
      <c r="B2487" s="348" t="s">
        <v>2163</v>
      </c>
      <c r="C2487" s="348" t="s">
        <v>3753</v>
      </c>
      <c r="D2487" s="348" t="s">
        <v>3754</v>
      </c>
      <c r="E2487" s="349">
        <v>29</v>
      </c>
      <c r="F2487" s="349">
        <v>22</v>
      </c>
      <c r="G2487" s="349">
        <v>7</v>
      </c>
      <c r="H2487" s="349" t="s">
        <v>2402</v>
      </c>
      <c r="I2487" s="349" t="s">
        <v>2402</v>
      </c>
      <c r="J2487" s="349" t="s">
        <v>2402</v>
      </c>
      <c r="L2487" s="14"/>
    </row>
    <row r="2488" spans="1:12" s="10" customFormat="1" ht="14.5">
      <c r="A2488" s="348"/>
      <c r="B2488" s="348" t="s">
        <v>2163</v>
      </c>
      <c r="C2488" s="348" t="s">
        <v>4017</v>
      </c>
      <c r="D2488" s="348" t="s">
        <v>4018</v>
      </c>
      <c r="E2488" s="349">
        <v>21</v>
      </c>
      <c r="F2488" s="349">
        <v>15</v>
      </c>
      <c r="G2488" s="349">
        <v>6</v>
      </c>
      <c r="H2488" s="349">
        <v>17</v>
      </c>
      <c r="I2488" s="349">
        <v>4</v>
      </c>
      <c r="J2488" s="349">
        <v>0</v>
      </c>
      <c r="L2488" s="14"/>
    </row>
    <row r="2489" spans="1:12" s="10" customFormat="1" ht="14.5">
      <c r="A2489" s="348"/>
      <c r="B2489" s="348" t="s">
        <v>2163</v>
      </c>
      <c r="C2489" s="348" t="s">
        <v>3612</v>
      </c>
      <c r="D2489" s="348" t="s">
        <v>3613</v>
      </c>
      <c r="E2489" s="349">
        <v>143</v>
      </c>
      <c r="F2489" s="349">
        <v>107</v>
      </c>
      <c r="G2489" s="349">
        <v>36</v>
      </c>
      <c r="H2489" s="349">
        <v>132</v>
      </c>
      <c r="I2489" s="349">
        <v>11</v>
      </c>
      <c r="J2489" s="349" t="s">
        <v>2402</v>
      </c>
      <c r="L2489" s="14"/>
    </row>
    <row r="2490" spans="1:12" s="10" customFormat="1" ht="14.5">
      <c r="A2490" s="348"/>
      <c r="B2490" s="348" t="s">
        <v>2163</v>
      </c>
      <c r="C2490" s="348" t="s">
        <v>3755</v>
      </c>
      <c r="D2490" s="348" t="s">
        <v>3756</v>
      </c>
      <c r="E2490" s="349">
        <v>34</v>
      </c>
      <c r="F2490" s="349">
        <v>18</v>
      </c>
      <c r="G2490" s="349">
        <v>16</v>
      </c>
      <c r="H2490" s="349" t="s">
        <v>2402</v>
      </c>
      <c r="I2490" s="349" t="s">
        <v>2402</v>
      </c>
      <c r="J2490" s="349">
        <v>0</v>
      </c>
      <c r="L2490" s="14"/>
    </row>
    <row r="2491" spans="1:12" s="10" customFormat="1" ht="14.5">
      <c r="A2491" s="348"/>
      <c r="B2491" s="348" t="s">
        <v>2163</v>
      </c>
      <c r="C2491" s="348" t="s">
        <v>3614</v>
      </c>
      <c r="D2491" s="348" t="s">
        <v>3615</v>
      </c>
      <c r="E2491" s="349">
        <v>94</v>
      </c>
      <c r="F2491" s="349">
        <v>65</v>
      </c>
      <c r="G2491" s="349">
        <v>29</v>
      </c>
      <c r="H2491" s="349">
        <v>61</v>
      </c>
      <c r="I2491" s="349">
        <v>33</v>
      </c>
      <c r="J2491" s="349">
        <v>0</v>
      </c>
      <c r="L2491" s="14"/>
    </row>
    <row r="2492" spans="1:12" s="10" customFormat="1" ht="14.5">
      <c r="A2492" s="348"/>
      <c r="B2492" s="348" t="s">
        <v>2163</v>
      </c>
      <c r="C2492" s="348" t="s">
        <v>3757</v>
      </c>
      <c r="D2492" s="348" t="s">
        <v>3758</v>
      </c>
      <c r="E2492" s="349">
        <v>24</v>
      </c>
      <c r="F2492" s="349">
        <v>18</v>
      </c>
      <c r="G2492" s="349">
        <v>6</v>
      </c>
      <c r="H2492" s="349" t="s">
        <v>2402</v>
      </c>
      <c r="I2492" s="349" t="s">
        <v>2402</v>
      </c>
      <c r="J2492" s="349" t="s">
        <v>2402</v>
      </c>
      <c r="L2492" s="14"/>
    </row>
    <row r="2493" spans="1:12" s="10" customFormat="1" ht="14.5">
      <c r="A2493" s="348"/>
      <c r="B2493" s="348" t="s">
        <v>2163</v>
      </c>
      <c r="C2493" s="348" t="s">
        <v>4091</v>
      </c>
      <c r="D2493" s="348" t="s">
        <v>4092</v>
      </c>
      <c r="E2493" s="349">
        <v>11</v>
      </c>
      <c r="F2493" s="349">
        <v>8</v>
      </c>
      <c r="G2493" s="349">
        <v>3</v>
      </c>
      <c r="H2493" s="349">
        <v>11</v>
      </c>
      <c r="I2493" s="349">
        <v>0</v>
      </c>
      <c r="J2493" s="349" t="s">
        <v>2402</v>
      </c>
      <c r="L2493" s="14"/>
    </row>
    <row r="2494" spans="1:12" s="10" customFormat="1" ht="14.5">
      <c r="A2494" s="348"/>
      <c r="B2494" s="348" t="s">
        <v>2163</v>
      </c>
      <c r="C2494" s="348" t="s">
        <v>3759</v>
      </c>
      <c r="D2494" s="348" t="s">
        <v>3760</v>
      </c>
      <c r="E2494" s="349">
        <v>17</v>
      </c>
      <c r="F2494" s="349">
        <v>11</v>
      </c>
      <c r="G2494" s="349">
        <v>6</v>
      </c>
      <c r="H2494" s="349" t="s">
        <v>2402</v>
      </c>
      <c r="I2494" s="349" t="s">
        <v>2402</v>
      </c>
      <c r="J2494" s="349">
        <v>0</v>
      </c>
      <c r="L2494" s="14"/>
    </row>
    <row r="2495" spans="1:12" s="10" customFormat="1" ht="14.5">
      <c r="A2495" s="348"/>
      <c r="B2495" s="348" t="s">
        <v>2163</v>
      </c>
      <c r="C2495" s="348" t="s">
        <v>3761</v>
      </c>
      <c r="D2495" s="348" t="s">
        <v>3762</v>
      </c>
      <c r="E2495" s="349">
        <v>37</v>
      </c>
      <c r="F2495" s="349">
        <v>26</v>
      </c>
      <c r="G2495" s="349">
        <v>11</v>
      </c>
      <c r="H2495" s="349" t="s">
        <v>2402</v>
      </c>
      <c r="I2495" s="349" t="s">
        <v>2402</v>
      </c>
      <c r="J2495" s="349">
        <v>0</v>
      </c>
      <c r="L2495" s="14"/>
    </row>
    <row r="2496" spans="1:12" s="10" customFormat="1" ht="14.5">
      <c r="A2496" s="348"/>
      <c r="B2496" s="348" t="s">
        <v>2163</v>
      </c>
      <c r="C2496" s="348" t="s">
        <v>3861</v>
      </c>
      <c r="D2496" s="348" t="s">
        <v>3862</v>
      </c>
      <c r="E2496" s="349">
        <v>21</v>
      </c>
      <c r="F2496" s="349">
        <v>13</v>
      </c>
      <c r="G2496" s="349">
        <v>8</v>
      </c>
      <c r="H2496" s="349" t="s">
        <v>2402</v>
      </c>
      <c r="I2496" s="349" t="s">
        <v>2402</v>
      </c>
      <c r="J2496" s="349" t="s">
        <v>2402</v>
      </c>
      <c r="L2496" s="14"/>
    </row>
    <row r="2497" spans="1:12" s="10" customFormat="1" ht="14.5">
      <c r="A2497" s="348"/>
      <c r="B2497" s="348" t="s">
        <v>2163</v>
      </c>
      <c r="C2497" s="348" t="s">
        <v>3616</v>
      </c>
      <c r="D2497" s="348" t="s">
        <v>3617</v>
      </c>
      <c r="E2497" s="349">
        <v>238</v>
      </c>
      <c r="F2497" s="349">
        <v>159</v>
      </c>
      <c r="G2497" s="349">
        <v>79</v>
      </c>
      <c r="H2497" s="349">
        <v>197</v>
      </c>
      <c r="I2497" s="349">
        <v>41</v>
      </c>
      <c r="J2497" s="349">
        <v>3</v>
      </c>
      <c r="L2497" s="14"/>
    </row>
    <row r="2498" spans="1:12" s="10" customFormat="1" ht="14.5">
      <c r="A2498" s="348"/>
      <c r="B2498" s="348" t="s">
        <v>2163</v>
      </c>
      <c r="C2498" s="348" t="s">
        <v>3763</v>
      </c>
      <c r="D2498" s="348" t="s">
        <v>3764</v>
      </c>
      <c r="E2498" s="349">
        <v>19</v>
      </c>
      <c r="F2498" s="349">
        <v>15</v>
      </c>
      <c r="G2498" s="349">
        <v>4</v>
      </c>
      <c r="H2498" s="349">
        <v>16</v>
      </c>
      <c r="I2498" s="349">
        <v>3</v>
      </c>
      <c r="J2498" s="349">
        <v>0</v>
      </c>
      <c r="L2498" s="14"/>
    </row>
    <row r="2499" spans="1:12" s="10" customFormat="1" ht="14.5">
      <c r="A2499" s="348"/>
      <c r="B2499" s="348" t="s">
        <v>2163</v>
      </c>
      <c r="C2499" s="348" t="s">
        <v>3765</v>
      </c>
      <c r="D2499" s="348" t="s">
        <v>3766</v>
      </c>
      <c r="E2499" s="349">
        <v>43</v>
      </c>
      <c r="F2499" s="349">
        <v>37</v>
      </c>
      <c r="G2499" s="349">
        <v>6</v>
      </c>
      <c r="H2499" s="349">
        <v>34</v>
      </c>
      <c r="I2499" s="349">
        <v>9</v>
      </c>
      <c r="J2499" s="349" t="s">
        <v>2402</v>
      </c>
      <c r="L2499" s="14"/>
    </row>
    <row r="2500" spans="1:12" s="10" customFormat="1" ht="14.5">
      <c r="A2500" s="348"/>
      <c r="B2500" s="348" t="s">
        <v>2163</v>
      </c>
      <c r="C2500" s="348" t="s">
        <v>3926</v>
      </c>
      <c r="D2500" s="348" t="s">
        <v>3927</v>
      </c>
      <c r="E2500" s="349">
        <v>10</v>
      </c>
      <c r="F2500" s="349">
        <v>6</v>
      </c>
      <c r="G2500" s="349">
        <v>4</v>
      </c>
      <c r="H2500" s="349" t="s">
        <v>2402</v>
      </c>
      <c r="I2500" s="349" t="s">
        <v>2402</v>
      </c>
      <c r="J2500" s="349">
        <v>0</v>
      </c>
      <c r="L2500" s="14"/>
    </row>
    <row r="2501" spans="1:12" s="10" customFormat="1" ht="14.5">
      <c r="A2501" s="348"/>
      <c r="B2501" s="348" t="s">
        <v>2163</v>
      </c>
      <c r="C2501" s="348" t="s">
        <v>4019</v>
      </c>
      <c r="D2501" s="348" t="s">
        <v>4020</v>
      </c>
      <c r="E2501" s="349">
        <v>10</v>
      </c>
      <c r="F2501" s="349">
        <v>7</v>
      </c>
      <c r="G2501" s="349">
        <v>3</v>
      </c>
      <c r="H2501" s="349" t="s">
        <v>2402</v>
      </c>
      <c r="I2501" s="349" t="s">
        <v>2402</v>
      </c>
      <c r="J2501" s="349">
        <v>0</v>
      </c>
      <c r="L2501" s="14"/>
    </row>
    <row r="2502" spans="1:12" s="10" customFormat="1" ht="14.5">
      <c r="A2502" s="348"/>
      <c r="B2502" s="348" t="s">
        <v>2163</v>
      </c>
      <c r="C2502" s="348" t="s">
        <v>3928</v>
      </c>
      <c r="D2502" s="348" t="s">
        <v>3929</v>
      </c>
      <c r="E2502" s="349">
        <v>21</v>
      </c>
      <c r="F2502" s="349">
        <v>17</v>
      </c>
      <c r="G2502" s="349">
        <v>4</v>
      </c>
      <c r="H2502" s="349">
        <v>21</v>
      </c>
      <c r="I2502" s="349">
        <v>0</v>
      </c>
      <c r="J2502" s="349">
        <v>0</v>
      </c>
      <c r="L2502" s="14"/>
    </row>
    <row r="2503" spans="1:12" s="10" customFormat="1" ht="14.5">
      <c r="A2503" s="348"/>
      <c r="B2503" s="348" t="s">
        <v>2163</v>
      </c>
      <c r="C2503" s="348" t="s">
        <v>3865</v>
      </c>
      <c r="D2503" s="348" t="s">
        <v>3866</v>
      </c>
      <c r="E2503" s="349">
        <v>12</v>
      </c>
      <c r="F2503" s="349">
        <v>7</v>
      </c>
      <c r="G2503" s="349">
        <v>5</v>
      </c>
      <c r="H2503" s="349" t="s">
        <v>2402</v>
      </c>
      <c r="I2503" s="349" t="s">
        <v>2402</v>
      </c>
      <c r="J2503" s="349">
        <v>0</v>
      </c>
      <c r="L2503" s="14"/>
    </row>
    <row r="2504" spans="1:12" s="10" customFormat="1" ht="14.5">
      <c r="A2504" s="348"/>
      <c r="B2504" s="348" t="s">
        <v>2163</v>
      </c>
      <c r="C2504" s="348" t="s">
        <v>3869</v>
      </c>
      <c r="D2504" s="348" t="s">
        <v>3870</v>
      </c>
      <c r="E2504" s="349">
        <v>14</v>
      </c>
      <c r="F2504" s="349">
        <v>9</v>
      </c>
      <c r="G2504" s="349">
        <v>5</v>
      </c>
      <c r="H2504" s="349">
        <v>10</v>
      </c>
      <c r="I2504" s="349">
        <v>4</v>
      </c>
      <c r="J2504" s="349">
        <v>0</v>
      </c>
      <c r="L2504" s="14"/>
    </row>
    <row r="2505" spans="1:12" s="10" customFormat="1" ht="14.5">
      <c r="A2505" s="348"/>
      <c r="B2505" s="348" t="s">
        <v>2163</v>
      </c>
      <c r="C2505" s="348" t="s">
        <v>3618</v>
      </c>
      <c r="D2505" s="348" t="s">
        <v>3619</v>
      </c>
      <c r="E2505" s="349">
        <v>16</v>
      </c>
      <c r="F2505" s="349" t="s">
        <v>2402</v>
      </c>
      <c r="G2505" s="349" t="s">
        <v>2402</v>
      </c>
      <c r="H2505" s="349" t="s">
        <v>2402</v>
      </c>
      <c r="I2505" s="349" t="s">
        <v>2402</v>
      </c>
      <c r="J2505" s="349">
        <v>0</v>
      </c>
      <c r="L2505" s="14"/>
    </row>
    <row r="2506" spans="1:12" s="10" customFormat="1" ht="14.5">
      <c r="A2506" s="348"/>
      <c r="B2506" s="348" t="s">
        <v>2163</v>
      </c>
      <c r="C2506" s="348" t="s">
        <v>3620</v>
      </c>
      <c r="D2506" s="348" t="s">
        <v>3575</v>
      </c>
      <c r="E2506" s="349">
        <v>22</v>
      </c>
      <c r="F2506" s="349" t="s">
        <v>2402</v>
      </c>
      <c r="G2506" s="349" t="s">
        <v>2402</v>
      </c>
      <c r="H2506" s="349">
        <v>22</v>
      </c>
      <c r="I2506" s="349">
        <v>0</v>
      </c>
      <c r="J2506" s="349">
        <v>0</v>
      </c>
      <c r="L2506" s="14"/>
    </row>
    <row r="2507" spans="1:12" s="10" customFormat="1" ht="14.5">
      <c r="A2507" s="348"/>
      <c r="B2507" s="348" t="s">
        <v>2163</v>
      </c>
      <c r="C2507" s="348" t="s">
        <v>3620</v>
      </c>
      <c r="D2507" s="348" t="s">
        <v>3621</v>
      </c>
      <c r="E2507" s="349">
        <v>167</v>
      </c>
      <c r="F2507" s="349">
        <v>132</v>
      </c>
      <c r="G2507" s="349">
        <v>35</v>
      </c>
      <c r="H2507" s="349">
        <v>145</v>
      </c>
      <c r="I2507" s="349">
        <v>22</v>
      </c>
      <c r="J2507" s="349" t="s">
        <v>2402</v>
      </c>
      <c r="L2507" s="14"/>
    </row>
    <row r="2508" spans="1:12" s="10" customFormat="1" ht="14.5">
      <c r="A2508" s="348"/>
      <c r="B2508" s="348" t="s">
        <v>2163</v>
      </c>
      <c r="C2508" s="348" t="s">
        <v>3622</v>
      </c>
      <c r="D2508" s="348" t="s">
        <v>3623</v>
      </c>
      <c r="E2508" s="349">
        <v>1421</v>
      </c>
      <c r="F2508" s="349">
        <v>1020</v>
      </c>
      <c r="G2508" s="349">
        <v>401</v>
      </c>
      <c r="H2508" s="349">
        <v>1113</v>
      </c>
      <c r="I2508" s="349">
        <v>308</v>
      </c>
      <c r="J2508" s="349">
        <v>12</v>
      </c>
      <c r="L2508" s="14"/>
    </row>
    <row r="2509" spans="1:12" s="10" customFormat="1" ht="14.5">
      <c r="A2509" s="348"/>
      <c r="B2509" s="348" t="s">
        <v>2163</v>
      </c>
      <c r="C2509" s="348" t="s">
        <v>3767</v>
      </c>
      <c r="D2509" s="348" t="s">
        <v>3768</v>
      </c>
      <c r="E2509" s="349">
        <v>11</v>
      </c>
      <c r="F2509" s="349">
        <v>8</v>
      </c>
      <c r="G2509" s="349">
        <v>3</v>
      </c>
      <c r="H2509" s="349">
        <v>8</v>
      </c>
      <c r="I2509" s="349">
        <v>3</v>
      </c>
      <c r="J2509" s="349">
        <v>0</v>
      </c>
      <c r="L2509" s="14"/>
    </row>
    <row r="2510" spans="1:12" s="10" customFormat="1" ht="14.5">
      <c r="A2510" s="348"/>
      <c r="B2510" s="348" t="s">
        <v>2163</v>
      </c>
      <c r="C2510" s="348" t="s">
        <v>3624</v>
      </c>
      <c r="D2510" s="348" t="s">
        <v>3625</v>
      </c>
      <c r="E2510" s="349">
        <v>31</v>
      </c>
      <c r="F2510" s="349">
        <v>16</v>
      </c>
      <c r="G2510" s="349">
        <v>15</v>
      </c>
      <c r="H2510" s="349">
        <v>22</v>
      </c>
      <c r="I2510" s="349">
        <v>9</v>
      </c>
      <c r="J2510" s="349" t="s">
        <v>2402</v>
      </c>
      <c r="L2510" s="14"/>
    </row>
    <row r="2511" spans="1:12" s="10" customFormat="1" ht="14.5">
      <c r="A2511" s="348"/>
      <c r="B2511" s="348" t="s">
        <v>2163</v>
      </c>
      <c r="C2511" s="348" t="s">
        <v>3769</v>
      </c>
      <c r="D2511" s="348" t="s">
        <v>3770</v>
      </c>
      <c r="E2511" s="349">
        <v>16</v>
      </c>
      <c r="F2511" s="349">
        <v>13</v>
      </c>
      <c r="G2511" s="349">
        <v>3</v>
      </c>
      <c r="H2511" s="349">
        <v>10</v>
      </c>
      <c r="I2511" s="349">
        <v>6</v>
      </c>
      <c r="J2511" s="349">
        <v>0</v>
      </c>
      <c r="L2511" s="14"/>
    </row>
    <row r="2512" spans="1:12" s="10" customFormat="1" ht="14.5">
      <c r="A2512" s="348"/>
      <c r="B2512" s="348" t="s">
        <v>2163</v>
      </c>
      <c r="C2512" s="348" t="s">
        <v>3967</v>
      </c>
      <c r="D2512" s="348" t="s">
        <v>3968</v>
      </c>
      <c r="E2512" s="349">
        <v>15</v>
      </c>
      <c r="F2512" s="349">
        <v>10</v>
      </c>
      <c r="G2512" s="349">
        <v>5</v>
      </c>
      <c r="H2512" s="349">
        <v>10</v>
      </c>
      <c r="I2512" s="349">
        <v>5</v>
      </c>
      <c r="J2512" s="349">
        <v>0</v>
      </c>
      <c r="L2512" s="14"/>
    </row>
    <row r="2513" spans="1:12" s="10" customFormat="1" ht="14.5">
      <c r="A2513" s="348"/>
      <c r="B2513" s="348" t="s">
        <v>2163</v>
      </c>
      <c r="C2513" s="348" t="s">
        <v>3871</v>
      </c>
      <c r="D2513" s="348" t="s">
        <v>3872</v>
      </c>
      <c r="E2513" s="349">
        <v>15</v>
      </c>
      <c r="F2513" s="349">
        <v>12</v>
      </c>
      <c r="G2513" s="349">
        <v>3</v>
      </c>
      <c r="H2513" s="349" t="s">
        <v>2402</v>
      </c>
      <c r="I2513" s="349" t="s">
        <v>2402</v>
      </c>
      <c r="J2513" s="349">
        <v>0</v>
      </c>
      <c r="L2513" s="14"/>
    </row>
    <row r="2514" spans="1:12" s="10" customFormat="1" ht="14.5">
      <c r="A2514" s="348"/>
      <c r="B2514" s="348" t="s">
        <v>2163</v>
      </c>
      <c r="C2514" s="348" t="s">
        <v>3873</v>
      </c>
      <c r="D2514" s="348" t="s">
        <v>3874</v>
      </c>
      <c r="E2514" s="349">
        <v>145</v>
      </c>
      <c r="F2514" s="349">
        <v>64</v>
      </c>
      <c r="G2514" s="349">
        <v>81</v>
      </c>
      <c r="H2514" s="349">
        <v>72</v>
      </c>
      <c r="I2514" s="349">
        <v>73</v>
      </c>
      <c r="J2514" s="349">
        <v>0</v>
      </c>
      <c r="L2514" s="14"/>
    </row>
    <row r="2515" spans="1:12" s="10" customFormat="1" ht="14.5">
      <c r="A2515" s="348"/>
      <c r="B2515" s="348" t="s">
        <v>2163</v>
      </c>
      <c r="C2515" s="348" t="s">
        <v>3771</v>
      </c>
      <c r="D2515" s="348" t="s">
        <v>3772</v>
      </c>
      <c r="E2515" s="349">
        <v>16</v>
      </c>
      <c r="F2515" s="349">
        <v>12</v>
      </c>
      <c r="G2515" s="349">
        <v>4</v>
      </c>
      <c r="H2515" s="349" t="s">
        <v>2402</v>
      </c>
      <c r="I2515" s="349" t="s">
        <v>2402</v>
      </c>
      <c r="J2515" s="349">
        <v>0</v>
      </c>
      <c r="L2515" s="14"/>
    </row>
    <row r="2516" spans="1:12" s="10" customFormat="1" ht="14.5">
      <c r="A2516" s="348"/>
      <c r="B2516" s="348" t="s">
        <v>2163</v>
      </c>
      <c r="C2516" s="348" t="s">
        <v>3916</v>
      </c>
      <c r="D2516" s="348" t="s">
        <v>3917</v>
      </c>
      <c r="E2516" s="349">
        <v>13</v>
      </c>
      <c r="F2516" s="349">
        <v>9</v>
      </c>
      <c r="G2516" s="349">
        <v>4</v>
      </c>
      <c r="H2516" s="349" t="s">
        <v>2402</v>
      </c>
      <c r="I2516" s="349" t="s">
        <v>2402</v>
      </c>
      <c r="J2516" s="349" t="s">
        <v>2402</v>
      </c>
      <c r="L2516" s="14"/>
    </row>
    <row r="2517" spans="1:12" s="10" customFormat="1" ht="14.5">
      <c r="A2517" s="348"/>
      <c r="B2517" s="348" t="s">
        <v>2163</v>
      </c>
      <c r="C2517" s="348" t="s">
        <v>3773</v>
      </c>
      <c r="D2517" s="348" t="s">
        <v>3774</v>
      </c>
      <c r="E2517" s="349">
        <v>16</v>
      </c>
      <c r="F2517" s="349">
        <v>7</v>
      </c>
      <c r="G2517" s="349">
        <v>9</v>
      </c>
      <c r="H2517" s="349">
        <v>12</v>
      </c>
      <c r="I2517" s="349">
        <v>4</v>
      </c>
      <c r="J2517" s="349">
        <v>0</v>
      </c>
      <c r="L2517" s="14"/>
    </row>
    <row r="2518" spans="1:12" s="10" customFormat="1" ht="14.5">
      <c r="A2518" s="348"/>
      <c r="B2518" s="348" t="s">
        <v>2163</v>
      </c>
      <c r="C2518" s="348" t="s">
        <v>3626</v>
      </c>
      <c r="D2518" s="348" t="s">
        <v>3627</v>
      </c>
      <c r="E2518" s="349">
        <v>15</v>
      </c>
      <c r="F2518" s="349">
        <v>11</v>
      </c>
      <c r="G2518" s="349">
        <v>4</v>
      </c>
      <c r="H2518" s="349">
        <v>12</v>
      </c>
      <c r="I2518" s="349">
        <v>3</v>
      </c>
      <c r="J2518" s="349">
        <v>0</v>
      </c>
      <c r="L2518" s="14"/>
    </row>
    <row r="2519" spans="1:12" s="10" customFormat="1" ht="14.5">
      <c r="A2519" s="348"/>
      <c r="B2519" s="348" t="s">
        <v>2163</v>
      </c>
      <c r="C2519" s="348" t="s">
        <v>4021</v>
      </c>
      <c r="D2519" s="348" t="s">
        <v>4022</v>
      </c>
      <c r="E2519" s="349">
        <v>10</v>
      </c>
      <c r="F2519" s="349" t="s">
        <v>2402</v>
      </c>
      <c r="G2519" s="349" t="s">
        <v>2402</v>
      </c>
      <c r="H2519" s="349" t="s">
        <v>2402</v>
      </c>
      <c r="I2519" s="349" t="s">
        <v>2402</v>
      </c>
      <c r="J2519" s="349">
        <v>0</v>
      </c>
      <c r="L2519" s="14"/>
    </row>
    <row r="2520" spans="1:12" s="10" customFormat="1" ht="14.5">
      <c r="A2520" s="348"/>
      <c r="B2520" s="348" t="s">
        <v>2163</v>
      </c>
      <c r="C2520" s="348" t="s">
        <v>3969</v>
      </c>
      <c r="D2520" s="348" t="s">
        <v>3970</v>
      </c>
      <c r="E2520" s="349">
        <v>22</v>
      </c>
      <c r="F2520" s="349">
        <v>14</v>
      </c>
      <c r="G2520" s="349">
        <v>8</v>
      </c>
      <c r="H2520" s="349" t="s">
        <v>2402</v>
      </c>
      <c r="I2520" s="349" t="s">
        <v>2402</v>
      </c>
      <c r="J2520" s="349">
        <v>0</v>
      </c>
      <c r="L2520" s="14"/>
    </row>
    <row r="2521" spans="1:12" s="10" customFormat="1" ht="14.5">
      <c r="A2521" s="348"/>
      <c r="B2521" s="348" t="s">
        <v>2163</v>
      </c>
      <c r="C2521" s="348" t="s">
        <v>3628</v>
      </c>
      <c r="D2521" s="348" t="s">
        <v>3575</v>
      </c>
      <c r="E2521" s="349">
        <v>11</v>
      </c>
      <c r="F2521" s="349">
        <v>6</v>
      </c>
      <c r="G2521" s="349">
        <v>5</v>
      </c>
      <c r="H2521" s="349">
        <v>5</v>
      </c>
      <c r="I2521" s="349">
        <v>6</v>
      </c>
      <c r="J2521" s="349">
        <v>0</v>
      </c>
      <c r="L2521" s="14"/>
    </row>
    <row r="2522" spans="1:12" s="10" customFormat="1" ht="14.5">
      <c r="A2522" s="348"/>
      <c r="B2522" s="348" t="s">
        <v>2163</v>
      </c>
      <c r="C2522" s="348" t="s">
        <v>3628</v>
      </c>
      <c r="D2522" s="348" t="s">
        <v>3629</v>
      </c>
      <c r="E2522" s="349">
        <v>336</v>
      </c>
      <c r="F2522" s="349">
        <v>190</v>
      </c>
      <c r="G2522" s="349">
        <v>146</v>
      </c>
      <c r="H2522" s="349">
        <v>219</v>
      </c>
      <c r="I2522" s="349">
        <v>117</v>
      </c>
      <c r="J2522" s="349" t="s">
        <v>2402</v>
      </c>
      <c r="L2522" s="14"/>
    </row>
    <row r="2523" spans="1:12" s="10" customFormat="1" ht="14.5">
      <c r="A2523" s="348"/>
      <c r="B2523" s="348" t="s">
        <v>2163</v>
      </c>
      <c r="C2523" s="348" t="s">
        <v>4093</v>
      </c>
      <c r="D2523" s="348" t="s">
        <v>4094</v>
      </c>
      <c r="E2523" s="349">
        <v>10</v>
      </c>
      <c r="F2523" s="349">
        <v>6</v>
      </c>
      <c r="G2523" s="349">
        <v>4</v>
      </c>
      <c r="H2523" s="349" t="s">
        <v>2402</v>
      </c>
      <c r="I2523" s="349" t="s">
        <v>2402</v>
      </c>
      <c r="J2523" s="349">
        <v>0</v>
      </c>
      <c r="L2523" s="14"/>
    </row>
    <row r="2524" spans="1:12" s="10" customFormat="1" ht="14.5">
      <c r="A2524" s="348"/>
      <c r="B2524" s="348" t="s">
        <v>2163</v>
      </c>
      <c r="C2524" s="348" t="s">
        <v>3775</v>
      </c>
      <c r="D2524" s="348" t="s">
        <v>3575</v>
      </c>
      <c r="E2524" s="349">
        <v>26</v>
      </c>
      <c r="F2524" s="349">
        <v>22</v>
      </c>
      <c r="G2524" s="349">
        <v>4</v>
      </c>
      <c r="H2524" s="349">
        <v>23</v>
      </c>
      <c r="I2524" s="349">
        <v>3</v>
      </c>
      <c r="J2524" s="349">
        <v>0</v>
      </c>
      <c r="L2524" s="14"/>
    </row>
    <row r="2525" spans="1:12" s="10" customFormat="1" ht="14.5">
      <c r="A2525" s="348"/>
      <c r="B2525" s="348" t="s">
        <v>2163</v>
      </c>
      <c r="C2525" s="348" t="s">
        <v>3775</v>
      </c>
      <c r="D2525" s="348" t="s">
        <v>3776</v>
      </c>
      <c r="E2525" s="349">
        <v>36</v>
      </c>
      <c r="F2525" s="349">
        <v>28</v>
      </c>
      <c r="G2525" s="349">
        <v>8</v>
      </c>
      <c r="H2525" s="349">
        <v>32</v>
      </c>
      <c r="I2525" s="349">
        <v>4</v>
      </c>
      <c r="J2525" s="349">
        <v>0</v>
      </c>
      <c r="L2525" s="14"/>
    </row>
    <row r="2526" spans="1:12" s="10" customFormat="1" ht="14.5">
      <c r="A2526" s="348"/>
      <c r="B2526" s="348" t="s">
        <v>2163</v>
      </c>
      <c r="C2526" s="348" t="s">
        <v>3777</v>
      </c>
      <c r="D2526" s="348" t="s">
        <v>3778</v>
      </c>
      <c r="E2526" s="349">
        <v>10</v>
      </c>
      <c r="F2526" s="349" t="s">
        <v>2402</v>
      </c>
      <c r="G2526" s="349" t="s">
        <v>2402</v>
      </c>
      <c r="H2526" s="349">
        <v>7</v>
      </c>
      <c r="I2526" s="349">
        <v>3</v>
      </c>
      <c r="J2526" s="349">
        <v>0</v>
      </c>
      <c r="L2526" s="14"/>
    </row>
    <row r="2527" spans="1:12" s="10" customFormat="1" ht="14.5">
      <c r="A2527" s="348"/>
      <c r="B2527" s="348" t="s">
        <v>2163</v>
      </c>
      <c r="C2527" s="348" t="s">
        <v>4097</v>
      </c>
      <c r="D2527" s="348" t="s">
        <v>4098</v>
      </c>
      <c r="E2527" s="349">
        <v>12</v>
      </c>
      <c r="F2527" s="349">
        <v>9</v>
      </c>
      <c r="G2527" s="349">
        <v>3</v>
      </c>
      <c r="H2527" s="349">
        <v>12</v>
      </c>
      <c r="I2527" s="349">
        <v>0</v>
      </c>
      <c r="J2527" s="349">
        <v>0</v>
      </c>
      <c r="L2527" s="14"/>
    </row>
    <row r="2528" spans="1:12" s="10" customFormat="1" ht="14.5">
      <c r="A2528" s="348"/>
      <c r="B2528" s="348" t="s">
        <v>2163</v>
      </c>
      <c r="C2528" s="348" t="s">
        <v>3779</v>
      </c>
      <c r="D2528" s="348" t="s">
        <v>3575</v>
      </c>
      <c r="E2528" s="349">
        <v>25</v>
      </c>
      <c r="F2528" s="349">
        <v>13</v>
      </c>
      <c r="G2528" s="349">
        <v>12</v>
      </c>
      <c r="H2528" s="349" t="s">
        <v>2402</v>
      </c>
      <c r="I2528" s="349" t="s">
        <v>2402</v>
      </c>
      <c r="J2528" s="349">
        <v>0</v>
      </c>
      <c r="L2528" s="14"/>
    </row>
    <row r="2529" spans="1:12" s="10" customFormat="1" ht="14.5">
      <c r="A2529" s="348"/>
      <c r="B2529" s="348" t="s">
        <v>2163</v>
      </c>
      <c r="C2529" s="348" t="s">
        <v>3779</v>
      </c>
      <c r="D2529" s="348" t="s">
        <v>3780</v>
      </c>
      <c r="E2529" s="349">
        <v>47</v>
      </c>
      <c r="F2529" s="349">
        <v>30</v>
      </c>
      <c r="G2529" s="349">
        <v>17</v>
      </c>
      <c r="H2529" s="349">
        <v>43</v>
      </c>
      <c r="I2529" s="349">
        <v>4</v>
      </c>
      <c r="J2529" s="349">
        <v>0</v>
      </c>
      <c r="L2529" s="14"/>
    </row>
    <row r="2530" spans="1:12" s="10" customFormat="1" ht="14.5">
      <c r="A2530" s="348"/>
      <c r="B2530" s="348" t="s">
        <v>2163</v>
      </c>
      <c r="C2530" s="348" t="s">
        <v>3630</v>
      </c>
      <c r="D2530" s="348" t="s">
        <v>3632</v>
      </c>
      <c r="E2530" s="349">
        <v>419</v>
      </c>
      <c r="F2530" s="349">
        <v>248</v>
      </c>
      <c r="G2530" s="349">
        <v>171</v>
      </c>
      <c r="H2530" s="349">
        <v>294</v>
      </c>
      <c r="I2530" s="349">
        <v>125</v>
      </c>
      <c r="J2530" s="349" t="s">
        <v>2402</v>
      </c>
      <c r="L2530" s="14"/>
    </row>
    <row r="2531" spans="1:12" s="10" customFormat="1" ht="14.5">
      <c r="A2531" s="348"/>
      <c r="B2531" s="348" t="s">
        <v>2163</v>
      </c>
      <c r="C2531" s="348" t="s">
        <v>3781</v>
      </c>
      <c r="D2531" s="348" t="s">
        <v>3782</v>
      </c>
      <c r="E2531" s="349">
        <v>49</v>
      </c>
      <c r="F2531" s="349">
        <v>32</v>
      </c>
      <c r="G2531" s="349">
        <v>17</v>
      </c>
      <c r="H2531" s="349">
        <v>34</v>
      </c>
      <c r="I2531" s="349">
        <v>15</v>
      </c>
      <c r="J2531" s="349">
        <v>0</v>
      </c>
      <c r="L2531" s="14"/>
    </row>
    <row r="2532" spans="1:12" s="10" customFormat="1" ht="14.5">
      <c r="A2532" s="348"/>
      <c r="B2532" s="348" t="s">
        <v>2163</v>
      </c>
      <c r="C2532" s="348" t="s">
        <v>4156</v>
      </c>
      <c r="D2532" s="348" t="s">
        <v>4157</v>
      </c>
      <c r="E2532" s="349">
        <v>68</v>
      </c>
      <c r="F2532" s="349">
        <v>46</v>
      </c>
      <c r="G2532" s="349">
        <v>22</v>
      </c>
      <c r="H2532" s="349">
        <v>47</v>
      </c>
      <c r="I2532" s="349">
        <v>21</v>
      </c>
      <c r="J2532" s="349" t="s">
        <v>2402</v>
      </c>
      <c r="L2532" s="14"/>
    </row>
    <row r="2533" spans="1:12" s="10" customFormat="1" ht="14.5">
      <c r="A2533" s="348"/>
      <c r="B2533" s="348" t="s">
        <v>2163</v>
      </c>
      <c r="C2533" s="348" t="s">
        <v>3783</v>
      </c>
      <c r="D2533" s="348" t="s">
        <v>3784</v>
      </c>
      <c r="E2533" s="349">
        <v>44</v>
      </c>
      <c r="F2533" s="349">
        <v>32</v>
      </c>
      <c r="G2533" s="349">
        <v>12</v>
      </c>
      <c r="H2533" s="349">
        <v>27</v>
      </c>
      <c r="I2533" s="349">
        <v>17</v>
      </c>
      <c r="J2533" s="349" t="s">
        <v>2402</v>
      </c>
      <c r="L2533" s="14"/>
    </row>
    <row r="2534" spans="1:12" s="10" customFormat="1" ht="14.5">
      <c r="A2534" s="348"/>
      <c r="B2534" s="348" t="s">
        <v>2163</v>
      </c>
      <c r="C2534" s="348" t="s">
        <v>4050</v>
      </c>
      <c r="D2534" s="348" t="s">
        <v>4051</v>
      </c>
      <c r="E2534" s="349">
        <v>17</v>
      </c>
      <c r="F2534" s="349" t="s">
        <v>2402</v>
      </c>
      <c r="G2534" s="349" t="s">
        <v>2402</v>
      </c>
      <c r="H2534" s="349">
        <v>13</v>
      </c>
      <c r="I2534" s="349">
        <v>4</v>
      </c>
      <c r="J2534" s="349">
        <v>0</v>
      </c>
      <c r="L2534" s="14"/>
    </row>
    <row r="2535" spans="1:12" s="10" customFormat="1" ht="14.5">
      <c r="A2535" s="348"/>
      <c r="B2535" s="348" t="s">
        <v>2163</v>
      </c>
      <c r="C2535" s="348" t="s">
        <v>4212</v>
      </c>
      <c r="D2535" s="348" t="s">
        <v>4213</v>
      </c>
      <c r="E2535" s="349">
        <v>14</v>
      </c>
      <c r="F2535" s="349">
        <v>10</v>
      </c>
      <c r="G2535" s="349">
        <v>4</v>
      </c>
      <c r="H2535" s="349" t="s">
        <v>2402</v>
      </c>
      <c r="I2535" s="349" t="s">
        <v>2402</v>
      </c>
      <c r="J2535" s="349">
        <v>0</v>
      </c>
      <c r="L2535" s="14"/>
    </row>
    <row r="2536" spans="1:12" s="10" customFormat="1" ht="14.5">
      <c r="A2536" s="348"/>
      <c r="B2536" s="348" t="s">
        <v>2163</v>
      </c>
      <c r="C2536" s="348" t="s">
        <v>4113</v>
      </c>
      <c r="D2536" s="348" t="s">
        <v>4114</v>
      </c>
      <c r="E2536" s="349">
        <v>27</v>
      </c>
      <c r="F2536" s="349">
        <v>17</v>
      </c>
      <c r="G2536" s="349">
        <v>10</v>
      </c>
      <c r="H2536" s="349">
        <v>16</v>
      </c>
      <c r="I2536" s="349">
        <v>11</v>
      </c>
      <c r="J2536" s="349">
        <v>0</v>
      </c>
      <c r="L2536" s="14"/>
    </row>
    <row r="2537" spans="1:12" s="10" customFormat="1" ht="14.5">
      <c r="A2537" s="348"/>
      <c r="B2537" s="348" t="s">
        <v>2163</v>
      </c>
      <c r="C2537" s="348" t="s">
        <v>3785</v>
      </c>
      <c r="D2537" s="348" t="s">
        <v>3786</v>
      </c>
      <c r="E2537" s="349">
        <v>11</v>
      </c>
      <c r="F2537" s="349">
        <v>6</v>
      </c>
      <c r="G2537" s="349">
        <v>5</v>
      </c>
      <c r="H2537" s="349">
        <v>8</v>
      </c>
      <c r="I2537" s="349">
        <v>3</v>
      </c>
      <c r="J2537" s="349">
        <v>0</v>
      </c>
      <c r="L2537" s="14"/>
    </row>
    <row r="2538" spans="1:12" s="10" customFormat="1" ht="14.5">
      <c r="A2538" s="348"/>
      <c r="B2538" s="348" t="s">
        <v>2163</v>
      </c>
      <c r="C2538" s="348" t="s">
        <v>4007</v>
      </c>
      <c r="D2538" s="348" t="s">
        <v>4008</v>
      </c>
      <c r="E2538" s="349">
        <v>14</v>
      </c>
      <c r="F2538" s="349">
        <v>8</v>
      </c>
      <c r="G2538" s="349">
        <v>6</v>
      </c>
      <c r="H2538" s="349" t="s">
        <v>2402</v>
      </c>
      <c r="I2538" s="349" t="s">
        <v>2402</v>
      </c>
      <c r="J2538" s="349">
        <v>0</v>
      </c>
      <c r="L2538" s="14"/>
    </row>
    <row r="2539" spans="1:12" s="10" customFormat="1" ht="14.5">
      <c r="A2539" s="348"/>
      <c r="B2539" s="348" t="s">
        <v>2163</v>
      </c>
      <c r="C2539" s="348" t="s">
        <v>3633</v>
      </c>
      <c r="D2539" s="348" t="s">
        <v>3575</v>
      </c>
      <c r="E2539" s="349">
        <v>103</v>
      </c>
      <c r="F2539" s="349">
        <v>73</v>
      </c>
      <c r="G2539" s="349">
        <v>30</v>
      </c>
      <c r="H2539" s="349">
        <v>85</v>
      </c>
      <c r="I2539" s="349">
        <v>18</v>
      </c>
      <c r="J2539" s="349">
        <v>0</v>
      </c>
      <c r="L2539" s="14"/>
    </row>
    <row r="2540" spans="1:12" s="10" customFormat="1" ht="14.5">
      <c r="A2540" s="348"/>
      <c r="B2540" s="348" t="s">
        <v>2163</v>
      </c>
      <c r="C2540" s="348" t="s">
        <v>3633</v>
      </c>
      <c r="D2540" s="348" t="s">
        <v>3634</v>
      </c>
      <c r="E2540" s="349">
        <v>347</v>
      </c>
      <c r="F2540" s="349">
        <v>239</v>
      </c>
      <c r="G2540" s="349">
        <v>108</v>
      </c>
      <c r="H2540" s="349">
        <v>256</v>
      </c>
      <c r="I2540" s="349">
        <v>91</v>
      </c>
      <c r="J2540" s="349" t="s">
        <v>2402</v>
      </c>
      <c r="L2540" s="14"/>
    </row>
    <row r="2541" spans="1:12" s="10" customFormat="1" ht="14.5">
      <c r="A2541" s="348"/>
      <c r="B2541" s="348" t="s">
        <v>2163</v>
      </c>
      <c r="C2541" s="348" t="s">
        <v>3635</v>
      </c>
      <c r="D2541" s="348" t="s">
        <v>3634</v>
      </c>
      <c r="E2541" s="349">
        <v>347</v>
      </c>
      <c r="F2541" s="349">
        <v>239</v>
      </c>
      <c r="G2541" s="349">
        <v>108</v>
      </c>
      <c r="H2541" s="349">
        <v>256</v>
      </c>
      <c r="I2541" s="349">
        <v>91</v>
      </c>
      <c r="J2541" s="349" t="s">
        <v>2402</v>
      </c>
      <c r="L2541" s="14"/>
    </row>
    <row r="2542" spans="1:12" s="10" customFormat="1" ht="14.5">
      <c r="A2542" s="348"/>
      <c r="B2542" s="348" t="s">
        <v>2163</v>
      </c>
      <c r="C2542" s="348" t="s">
        <v>3636</v>
      </c>
      <c r="D2542" s="348" t="s">
        <v>3637</v>
      </c>
      <c r="E2542" s="349">
        <v>41</v>
      </c>
      <c r="F2542" s="349">
        <v>28</v>
      </c>
      <c r="G2542" s="349">
        <v>13</v>
      </c>
      <c r="H2542" s="349">
        <v>35</v>
      </c>
      <c r="I2542" s="349">
        <v>6</v>
      </c>
      <c r="J2542" s="349" t="s">
        <v>2402</v>
      </c>
      <c r="L2542" s="14"/>
    </row>
    <row r="2543" spans="1:12" s="10" customFormat="1" ht="14.5">
      <c r="A2543" s="348"/>
      <c r="B2543" s="348" t="s">
        <v>2163</v>
      </c>
      <c r="C2543" s="348" t="s">
        <v>3932</v>
      </c>
      <c r="D2543" s="348" t="s">
        <v>3933</v>
      </c>
      <c r="E2543" s="349">
        <v>32</v>
      </c>
      <c r="F2543" s="349">
        <v>20</v>
      </c>
      <c r="G2543" s="349">
        <v>12</v>
      </c>
      <c r="H2543" s="349">
        <v>25</v>
      </c>
      <c r="I2543" s="349">
        <v>7</v>
      </c>
      <c r="J2543" s="349">
        <v>0</v>
      </c>
      <c r="L2543" s="14"/>
    </row>
    <row r="2544" spans="1:12" s="10" customFormat="1" ht="14.5">
      <c r="A2544" s="348"/>
      <c r="B2544" s="348" t="s">
        <v>2163</v>
      </c>
      <c r="C2544" s="348" t="s">
        <v>3787</v>
      </c>
      <c r="D2544" s="348" t="s">
        <v>3788</v>
      </c>
      <c r="E2544" s="349">
        <v>26</v>
      </c>
      <c r="F2544" s="349">
        <v>18</v>
      </c>
      <c r="G2544" s="349">
        <v>8</v>
      </c>
      <c r="H2544" s="349" t="s">
        <v>2402</v>
      </c>
      <c r="I2544" s="349" t="s">
        <v>2402</v>
      </c>
      <c r="J2544" s="349" t="s">
        <v>2402</v>
      </c>
      <c r="L2544" s="14"/>
    </row>
    <row r="2545" spans="1:12" s="10" customFormat="1" ht="14.5">
      <c r="A2545" s="348"/>
      <c r="B2545" s="348" t="s">
        <v>2163</v>
      </c>
      <c r="C2545" s="348" t="s">
        <v>3789</v>
      </c>
      <c r="D2545" s="348" t="s">
        <v>3790</v>
      </c>
      <c r="E2545" s="349">
        <v>19</v>
      </c>
      <c r="F2545" s="349">
        <v>16</v>
      </c>
      <c r="G2545" s="349">
        <v>3</v>
      </c>
      <c r="H2545" s="349">
        <v>14</v>
      </c>
      <c r="I2545" s="349">
        <v>5</v>
      </c>
      <c r="J2545" s="349" t="s">
        <v>2402</v>
      </c>
      <c r="L2545" s="14"/>
    </row>
    <row r="2546" spans="1:12" s="10" customFormat="1" ht="14.5">
      <c r="A2546" s="348"/>
      <c r="B2546" s="348" t="s">
        <v>2163</v>
      </c>
      <c r="C2546" s="348" t="s">
        <v>3934</v>
      </c>
      <c r="D2546" s="348" t="s">
        <v>3935</v>
      </c>
      <c r="E2546" s="349">
        <v>13</v>
      </c>
      <c r="F2546" s="349">
        <v>9</v>
      </c>
      <c r="G2546" s="349">
        <v>4</v>
      </c>
      <c r="H2546" s="349" t="s">
        <v>2402</v>
      </c>
      <c r="I2546" s="349" t="s">
        <v>2402</v>
      </c>
      <c r="J2546" s="349">
        <v>0</v>
      </c>
      <c r="L2546" s="14"/>
    </row>
    <row r="2547" spans="1:12" s="10" customFormat="1" ht="14.5">
      <c r="A2547" s="348"/>
      <c r="B2547" s="348" t="s">
        <v>2163</v>
      </c>
      <c r="C2547" s="348" t="s">
        <v>3638</v>
      </c>
      <c r="D2547" s="348" t="s">
        <v>3575</v>
      </c>
      <c r="E2547" s="349">
        <v>35</v>
      </c>
      <c r="F2547" s="349">
        <v>25</v>
      </c>
      <c r="G2547" s="349">
        <v>10</v>
      </c>
      <c r="H2547" s="349">
        <v>30</v>
      </c>
      <c r="I2547" s="349">
        <v>5</v>
      </c>
      <c r="J2547" s="349" t="s">
        <v>2402</v>
      </c>
      <c r="L2547" s="14"/>
    </row>
    <row r="2548" spans="1:12" s="10" customFormat="1" ht="14.5">
      <c r="A2548" s="348"/>
      <c r="B2548" s="348" t="s">
        <v>2163</v>
      </c>
      <c r="C2548" s="348" t="s">
        <v>3638</v>
      </c>
      <c r="D2548" s="348" t="s">
        <v>3639</v>
      </c>
      <c r="E2548" s="349">
        <v>166</v>
      </c>
      <c r="F2548" s="349">
        <v>116</v>
      </c>
      <c r="G2548" s="349">
        <v>50</v>
      </c>
      <c r="H2548" s="349">
        <v>140</v>
      </c>
      <c r="I2548" s="349">
        <v>26</v>
      </c>
      <c r="J2548" s="349">
        <v>4</v>
      </c>
      <c r="L2548" s="14"/>
    </row>
    <row r="2549" spans="1:12" s="10" customFormat="1" ht="14.5">
      <c r="A2549" s="348"/>
      <c r="B2549" s="348" t="s">
        <v>2163</v>
      </c>
      <c r="C2549" s="348" t="s">
        <v>3793</v>
      </c>
      <c r="D2549" s="348" t="s">
        <v>3794</v>
      </c>
      <c r="E2549" s="349">
        <v>19</v>
      </c>
      <c r="F2549" s="349">
        <v>15</v>
      </c>
      <c r="G2549" s="349">
        <v>4</v>
      </c>
      <c r="H2549" s="349" t="s">
        <v>2402</v>
      </c>
      <c r="I2549" s="349" t="s">
        <v>2402</v>
      </c>
      <c r="J2549" s="349" t="s">
        <v>2402</v>
      </c>
      <c r="L2549" s="14"/>
    </row>
    <row r="2550" spans="1:12" s="10" customFormat="1" ht="14.5">
      <c r="A2550" s="348"/>
      <c r="B2550" s="348" t="s">
        <v>2163</v>
      </c>
      <c r="C2550" s="348" t="s">
        <v>3797</v>
      </c>
      <c r="D2550" s="348" t="s">
        <v>3798</v>
      </c>
      <c r="E2550" s="349">
        <v>15</v>
      </c>
      <c r="F2550" s="349">
        <v>5</v>
      </c>
      <c r="G2550" s="349">
        <v>10</v>
      </c>
      <c r="H2550" s="349" t="s">
        <v>2402</v>
      </c>
      <c r="I2550" s="349" t="s">
        <v>2402</v>
      </c>
      <c r="J2550" s="349">
        <v>0</v>
      </c>
      <c r="L2550" s="14"/>
    </row>
    <row r="2551" spans="1:12" s="10" customFormat="1" ht="14.5">
      <c r="A2551" s="348"/>
      <c r="B2551" s="348" t="s">
        <v>2163</v>
      </c>
      <c r="C2551" s="348" t="s">
        <v>3799</v>
      </c>
      <c r="D2551" s="348" t="s">
        <v>3800</v>
      </c>
      <c r="E2551" s="349">
        <v>17</v>
      </c>
      <c r="F2551" s="349">
        <v>12</v>
      </c>
      <c r="G2551" s="349">
        <v>5</v>
      </c>
      <c r="H2551" s="349" t="s">
        <v>2402</v>
      </c>
      <c r="I2551" s="349" t="s">
        <v>2402</v>
      </c>
      <c r="J2551" s="349">
        <v>0</v>
      </c>
      <c r="L2551" s="14"/>
    </row>
    <row r="2552" spans="1:12" s="10" customFormat="1" ht="14.5">
      <c r="A2552" s="348"/>
      <c r="B2552" s="348" t="s">
        <v>2163</v>
      </c>
      <c r="C2552" s="348" t="s">
        <v>4027</v>
      </c>
      <c r="D2552" s="348" t="s">
        <v>4028</v>
      </c>
      <c r="E2552" s="349">
        <v>14</v>
      </c>
      <c r="F2552" s="349">
        <v>14</v>
      </c>
      <c r="G2552" s="349">
        <v>0</v>
      </c>
      <c r="H2552" s="349">
        <v>9</v>
      </c>
      <c r="I2552" s="349">
        <v>5</v>
      </c>
      <c r="J2552" s="349">
        <v>0</v>
      </c>
      <c r="L2552" s="14"/>
    </row>
    <row r="2553" spans="1:12" s="10" customFormat="1" ht="14.5">
      <c r="A2553" s="348"/>
      <c r="B2553" s="348" t="s">
        <v>2163</v>
      </c>
      <c r="C2553" s="348" t="s">
        <v>4202</v>
      </c>
      <c r="D2553" s="348" t="s">
        <v>4203</v>
      </c>
      <c r="E2553" s="349">
        <v>12</v>
      </c>
      <c r="F2553" s="349" t="s">
        <v>2402</v>
      </c>
      <c r="G2553" s="349" t="s">
        <v>2402</v>
      </c>
      <c r="H2553" s="349" t="s">
        <v>2402</v>
      </c>
      <c r="I2553" s="349" t="s">
        <v>2402</v>
      </c>
      <c r="J2553" s="349">
        <v>0</v>
      </c>
      <c r="L2553" s="14"/>
    </row>
    <row r="2554" spans="1:12" s="10" customFormat="1" ht="14.5">
      <c r="A2554" s="348"/>
      <c r="B2554" s="348" t="s">
        <v>2163</v>
      </c>
      <c r="C2554" s="348" t="s">
        <v>3640</v>
      </c>
      <c r="D2554" s="348" t="s">
        <v>3575</v>
      </c>
      <c r="E2554" s="349">
        <v>29</v>
      </c>
      <c r="F2554" s="349">
        <v>24</v>
      </c>
      <c r="G2554" s="349">
        <v>5</v>
      </c>
      <c r="H2554" s="349">
        <v>19</v>
      </c>
      <c r="I2554" s="349">
        <v>10</v>
      </c>
      <c r="J2554" s="349">
        <v>0</v>
      </c>
      <c r="L2554" s="14"/>
    </row>
    <row r="2555" spans="1:12" s="10" customFormat="1" ht="14.5">
      <c r="A2555" s="348"/>
      <c r="B2555" s="348" t="s">
        <v>2163</v>
      </c>
      <c r="C2555" s="348" t="s">
        <v>3640</v>
      </c>
      <c r="D2555" s="348" t="s">
        <v>3641</v>
      </c>
      <c r="E2555" s="349">
        <v>106</v>
      </c>
      <c r="F2555" s="349">
        <v>81</v>
      </c>
      <c r="G2555" s="349">
        <v>25</v>
      </c>
      <c r="H2555" s="349">
        <v>83</v>
      </c>
      <c r="I2555" s="349">
        <v>23</v>
      </c>
      <c r="J2555" s="349" t="s">
        <v>2402</v>
      </c>
      <c r="L2555" s="14"/>
    </row>
    <row r="2556" spans="1:12" s="10" customFormat="1" ht="14.5">
      <c r="A2556" s="348"/>
      <c r="B2556" s="348" t="s">
        <v>2163</v>
      </c>
      <c r="C2556" s="348" t="s">
        <v>3803</v>
      </c>
      <c r="D2556" s="348" t="s">
        <v>3804</v>
      </c>
      <c r="E2556" s="349">
        <v>14</v>
      </c>
      <c r="F2556" s="349" t="s">
        <v>2402</v>
      </c>
      <c r="G2556" s="349" t="s">
        <v>2402</v>
      </c>
      <c r="H2556" s="349">
        <v>14</v>
      </c>
      <c r="I2556" s="349">
        <v>0</v>
      </c>
      <c r="J2556" s="349">
        <v>0</v>
      </c>
      <c r="L2556" s="14"/>
    </row>
    <row r="2557" spans="1:12" s="10" customFormat="1" ht="14.5">
      <c r="A2557" s="348"/>
      <c r="B2557" s="348" t="s">
        <v>2163</v>
      </c>
      <c r="C2557" s="348" t="s">
        <v>3642</v>
      </c>
      <c r="D2557" s="348" t="s">
        <v>3575</v>
      </c>
      <c r="E2557" s="349">
        <v>42</v>
      </c>
      <c r="F2557" s="349">
        <v>26</v>
      </c>
      <c r="G2557" s="349">
        <v>16</v>
      </c>
      <c r="H2557" s="349">
        <v>37</v>
      </c>
      <c r="I2557" s="349">
        <v>5</v>
      </c>
      <c r="J2557" s="349" t="s">
        <v>2402</v>
      </c>
      <c r="L2557" s="14"/>
    </row>
    <row r="2558" spans="1:12" s="10" customFormat="1" ht="14.5">
      <c r="A2558" s="348"/>
      <c r="B2558" s="348" t="s">
        <v>2163</v>
      </c>
      <c r="C2558" s="348" t="s">
        <v>3642</v>
      </c>
      <c r="D2558" s="348" t="s">
        <v>3643</v>
      </c>
      <c r="E2558" s="349">
        <v>56</v>
      </c>
      <c r="F2558" s="349">
        <v>38</v>
      </c>
      <c r="G2558" s="349">
        <v>18</v>
      </c>
      <c r="H2558" s="349">
        <v>51</v>
      </c>
      <c r="I2558" s="349">
        <v>5</v>
      </c>
      <c r="J2558" s="349" t="s">
        <v>2402</v>
      </c>
      <c r="L2558" s="14"/>
    </row>
    <row r="2559" spans="1:12" s="10" customFormat="1" ht="14.5">
      <c r="A2559" s="348"/>
      <c r="B2559" s="348" t="s">
        <v>2163</v>
      </c>
      <c r="C2559" s="348" t="s">
        <v>4119</v>
      </c>
      <c r="D2559" s="348" t="s">
        <v>4120</v>
      </c>
      <c r="E2559" s="349">
        <v>15</v>
      </c>
      <c r="F2559" s="349">
        <v>7</v>
      </c>
      <c r="G2559" s="349">
        <v>8</v>
      </c>
      <c r="H2559" s="349">
        <v>15</v>
      </c>
      <c r="I2559" s="349">
        <v>0</v>
      </c>
      <c r="J2559" s="349">
        <v>0</v>
      </c>
      <c r="L2559" s="14"/>
    </row>
    <row r="2560" spans="1:12" s="10" customFormat="1" ht="14.5">
      <c r="A2560" s="348"/>
      <c r="B2560" s="348" t="s">
        <v>2163</v>
      </c>
      <c r="C2560" s="348" t="s">
        <v>3879</v>
      </c>
      <c r="D2560" s="348" t="s">
        <v>3880</v>
      </c>
      <c r="E2560" s="349">
        <v>10</v>
      </c>
      <c r="F2560" s="349">
        <v>7</v>
      </c>
      <c r="G2560" s="349">
        <v>3</v>
      </c>
      <c r="H2560" s="349" t="s">
        <v>2402</v>
      </c>
      <c r="I2560" s="349" t="s">
        <v>2402</v>
      </c>
      <c r="J2560" s="349">
        <v>0</v>
      </c>
      <c r="L2560" s="14"/>
    </row>
    <row r="2561" spans="1:12" s="10" customFormat="1" ht="14.5">
      <c r="A2561" s="348"/>
      <c r="B2561" s="348" t="s">
        <v>2163</v>
      </c>
      <c r="C2561" s="348" t="s">
        <v>3807</v>
      </c>
      <c r="D2561" s="348" t="s">
        <v>3575</v>
      </c>
      <c r="E2561" s="349">
        <v>38</v>
      </c>
      <c r="F2561" s="349">
        <v>26</v>
      </c>
      <c r="G2561" s="349">
        <v>12</v>
      </c>
      <c r="H2561" s="349">
        <v>31</v>
      </c>
      <c r="I2561" s="349">
        <v>7</v>
      </c>
      <c r="J2561" s="349">
        <v>0</v>
      </c>
      <c r="L2561" s="14"/>
    </row>
    <row r="2562" spans="1:12" s="10" customFormat="1" ht="14.5">
      <c r="A2562" s="348"/>
      <c r="B2562" s="348" t="s">
        <v>2163</v>
      </c>
      <c r="C2562" s="348" t="s">
        <v>3807</v>
      </c>
      <c r="D2562" s="348" t="s">
        <v>3808</v>
      </c>
      <c r="E2562" s="349">
        <v>63</v>
      </c>
      <c r="F2562" s="349">
        <v>40</v>
      </c>
      <c r="G2562" s="349">
        <v>23</v>
      </c>
      <c r="H2562" s="349">
        <v>55</v>
      </c>
      <c r="I2562" s="349">
        <v>8</v>
      </c>
      <c r="J2562" s="349">
        <v>0</v>
      </c>
      <c r="L2562" s="14"/>
    </row>
    <row r="2563" spans="1:12" s="10" customFormat="1" ht="14.5">
      <c r="A2563" s="348"/>
      <c r="B2563" s="348" t="s">
        <v>2163</v>
      </c>
      <c r="C2563" s="348" t="s">
        <v>3644</v>
      </c>
      <c r="D2563" s="348" t="s">
        <v>3645</v>
      </c>
      <c r="E2563" s="349">
        <v>391</v>
      </c>
      <c r="F2563" s="349">
        <v>275</v>
      </c>
      <c r="G2563" s="349">
        <v>116</v>
      </c>
      <c r="H2563" s="349">
        <v>329</v>
      </c>
      <c r="I2563" s="349">
        <v>62</v>
      </c>
      <c r="J2563" s="349">
        <v>6</v>
      </c>
      <c r="L2563" s="14"/>
    </row>
    <row r="2564" spans="1:12" s="10" customFormat="1" ht="14.5">
      <c r="A2564" s="348"/>
      <c r="B2564" s="348" t="s">
        <v>2163</v>
      </c>
      <c r="C2564" s="348" t="s">
        <v>3646</v>
      </c>
      <c r="D2564" s="348" t="s">
        <v>3647</v>
      </c>
      <c r="E2564" s="349">
        <v>78</v>
      </c>
      <c r="F2564" s="349">
        <v>50</v>
      </c>
      <c r="G2564" s="349">
        <v>28</v>
      </c>
      <c r="H2564" s="349">
        <v>63</v>
      </c>
      <c r="I2564" s="349">
        <v>15</v>
      </c>
      <c r="J2564" s="349">
        <v>0</v>
      </c>
      <c r="L2564" s="14"/>
    </row>
    <row r="2565" spans="1:12" s="10" customFormat="1" ht="14.5">
      <c r="A2565" s="348"/>
      <c r="B2565" s="348" t="s">
        <v>2163</v>
      </c>
      <c r="C2565" s="348" t="s">
        <v>4121</v>
      </c>
      <c r="D2565" s="348" t="s">
        <v>4122</v>
      </c>
      <c r="E2565" s="349">
        <v>13</v>
      </c>
      <c r="F2565" s="349">
        <v>13</v>
      </c>
      <c r="G2565" s="349">
        <v>0</v>
      </c>
      <c r="H2565" s="349">
        <v>10</v>
      </c>
      <c r="I2565" s="349">
        <v>3</v>
      </c>
      <c r="J2565" s="349">
        <v>0</v>
      </c>
      <c r="L2565" s="14"/>
    </row>
    <row r="2566" spans="1:12" s="10" customFormat="1" ht="14.5">
      <c r="A2566" s="348"/>
      <c r="B2566" s="348" t="s">
        <v>2163</v>
      </c>
      <c r="C2566" s="348" t="s">
        <v>3648</v>
      </c>
      <c r="D2566" s="348" t="s">
        <v>3649</v>
      </c>
      <c r="E2566" s="349">
        <v>16</v>
      </c>
      <c r="F2566" s="349">
        <v>7</v>
      </c>
      <c r="G2566" s="349">
        <v>9</v>
      </c>
      <c r="H2566" s="349">
        <v>13</v>
      </c>
      <c r="I2566" s="349">
        <v>3</v>
      </c>
      <c r="J2566" s="349">
        <v>0</v>
      </c>
      <c r="L2566" s="14"/>
    </row>
    <row r="2567" spans="1:12" s="10" customFormat="1" ht="14.5">
      <c r="A2567" s="348"/>
      <c r="B2567" s="348" t="s">
        <v>2163</v>
      </c>
      <c r="C2567" s="348" t="s">
        <v>4239</v>
      </c>
      <c r="D2567" s="348" t="s">
        <v>4240</v>
      </c>
      <c r="E2567" s="349">
        <v>16</v>
      </c>
      <c r="F2567" s="349">
        <v>8</v>
      </c>
      <c r="G2567" s="349">
        <v>8</v>
      </c>
      <c r="H2567" s="349" t="s">
        <v>2402</v>
      </c>
      <c r="I2567" s="349" t="s">
        <v>2402</v>
      </c>
      <c r="J2567" s="349" t="s">
        <v>2402</v>
      </c>
      <c r="L2567" s="14"/>
    </row>
    <row r="2568" spans="1:12" s="10" customFormat="1" ht="14.5">
      <c r="A2568" s="348"/>
      <c r="B2568" s="348" t="s">
        <v>2163</v>
      </c>
      <c r="C2568" s="348" t="s">
        <v>3989</v>
      </c>
      <c r="D2568" s="348" t="s">
        <v>3990</v>
      </c>
      <c r="E2568" s="349">
        <v>31</v>
      </c>
      <c r="F2568" s="349">
        <v>18</v>
      </c>
      <c r="G2568" s="349">
        <v>13</v>
      </c>
      <c r="H2568" s="349" t="s">
        <v>2402</v>
      </c>
      <c r="I2568" s="349" t="s">
        <v>2402</v>
      </c>
      <c r="J2568" s="349">
        <v>4</v>
      </c>
      <c r="L2568" s="14"/>
    </row>
    <row r="2569" spans="1:12" s="10" customFormat="1" ht="14.5">
      <c r="A2569" s="348"/>
      <c r="B2569" s="348" t="s">
        <v>2163</v>
      </c>
      <c r="C2569" s="348" t="s">
        <v>3650</v>
      </c>
      <c r="D2569" s="348" t="s">
        <v>3575</v>
      </c>
      <c r="E2569" s="349">
        <v>67</v>
      </c>
      <c r="F2569" s="349">
        <v>52</v>
      </c>
      <c r="G2569" s="349">
        <v>15</v>
      </c>
      <c r="H2569" s="349">
        <v>57</v>
      </c>
      <c r="I2569" s="349">
        <v>10</v>
      </c>
      <c r="J2569" s="349">
        <v>0</v>
      </c>
      <c r="L2569" s="14"/>
    </row>
    <row r="2570" spans="1:12" s="10" customFormat="1" ht="14.5">
      <c r="A2570" s="348"/>
      <c r="B2570" s="348" t="s">
        <v>2163</v>
      </c>
      <c r="C2570" s="348" t="s">
        <v>3650</v>
      </c>
      <c r="D2570" s="348" t="s">
        <v>3651</v>
      </c>
      <c r="E2570" s="349">
        <v>221</v>
      </c>
      <c r="F2570" s="349">
        <v>148</v>
      </c>
      <c r="G2570" s="349">
        <v>73</v>
      </c>
      <c r="H2570" s="349">
        <v>186</v>
      </c>
      <c r="I2570" s="349">
        <v>35</v>
      </c>
      <c r="J2570" s="349">
        <v>5</v>
      </c>
      <c r="L2570" s="14"/>
    </row>
    <row r="2571" spans="1:12" s="10" customFormat="1" ht="14.5">
      <c r="A2571" s="348"/>
      <c r="B2571" s="348" t="s">
        <v>2163</v>
      </c>
      <c r="C2571" s="348" t="s">
        <v>3817</v>
      </c>
      <c r="D2571" s="348" t="s">
        <v>3818</v>
      </c>
      <c r="E2571" s="349">
        <v>26</v>
      </c>
      <c r="F2571" s="349">
        <v>23</v>
      </c>
      <c r="G2571" s="349">
        <v>3</v>
      </c>
      <c r="H2571" s="349">
        <v>23</v>
      </c>
      <c r="I2571" s="349">
        <v>3</v>
      </c>
      <c r="J2571" s="349" t="s">
        <v>2402</v>
      </c>
      <c r="L2571" s="14"/>
    </row>
    <row r="2572" spans="1:12" s="10" customFormat="1" ht="14.5">
      <c r="A2572" s="348"/>
      <c r="B2572" s="348" t="s">
        <v>2163</v>
      </c>
      <c r="C2572" s="348" t="s">
        <v>3819</v>
      </c>
      <c r="D2572" s="348" t="s">
        <v>3820</v>
      </c>
      <c r="E2572" s="349">
        <v>26</v>
      </c>
      <c r="F2572" s="349">
        <v>17</v>
      </c>
      <c r="G2572" s="349">
        <v>9</v>
      </c>
      <c r="H2572" s="349">
        <v>22</v>
      </c>
      <c r="I2572" s="349">
        <v>4</v>
      </c>
      <c r="J2572" s="349" t="s">
        <v>2402</v>
      </c>
      <c r="L2572" s="14"/>
    </row>
    <row r="2573" spans="1:12" s="10" customFormat="1" ht="14.5">
      <c r="A2573" s="348"/>
      <c r="B2573" s="348" t="s">
        <v>2163</v>
      </c>
      <c r="C2573" s="348" t="s">
        <v>3652</v>
      </c>
      <c r="D2573" s="348" t="s">
        <v>3653</v>
      </c>
      <c r="E2573" s="349">
        <v>37</v>
      </c>
      <c r="F2573" s="349">
        <v>30</v>
      </c>
      <c r="G2573" s="349">
        <v>7</v>
      </c>
      <c r="H2573" s="349">
        <v>34</v>
      </c>
      <c r="I2573" s="349">
        <v>3</v>
      </c>
      <c r="J2573" s="349">
        <v>0</v>
      </c>
      <c r="L2573" s="14"/>
    </row>
    <row r="2574" spans="1:12" s="10" customFormat="1" ht="14.5">
      <c r="A2574" s="348"/>
      <c r="B2574" s="348" t="s">
        <v>2163</v>
      </c>
      <c r="C2574" s="348" t="s">
        <v>4135</v>
      </c>
      <c r="D2574" s="348" t="s">
        <v>4136</v>
      </c>
      <c r="E2574" s="349">
        <v>12</v>
      </c>
      <c r="F2574" s="349" t="s">
        <v>2402</v>
      </c>
      <c r="G2574" s="349" t="s">
        <v>2402</v>
      </c>
      <c r="H2574" s="349">
        <v>9</v>
      </c>
      <c r="I2574" s="349">
        <v>3</v>
      </c>
      <c r="J2574" s="349">
        <v>0</v>
      </c>
      <c r="L2574" s="14"/>
    </row>
    <row r="2575" spans="1:12" s="10" customFormat="1" ht="14.5">
      <c r="A2575" s="348"/>
      <c r="B2575" s="348" t="s">
        <v>2163</v>
      </c>
      <c r="C2575" s="348" t="s">
        <v>3654</v>
      </c>
      <c r="D2575" s="348" t="s">
        <v>3655</v>
      </c>
      <c r="E2575" s="349">
        <v>59</v>
      </c>
      <c r="F2575" s="349">
        <v>52</v>
      </c>
      <c r="G2575" s="349">
        <v>7</v>
      </c>
      <c r="H2575" s="349">
        <v>32</v>
      </c>
      <c r="I2575" s="349">
        <v>27</v>
      </c>
      <c r="J2575" s="349">
        <v>0</v>
      </c>
      <c r="L2575" s="14"/>
    </row>
    <row r="2576" spans="1:12" s="10" customFormat="1" ht="14.5">
      <c r="A2576" s="348"/>
      <c r="B2576" s="348" t="s">
        <v>2163</v>
      </c>
      <c r="C2576" s="348" t="s">
        <v>4241</v>
      </c>
      <c r="D2576" s="348" t="s">
        <v>4242</v>
      </c>
      <c r="E2576" s="349">
        <v>10</v>
      </c>
      <c r="F2576" s="349">
        <v>7</v>
      </c>
      <c r="G2576" s="349">
        <v>3</v>
      </c>
      <c r="H2576" s="349">
        <v>10</v>
      </c>
      <c r="I2576" s="349">
        <v>0</v>
      </c>
      <c r="J2576" s="349">
        <v>0</v>
      </c>
      <c r="L2576" s="14"/>
    </row>
    <row r="2577" spans="1:12" s="10" customFormat="1" ht="14.5">
      <c r="A2577" s="348"/>
      <c r="B2577" s="348" t="s">
        <v>2163</v>
      </c>
      <c r="C2577" s="348" t="s">
        <v>4243</v>
      </c>
      <c r="D2577" s="348" t="s">
        <v>4244</v>
      </c>
      <c r="E2577" s="349">
        <v>13</v>
      </c>
      <c r="F2577" s="349" t="s">
        <v>2402</v>
      </c>
      <c r="G2577" s="349" t="s">
        <v>2402</v>
      </c>
      <c r="H2577" s="349" t="s">
        <v>2402</v>
      </c>
      <c r="I2577" s="349" t="s">
        <v>2402</v>
      </c>
      <c r="J2577" s="349">
        <v>0</v>
      </c>
      <c r="L2577" s="14"/>
    </row>
    <row r="2578" spans="1:12" s="10" customFormat="1" ht="14.5">
      <c r="A2578" s="348"/>
      <c r="B2578" s="348" t="s">
        <v>2163</v>
      </c>
      <c r="C2578" s="348" t="s">
        <v>3656</v>
      </c>
      <c r="D2578" s="348" t="s">
        <v>3575</v>
      </c>
      <c r="E2578" s="349">
        <v>31</v>
      </c>
      <c r="F2578" s="349">
        <v>26</v>
      </c>
      <c r="G2578" s="349">
        <v>5</v>
      </c>
      <c r="H2578" s="349">
        <v>28</v>
      </c>
      <c r="I2578" s="349">
        <v>3</v>
      </c>
      <c r="J2578" s="349">
        <v>0</v>
      </c>
      <c r="L2578" s="14"/>
    </row>
    <row r="2579" spans="1:12" s="10" customFormat="1" ht="14.5">
      <c r="A2579" s="348"/>
      <c r="B2579" s="348" t="s">
        <v>2163</v>
      </c>
      <c r="C2579" s="348" t="s">
        <v>3656</v>
      </c>
      <c r="D2579" s="348" t="s">
        <v>3657</v>
      </c>
      <c r="E2579" s="349">
        <v>125</v>
      </c>
      <c r="F2579" s="349">
        <v>107</v>
      </c>
      <c r="G2579" s="349">
        <v>18</v>
      </c>
      <c r="H2579" s="349">
        <v>91</v>
      </c>
      <c r="I2579" s="349">
        <v>34</v>
      </c>
      <c r="J2579" s="349">
        <v>0</v>
      </c>
      <c r="L2579" s="14"/>
    </row>
    <row r="2580" spans="1:12" s="10" customFormat="1" ht="14.5">
      <c r="A2580" s="348"/>
      <c r="B2580" s="348" t="s">
        <v>2163</v>
      </c>
      <c r="C2580" s="348" t="s">
        <v>3997</v>
      </c>
      <c r="D2580" s="348" t="s">
        <v>3998</v>
      </c>
      <c r="E2580" s="349">
        <v>13</v>
      </c>
      <c r="F2580" s="349">
        <v>6</v>
      </c>
      <c r="G2580" s="349">
        <v>7</v>
      </c>
      <c r="H2580" s="349" t="s">
        <v>2402</v>
      </c>
      <c r="I2580" s="349" t="s">
        <v>2402</v>
      </c>
      <c r="J2580" s="349">
        <v>0</v>
      </c>
      <c r="L2580" s="14"/>
    </row>
    <row r="2581" spans="1:12" s="10" customFormat="1" ht="14.5">
      <c r="A2581" s="348"/>
      <c r="B2581" s="348" t="s">
        <v>2163</v>
      </c>
      <c r="C2581" s="348" t="s">
        <v>4230</v>
      </c>
      <c r="D2581" s="348" t="s">
        <v>4231</v>
      </c>
      <c r="E2581" s="349">
        <v>13</v>
      </c>
      <c r="F2581" s="349">
        <v>9</v>
      </c>
      <c r="G2581" s="349">
        <v>4</v>
      </c>
      <c r="H2581" s="349">
        <v>13</v>
      </c>
      <c r="I2581" s="349">
        <v>0</v>
      </c>
      <c r="J2581" s="349">
        <v>0</v>
      </c>
      <c r="L2581" s="14"/>
    </row>
    <row r="2582" spans="1:12" s="10" customFormat="1" ht="14.5">
      <c r="A2582" s="348"/>
      <c r="B2582" s="348" t="s">
        <v>2163</v>
      </c>
      <c r="C2582" s="348" t="s">
        <v>3658</v>
      </c>
      <c r="D2582" s="348" t="s">
        <v>3575</v>
      </c>
      <c r="E2582" s="349">
        <v>32</v>
      </c>
      <c r="F2582" s="349">
        <v>25</v>
      </c>
      <c r="G2582" s="349">
        <v>7</v>
      </c>
      <c r="H2582" s="349" t="s">
        <v>2402</v>
      </c>
      <c r="I2582" s="349" t="s">
        <v>2402</v>
      </c>
      <c r="J2582" s="349" t="s">
        <v>2402</v>
      </c>
      <c r="L2582" s="14"/>
    </row>
    <row r="2583" spans="1:12" s="10" customFormat="1" ht="14.5">
      <c r="A2583" s="348"/>
      <c r="B2583" s="348" t="s">
        <v>2163</v>
      </c>
      <c r="C2583" s="348" t="s">
        <v>3658</v>
      </c>
      <c r="D2583" s="348" t="s">
        <v>3659</v>
      </c>
      <c r="E2583" s="349">
        <v>58</v>
      </c>
      <c r="F2583" s="349">
        <v>40</v>
      </c>
      <c r="G2583" s="349">
        <v>18</v>
      </c>
      <c r="H2583" s="349" t="s">
        <v>2402</v>
      </c>
      <c r="I2583" s="349" t="s">
        <v>2402</v>
      </c>
      <c r="J2583" s="349" t="s">
        <v>2402</v>
      </c>
      <c r="L2583" s="14"/>
    </row>
    <row r="2584" spans="1:12" s="10" customFormat="1" ht="14.5">
      <c r="A2584" s="348"/>
      <c r="B2584" s="348" t="s">
        <v>2163</v>
      </c>
      <c r="C2584" s="348" t="s">
        <v>3821</v>
      </c>
      <c r="D2584" s="348" t="s">
        <v>3822</v>
      </c>
      <c r="E2584" s="349">
        <v>10</v>
      </c>
      <c r="F2584" s="349" t="s">
        <v>2402</v>
      </c>
      <c r="G2584" s="349" t="s">
        <v>2402</v>
      </c>
      <c r="H2584" s="349" t="s">
        <v>2402</v>
      </c>
      <c r="I2584" s="349" t="s">
        <v>2402</v>
      </c>
      <c r="J2584" s="349" t="s">
        <v>2402</v>
      </c>
      <c r="L2584" s="14"/>
    </row>
    <row r="2585" spans="1:12" s="10" customFormat="1" ht="14.5">
      <c r="A2585" s="348"/>
      <c r="B2585" s="348" t="s">
        <v>2163</v>
      </c>
      <c r="C2585" s="348" t="s">
        <v>3660</v>
      </c>
      <c r="D2585" s="348" t="s">
        <v>3575</v>
      </c>
      <c r="E2585" s="349">
        <v>50</v>
      </c>
      <c r="F2585" s="349">
        <v>34</v>
      </c>
      <c r="G2585" s="349">
        <v>16</v>
      </c>
      <c r="H2585" s="349">
        <v>46</v>
      </c>
      <c r="I2585" s="349">
        <v>4</v>
      </c>
      <c r="J2585" s="349" t="s">
        <v>2402</v>
      </c>
      <c r="L2585" s="14"/>
    </row>
    <row r="2586" spans="1:12" s="10" customFormat="1" ht="14.5">
      <c r="A2586" s="348"/>
      <c r="B2586" s="348" t="s">
        <v>2163</v>
      </c>
      <c r="C2586" s="348" t="s">
        <v>3660</v>
      </c>
      <c r="D2586" s="348" t="s">
        <v>3661</v>
      </c>
      <c r="E2586" s="349">
        <v>60</v>
      </c>
      <c r="F2586" s="349">
        <v>42</v>
      </c>
      <c r="G2586" s="349">
        <v>18</v>
      </c>
      <c r="H2586" s="349">
        <v>54</v>
      </c>
      <c r="I2586" s="349">
        <v>6</v>
      </c>
      <c r="J2586" s="349">
        <v>3</v>
      </c>
      <c r="L2586" s="14"/>
    </row>
    <row r="2587" spans="1:12" s="10" customFormat="1" ht="14.5">
      <c r="A2587" s="348"/>
      <c r="B2587" s="348" t="s">
        <v>2163</v>
      </c>
      <c r="C2587" s="348" t="s">
        <v>3662</v>
      </c>
      <c r="D2587" s="348" t="s">
        <v>3663</v>
      </c>
      <c r="E2587" s="349">
        <v>553</v>
      </c>
      <c r="F2587" s="349">
        <v>407</v>
      </c>
      <c r="G2587" s="349">
        <v>146</v>
      </c>
      <c r="H2587" s="349">
        <v>466</v>
      </c>
      <c r="I2587" s="349">
        <v>87</v>
      </c>
      <c r="J2587" s="349">
        <v>11</v>
      </c>
      <c r="L2587" s="14"/>
    </row>
    <row r="2588" spans="1:12" s="10" customFormat="1" ht="14.5">
      <c r="A2588" s="348"/>
      <c r="B2588" s="348" t="s">
        <v>2163</v>
      </c>
      <c r="C2588" s="348" t="s">
        <v>3666</v>
      </c>
      <c r="D2588" s="348" t="s">
        <v>3667</v>
      </c>
      <c r="E2588" s="349">
        <v>23</v>
      </c>
      <c r="F2588" s="349">
        <v>14</v>
      </c>
      <c r="G2588" s="349">
        <v>9</v>
      </c>
      <c r="H2588" s="349">
        <v>20</v>
      </c>
      <c r="I2588" s="349">
        <v>3</v>
      </c>
      <c r="J2588" s="349">
        <v>0</v>
      </c>
      <c r="L2588" s="14"/>
    </row>
    <row r="2589" spans="1:12" s="10" customFormat="1" ht="14.5">
      <c r="A2589" s="348"/>
      <c r="B2589" s="348" t="s">
        <v>2163</v>
      </c>
      <c r="C2589" s="348" t="s">
        <v>3668</v>
      </c>
      <c r="D2589" s="348" t="s">
        <v>3667</v>
      </c>
      <c r="E2589" s="349">
        <v>23</v>
      </c>
      <c r="F2589" s="349">
        <v>14</v>
      </c>
      <c r="G2589" s="349">
        <v>9</v>
      </c>
      <c r="H2589" s="349">
        <v>20</v>
      </c>
      <c r="I2589" s="349">
        <v>3</v>
      </c>
      <c r="J2589" s="349">
        <v>0</v>
      </c>
      <c r="L2589" s="14"/>
    </row>
    <row r="2590" spans="1:12" s="10" customFormat="1" ht="14.5">
      <c r="A2590" s="348"/>
      <c r="B2590" s="348" t="s">
        <v>2163</v>
      </c>
      <c r="C2590" s="348" t="s">
        <v>3669</v>
      </c>
      <c r="D2590" s="348" t="s">
        <v>3670</v>
      </c>
      <c r="E2590" s="349">
        <v>306</v>
      </c>
      <c r="F2590" s="349">
        <v>190</v>
      </c>
      <c r="G2590" s="349">
        <v>116</v>
      </c>
      <c r="H2590" s="349">
        <v>247</v>
      </c>
      <c r="I2590" s="349">
        <v>59</v>
      </c>
      <c r="J2590" s="349">
        <v>5</v>
      </c>
      <c r="L2590" s="14"/>
    </row>
    <row r="2591" spans="1:12" s="10" customFormat="1" ht="14.5">
      <c r="A2591" s="348"/>
      <c r="B2591" s="348" t="s">
        <v>2163</v>
      </c>
      <c r="C2591" s="348" t="s">
        <v>3671</v>
      </c>
      <c r="D2591" s="348" t="s">
        <v>3672</v>
      </c>
      <c r="E2591" s="349">
        <v>306</v>
      </c>
      <c r="F2591" s="349">
        <v>190</v>
      </c>
      <c r="G2591" s="349">
        <v>116</v>
      </c>
      <c r="H2591" s="349">
        <v>247</v>
      </c>
      <c r="I2591" s="349">
        <v>59</v>
      </c>
      <c r="J2591" s="349">
        <v>5</v>
      </c>
      <c r="L2591" s="14"/>
    </row>
    <row r="2592" spans="1:12" s="10" customFormat="1" ht="14.5">
      <c r="A2592" s="348"/>
      <c r="B2592" s="348" t="s">
        <v>2163</v>
      </c>
      <c r="C2592" s="348" t="s">
        <v>3673</v>
      </c>
      <c r="D2592" s="348" t="s">
        <v>3672</v>
      </c>
      <c r="E2592" s="349">
        <v>306</v>
      </c>
      <c r="F2592" s="349">
        <v>190</v>
      </c>
      <c r="G2592" s="349">
        <v>116</v>
      </c>
      <c r="H2592" s="349">
        <v>247</v>
      </c>
      <c r="I2592" s="349">
        <v>59</v>
      </c>
      <c r="J2592" s="349">
        <v>5</v>
      </c>
      <c r="L2592" s="14"/>
    </row>
    <row r="2593" spans="1:12" s="10" customFormat="1" ht="14.5">
      <c r="A2593" s="348"/>
      <c r="B2593" s="348" t="s">
        <v>2163</v>
      </c>
      <c r="C2593" s="348" t="s">
        <v>4143</v>
      </c>
      <c r="D2593" s="348" t="s">
        <v>4144</v>
      </c>
      <c r="E2593" s="349">
        <v>11</v>
      </c>
      <c r="F2593" s="349">
        <v>8</v>
      </c>
      <c r="G2593" s="349">
        <v>3</v>
      </c>
      <c r="H2593" s="349" t="s">
        <v>2402</v>
      </c>
      <c r="I2593" s="349" t="s">
        <v>2402</v>
      </c>
      <c r="J2593" s="349">
        <v>0</v>
      </c>
      <c r="L2593" s="14"/>
    </row>
    <row r="2594" spans="1:12" s="10" customFormat="1" ht="14.5">
      <c r="A2594" s="348"/>
      <c r="B2594" s="348" t="s">
        <v>2163</v>
      </c>
      <c r="C2594" s="348" t="s">
        <v>3825</v>
      </c>
      <c r="D2594" s="348" t="s">
        <v>3826</v>
      </c>
      <c r="E2594" s="349">
        <v>14</v>
      </c>
      <c r="F2594" s="349">
        <v>10</v>
      </c>
      <c r="G2594" s="349">
        <v>4</v>
      </c>
      <c r="H2594" s="349">
        <v>14</v>
      </c>
      <c r="I2594" s="349">
        <v>0</v>
      </c>
      <c r="J2594" s="349">
        <v>0</v>
      </c>
      <c r="L2594" s="14"/>
    </row>
    <row r="2595" spans="1:12" s="10" customFormat="1" ht="14.5">
      <c r="A2595" s="348"/>
      <c r="B2595" s="348" t="s">
        <v>2163</v>
      </c>
      <c r="C2595" s="348" t="s">
        <v>4105</v>
      </c>
      <c r="D2595" s="348" t="s">
        <v>4106</v>
      </c>
      <c r="E2595" s="349">
        <v>35</v>
      </c>
      <c r="F2595" s="349">
        <v>26</v>
      </c>
      <c r="G2595" s="349">
        <v>9</v>
      </c>
      <c r="H2595" s="349" t="s">
        <v>2402</v>
      </c>
      <c r="I2595" s="349" t="s">
        <v>2402</v>
      </c>
      <c r="J2595" s="349">
        <v>0</v>
      </c>
      <c r="L2595" s="14"/>
    </row>
    <row r="2596" spans="1:12" s="10" customFormat="1" ht="14.5">
      <c r="A2596" s="348"/>
      <c r="B2596" s="348" t="s">
        <v>2163</v>
      </c>
      <c r="C2596" s="348" t="s">
        <v>3942</v>
      </c>
      <c r="D2596" s="348" t="s">
        <v>3943</v>
      </c>
      <c r="E2596" s="349">
        <v>12</v>
      </c>
      <c r="F2596" s="349">
        <v>9</v>
      </c>
      <c r="G2596" s="349">
        <v>3</v>
      </c>
      <c r="H2596" s="349">
        <v>12</v>
      </c>
      <c r="I2596" s="349">
        <v>0</v>
      </c>
      <c r="J2596" s="349">
        <v>0</v>
      </c>
      <c r="L2596" s="14"/>
    </row>
    <row r="2597" spans="1:12" s="10" customFormat="1" ht="14.5">
      <c r="A2597" s="348"/>
      <c r="B2597" s="348" t="s">
        <v>2163</v>
      </c>
      <c r="C2597" s="348" t="s">
        <v>4186</v>
      </c>
      <c r="D2597" s="348" t="s">
        <v>4187</v>
      </c>
      <c r="E2597" s="349">
        <v>20</v>
      </c>
      <c r="F2597" s="349" t="s">
        <v>2402</v>
      </c>
      <c r="G2597" s="349" t="s">
        <v>2402</v>
      </c>
      <c r="H2597" s="349">
        <v>20</v>
      </c>
      <c r="I2597" s="349">
        <v>0</v>
      </c>
      <c r="J2597" s="349">
        <v>0</v>
      </c>
      <c r="L2597" s="14"/>
    </row>
    <row r="2598" spans="1:12" s="10" customFormat="1" ht="14.5">
      <c r="A2598" s="348"/>
      <c r="B2598" s="348" t="s">
        <v>2163</v>
      </c>
      <c r="C2598" s="348" t="s">
        <v>4001</v>
      </c>
      <c r="D2598" s="348" t="s">
        <v>4002</v>
      </c>
      <c r="E2598" s="349">
        <v>19</v>
      </c>
      <c r="F2598" s="349">
        <v>15</v>
      </c>
      <c r="G2598" s="349">
        <v>4</v>
      </c>
      <c r="H2598" s="349">
        <v>19</v>
      </c>
      <c r="I2598" s="349">
        <v>0</v>
      </c>
      <c r="J2598" s="349">
        <v>0</v>
      </c>
      <c r="L2598" s="14"/>
    </row>
    <row r="2599" spans="1:12" s="10" customFormat="1" ht="14.5">
      <c r="A2599" s="348"/>
      <c r="B2599" s="348" t="s">
        <v>2163</v>
      </c>
      <c r="C2599" s="348" t="s">
        <v>3905</v>
      </c>
      <c r="D2599" s="348" t="s">
        <v>3906</v>
      </c>
      <c r="E2599" s="349">
        <v>25</v>
      </c>
      <c r="F2599" s="349">
        <v>18</v>
      </c>
      <c r="G2599" s="349">
        <v>7</v>
      </c>
      <c r="H2599" s="349">
        <v>25</v>
      </c>
      <c r="I2599" s="349">
        <v>0</v>
      </c>
      <c r="J2599" s="349">
        <v>0</v>
      </c>
      <c r="L2599" s="14"/>
    </row>
    <row r="2600" spans="1:12" s="10" customFormat="1" ht="14.5">
      <c r="A2600" s="348"/>
      <c r="B2600" s="348" t="s">
        <v>2163</v>
      </c>
      <c r="C2600" s="348" t="s">
        <v>3955</v>
      </c>
      <c r="D2600" s="348" t="s">
        <v>3956</v>
      </c>
      <c r="E2600" s="349">
        <v>18</v>
      </c>
      <c r="F2600" s="349" t="s">
        <v>2402</v>
      </c>
      <c r="G2600" s="349" t="s">
        <v>2402</v>
      </c>
      <c r="H2600" s="349">
        <v>18</v>
      </c>
      <c r="I2600" s="349">
        <v>0</v>
      </c>
      <c r="J2600" s="349">
        <v>0</v>
      </c>
      <c r="L2600" s="14"/>
    </row>
    <row r="2601" spans="1:12" s="10" customFormat="1" ht="14.5">
      <c r="A2601" s="348"/>
      <c r="B2601" s="348" t="s">
        <v>2163</v>
      </c>
      <c r="C2601" s="348" t="s">
        <v>4003</v>
      </c>
      <c r="D2601" s="348" t="s">
        <v>4004</v>
      </c>
      <c r="E2601" s="349">
        <v>14</v>
      </c>
      <c r="F2601" s="349" t="s">
        <v>2402</v>
      </c>
      <c r="G2601" s="349" t="s">
        <v>2402</v>
      </c>
      <c r="H2601" s="349" t="s">
        <v>2402</v>
      </c>
      <c r="I2601" s="349" t="s">
        <v>2402</v>
      </c>
      <c r="J2601" s="349">
        <v>0</v>
      </c>
      <c r="L2601" s="14"/>
    </row>
    <row r="2602" spans="1:12" s="10" customFormat="1" ht="14.5">
      <c r="A2602" s="348"/>
      <c r="B2602" s="348" t="s">
        <v>2163</v>
      </c>
      <c r="C2602" s="348" t="s">
        <v>4145</v>
      </c>
      <c r="D2602" s="348" t="s">
        <v>4146</v>
      </c>
      <c r="E2602" s="349">
        <v>20</v>
      </c>
      <c r="F2602" s="349">
        <v>20</v>
      </c>
      <c r="G2602" s="349">
        <v>0</v>
      </c>
      <c r="H2602" s="349" t="s">
        <v>2402</v>
      </c>
      <c r="I2602" s="349" t="s">
        <v>2402</v>
      </c>
      <c r="J2602" s="349">
        <v>0</v>
      </c>
      <c r="L2602" s="14"/>
    </row>
    <row r="2603" spans="1:12" s="10" customFormat="1" ht="14.5">
      <c r="A2603" s="348"/>
      <c r="B2603" s="348" t="s">
        <v>2163</v>
      </c>
      <c r="C2603" s="348" t="s">
        <v>3827</v>
      </c>
      <c r="D2603" s="348" t="s">
        <v>3828</v>
      </c>
      <c r="E2603" s="349">
        <v>17</v>
      </c>
      <c r="F2603" s="349">
        <v>13</v>
      </c>
      <c r="G2603" s="349">
        <v>4</v>
      </c>
      <c r="H2603" s="349">
        <v>17</v>
      </c>
      <c r="I2603" s="349">
        <v>0</v>
      </c>
      <c r="J2603" s="349">
        <v>0</v>
      </c>
      <c r="L2603" s="14"/>
    </row>
    <row r="2604" spans="1:12" s="10" customFormat="1" ht="14.5">
      <c r="A2604" s="348"/>
      <c r="B2604" s="348" t="s">
        <v>2163</v>
      </c>
      <c r="C2604" s="348" t="s">
        <v>3957</v>
      </c>
      <c r="D2604" s="348" t="s">
        <v>3958</v>
      </c>
      <c r="E2604" s="349">
        <v>98</v>
      </c>
      <c r="F2604" s="349">
        <v>89</v>
      </c>
      <c r="G2604" s="349">
        <v>9</v>
      </c>
      <c r="H2604" s="349" t="s">
        <v>2402</v>
      </c>
      <c r="I2604" s="349" t="s">
        <v>2402</v>
      </c>
      <c r="J2604" s="349">
        <v>3</v>
      </c>
      <c r="L2604" s="14"/>
    </row>
    <row r="2605" spans="1:12" s="10" customFormat="1" ht="14.5">
      <c r="A2605" s="348"/>
      <c r="B2605" s="348" t="s">
        <v>2163</v>
      </c>
      <c r="C2605" s="348" t="s">
        <v>4164</v>
      </c>
      <c r="D2605" s="348" t="s">
        <v>4165</v>
      </c>
      <c r="E2605" s="349">
        <v>15</v>
      </c>
      <c r="F2605" s="349" t="s">
        <v>2402</v>
      </c>
      <c r="G2605" s="349" t="s">
        <v>2402</v>
      </c>
      <c r="H2605" s="349" t="s">
        <v>2402</v>
      </c>
      <c r="I2605" s="349" t="s">
        <v>2402</v>
      </c>
      <c r="J2605" s="349">
        <v>0</v>
      </c>
      <c r="L2605" s="14"/>
    </row>
    <row r="2606" spans="1:12" s="10" customFormat="1" ht="14.5">
      <c r="A2606" s="348"/>
      <c r="B2606" s="348" t="s">
        <v>2163</v>
      </c>
      <c r="C2606" s="348" t="s">
        <v>3674</v>
      </c>
      <c r="D2606" s="348" t="s">
        <v>3575</v>
      </c>
      <c r="E2606" s="349">
        <v>29</v>
      </c>
      <c r="F2606" s="349">
        <v>22</v>
      </c>
      <c r="G2606" s="349">
        <v>7</v>
      </c>
      <c r="H2606" s="349" t="s">
        <v>2402</v>
      </c>
      <c r="I2606" s="349" t="s">
        <v>2402</v>
      </c>
      <c r="J2606" s="349">
        <v>0</v>
      </c>
      <c r="L2606" s="14"/>
    </row>
    <row r="2607" spans="1:12" s="10" customFormat="1" ht="14.5">
      <c r="A2607" s="348"/>
      <c r="B2607" s="348" t="s">
        <v>2163</v>
      </c>
      <c r="C2607" s="348" t="s">
        <v>3674</v>
      </c>
      <c r="D2607" s="348" t="s">
        <v>3675</v>
      </c>
      <c r="E2607" s="349">
        <v>347</v>
      </c>
      <c r="F2607" s="349">
        <v>291</v>
      </c>
      <c r="G2607" s="349">
        <v>56</v>
      </c>
      <c r="H2607" s="349">
        <v>337</v>
      </c>
      <c r="I2607" s="349">
        <v>10</v>
      </c>
      <c r="J2607" s="349">
        <v>3</v>
      </c>
      <c r="L2607" s="14"/>
    </row>
    <row r="2608" spans="1:12" s="10" customFormat="1" ht="14.5">
      <c r="A2608" s="348"/>
      <c r="B2608" s="348" t="s">
        <v>2163</v>
      </c>
      <c r="C2608" s="348" t="s">
        <v>3676</v>
      </c>
      <c r="D2608" s="348" t="s">
        <v>3675</v>
      </c>
      <c r="E2608" s="349">
        <v>347</v>
      </c>
      <c r="F2608" s="349">
        <v>291</v>
      </c>
      <c r="G2608" s="349">
        <v>56</v>
      </c>
      <c r="H2608" s="349">
        <v>337</v>
      </c>
      <c r="I2608" s="349">
        <v>10</v>
      </c>
      <c r="J2608" s="349">
        <v>3</v>
      </c>
      <c r="L2608" s="14"/>
    </row>
    <row r="2609" spans="1:12" s="10" customFormat="1" ht="14.5">
      <c r="A2609" s="348"/>
      <c r="B2609" s="348" t="s">
        <v>2163</v>
      </c>
      <c r="C2609" s="348" t="s">
        <v>3829</v>
      </c>
      <c r="D2609" s="348" t="s">
        <v>3830</v>
      </c>
      <c r="E2609" s="349">
        <v>68</v>
      </c>
      <c r="F2609" s="349">
        <v>60</v>
      </c>
      <c r="G2609" s="349">
        <v>8</v>
      </c>
      <c r="H2609" s="349">
        <v>63</v>
      </c>
      <c r="I2609" s="349">
        <v>5</v>
      </c>
      <c r="J2609" s="349" t="s">
        <v>2402</v>
      </c>
      <c r="L2609" s="14"/>
    </row>
    <row r="2610" spans="1:12" s="10" customFormat="1" ht="14.5">
      <c r="A2610" s="348"/>
      <c r="B2610" s="348" t="s">
        <v>2163</v>
      </c>
      <c r="C2610" s="348" t="s">
        <v>3831</v>
      </c>
      <c r="D2610" s="348" t="s">
        <v>3832</v>
      </c>
      <c r="E2610" s="349">
        <v>160</v>
      </c>
      <c r="F2610" s="349">
        <v>129</v>
      </c>
      <c r="G2610" s="349">
        <v>31</v>
      </c>
      <c r="H2610" s="349">
        <v>147</v>
      </c>
      <c r="I2610" s="349">
        <v>13</v>
      </c>
      <c r="J2610" s="349" t="s">
        <v>2402</v>
      </c>
      <c r="L2610" s="14"/>
    </row>
    <row r="2611" spans="1:12" s="10" customFormat="1" ht="14.5">
      <c r="A2611" s="348"/>
      <c r="B2611" s="348" t="s">
        <v>2163</v>
      </c>
      <c r="C2611" s="348" t="s">
        <v>3833</v>
      </c>
      <c r="D2611" s="348" t="s">
        <v>3834</v>
      </c>
      <c r="E2611" s="349">
        <v>103</v>
      </c>
      <c r="F2611" s="349">
        <v>85</v>
      </c>
      <c r="G2611" s="349">
        <v>18</v>
      </c>
      <c r="H2611" s="349">
        <v>100</v>
      </c>
      <c r="I2611" s="349">
        <v>3</v>
      </c>
      <c r="J2611" s="349" t="s">
        <v>2402</v>
      </c>
      <c r="L2611" s="14"/>
    </row>
    <row r="2612" spans="1:12" s="10" customFormat="1" ht="14.5">
      <c r="A2612" s="348"/>
      <c r="B2612" s="348" t="s">
        <v>2163</v>
      </c>
      <c r="C2612" s="348" t="s">
        <v>3835</v>
      </c>
      <c r="D2612" s="348" t="s">
        <v>3836</v>
      </c>
      <c r="E2612" s="349">
        <v>142</v>
      </c>
      <c r="F2612" s="349">
        <v>122</v>
      </c>
      <c r="G2612" s="349">
        <v>20</v>
      </c>
      <c r="H2612" s="349">
        <v>142</v>
      </c>
      <c r="I2612" s="349">
        <v>0</v>
      </c>
      <c r="J2612" s="349" t="s">
        <v>2402</v>
      </c>
      <c r="L2612" s="14"/>
    </row>
    <row r="2613" spans="1:12" s="10" customFormat="1" ht="14.5">
      <c r="A2613" s="348"/>
      <c r="B2613" s="348" t="s">
        <v>2163</v>
      </c>
      <c r="C2613" s="348" t="s">
        <v>3837</v>
      </c>
      <c r="D2613" s="348" t="s">
        <v>3838</v>
      </c>
      <c r="E2613" s="349">
        <v>104</v>
      </c>
      <c r="F2613" s="349">
        <v>90</v>
      </c>
      <c r="G2613" s="349">
        <v>14</v>
      </c>
      <c r="H2613" s="349" t="s">
        <v>2402</v>
      </c>
      <c r="I2613" s="349" t="s">
        <v>2402</v>
      </c>
      <c r="J2613" s="349" t="s">
        <v>2402</v>
      </c>
      <c r="L2613" s="14"/>
    </row>
    <row r="2614" spans="1:12" s="10" customFormat="1" ht="14.5">
      <c r="A2614" s="348"/>
      <c r="B2614" s="348" t="s">
        <v>2163</v>
      </c>
      <c r="C2614" s="348" t="s">
        <v>3839</v>
      </c>
      <c r="D2614" s="348" t="s">
        <v>3840</v>
      </c>
      <c r="E2614" s="349">
        <v>736</v>
      </c>
      <c r="F2614" s="349">
        <v>528</v>
      </c>
      <c r="G2614" s="349">
        <v>208</v>
      </c>
      <c r="H2614" s="349">
        <v>718</v>
      </c>
      <c r="I2614" s="349">
        <v>18</v>
      </c>
      <c r="J2614" s="349">
        <v>11</v>
      </c>
      <c r="L2614" s="14"/>
    </row>
    <row r="2615" spans="1:12" s="10" customFormat="1" ht="14.5">
      <c r="A2615" s="348"/>
      <c r="B2615" s="348" t="s">
        <v>2163</v>
      </c>
      <c r="C2615" s="348" t="s">
        <v>3841</v>
      </c>
      <c r="D2615" s="348" t="s">
        <v>3842</v>
      </c>
      <c r="E2615" s="349">
        <v>63</v>
      </c>
      <c r="F2615" s="349">
        <v>46</v>
      </c>
      <c r="G2615" s="349">
        <v>17</v>
      </c>
      <c r="H2615" s="349">
        <v>58</v>
      </c>
      <c r="I2615" s="349">
        <v>5</v>
      </c>
      <c r="J2615" s="349">
        <v>3</v>
      </c>
      <c r="L2615" s="14"/>
    </row>
    <row r="2616" spans="1:12" s="10" customFormat="1" ht="14.5">
      <c r="A2616" s="348"/>
      <c r="B2616" s="348" t="s">
        <v>2163</v>
      </c>
      <c r="C2616" s="348" t="s">
        <v>3677</v>
      </c>
      <c r="D2616" s="348" t="s">
        <v>3678</v>
      </c>
      <c r="E2616" s="349">
        <v>1173</v>
      </c>
      <c r="F2616" s="349">
        <v>834</v>
      </c>
      <c r="G2616" s="349">
        <v>339</v>
      </c>
      <c r="H2616" s="349">
        <v>1116</v>
      </c>
      <c r="I2616" s="349">
        <v>57</v>
      </c>
      <c r="J2616" s="349">
        <v>9</v>
      </c>
      <c r="L2616" s="14"/>
    </row>
    <row r="2617" spans="1:12" s="10" customFormat="1" ht="14.5">
      <c r="A2617" s="348"/>
      <c r="B2617" s="348" t="s">
        <v>2163</v>
      </c>
      <c r="C2617" s="348" t="s">
        <v>3679</v>
      </c>
      <c r="D2617" s="348" t="s">
        <v>3680</v>
      </c>
      <c r="E2617" s="349">
        <v>2549</v>
      </c>
      <c r="F2617" s="349">
        <v>1894</v>
      </c>
      <c r="G2617" s="349">
        <v>655</v>
      </c>
      <c r="H2617" s="349">
        <v>2447</v>
      </c>
      <c r="I2617" s="349">
        <v>102</v>
      </c>
      <c r="J2617" s="349">
        <v>29</v>
      </c>
      <c r="L2617" s="14"/>
    </row>
    <row r="2618" spans="1:12" s="10" customFormat="1" ht="14.5">
      <c r="A2618" s="348"/>
      <c r="B2618" s="348" t="s">
        <v>2163</v>
      </c>
      <c r="C2618" s="348" t="s">
        <v>2621</v>
      </c>
      <c r="D2618" s="348" t="s">
        <v>3680</v>
      </c>
      <c r="E2618" s="349">
        <v>2549</v>
      </c>
      <c r="F2618" s="349">
        <v>1894</v>
      </c>
      <c r="G2618" s="349">
        <v>655</v>
      </c>
      <c r="H2618" s="349">
        <v>2447</v>
      </c>
      <c r="I2618" s="349">
        <v>102</v>
      </c>
      <c r="J2618" s="349">
        <v>29</v>
      </c>
      <c r="L2618" s="14"/>
    </row>
    <row r="2619" spans="1:12" s="10" customFormat="1" ht="14.5">
      <c r="A2619" s="348"/>
      <c r="B2619" s="348" t="s">
        <v>2163</v>
      </c>
      <c r="C2619" s="348" t="s">
        <v>4033</v>
      </c>
      <c r="D2619" s="348" t="s">
        <v>4034</v>
      </c>
      <c r="E2619" s="349">
        <v>10</v>
      </c>
      <c r="F2619" s="349">
        <v>7</v>
      </c>
      <c r="G2619" s="349">
        <v>3</v>
      </c>
      <c r="H2619" s="349">
        <v>10</v>
      </c>
      <c r="I2619" s="349">
        <v>0</v>
      </c>
      <c r="J2619" s="349">
        <v>0</v>
      </c>
      <c r="L2619" s="14"/>
    </row>
    <row r="2620" spans="1:12" s="10" customFormat="1" ht="14.5">
      <c r="A2620" s="348"/>
      <c r="B2620" s="348" t="s">
        <v>2163</v>
      </c>
      <c r="C2620" s="348" t="s">
        <v>4062</v>
      </c>
      <c r="D2620" s="348" t="s">
        <v>4063</v>
      </c>
      <c r="E2620" s="349">
        <v>16</v>
      </c>
      <c r="F2620" s="349">
        <v>13</v>
      </c>
      <c r="G2620" s="349">
        <v>3</v>
      </c>
      <c r="H2620" s="349" t="s">
        <v>2402</v>
      </c>
      <c r="I2620" s="349" t="s">
        <v>2402</v>
      </c>
      <c r="J2620" s="349">
        <v>0</v>
      </c>
      <c r="L2620" s="14"/>
    </row>
    <row r="2621" spans="1:12" s="10" customFormat="1" ht="14.5">
      <c r="A2621" s="348"/>
      <c r="B2621" s="348" t="s">
        <v>2163</v>
      </c>
      <c r="C2621" s="348" t="s">
        <v>4245</v>
      </c>
      <c r="D2621" s="348" t="s">
        <v>4246</v>
      </c>
      <c r="E2621" s="349">
        <v>11</v>
      </c>
      <c r="F2621" s="349">
        <v>8</v>
      </c>
      <c r="G2621" s="349">
        <v>3</v>
      </c>
      <c r="H2621" s="349">
        <v>11</v>
      </c>
      <c r="I2621" s="349">
        <v>0</v>
      </c>
      <c r="J2621" s="349">
        <v>0</v>
      </c>
      <c r="L2621" s="14"/>
    </row>
    <row r="2622" spans="1:12" s="10" customFormat="1" ht="14.5">
      <c r="A2622" s="348"/>
      <c r="B2622" s="348" t="s">
        <v>2163</v>
      </c>
      <c r="C2622" s="348" t="s">
        <v>3843</v>
      </c>
      <c r="D2622" s="348" t="s">
        <v>3844</v>
      </c>
      <c r="E2622" s="349">
        <v>16</v>
      </c>
      <c r="F2622" s="349" t="s">
        <v>2402</v>
      </c>
      <c r="G2622" s="349" t="s">
        <v>2402</v>
      </c>
      <c r="H2622" s="349" t="s">
        <v>2402</v>
      </c>
      <c r="I2622" s="349" t="s">
        <v>2402</v>
      </c>
      <c r="J2622" s="349" t="s">
        <v>2402</v>
      </c>
      <c r="L2622" s="14"/>
    </row>
    <row r="2623" spans="1:12" s="10" customFormat="1" ht="14.5">
      <c r="A2623" s="348"/>
      <c r="B2623" s="348" t="s">
        <v>2163</v>
      </c>
      <c r="C2623" s="348" t="s">
        <v>4166</v>
      </c>
      <c r="D2623" s="348" t="s">
        <v>4167</v>
      </c>
      <c r="E2623" s="349">
        <v>15</v>
      </c>
      <c r="F2623" s="349" t="s">
        <v>2402</v>
      </c>
      <c r="G2623" s="349" t="s">
        <v>2402</v>
      </c>
      <c r="H2623" s="349">
        <v>15</v>
      </c>
      <c r="I2623" s="349">
        <v>0</v>
      </c>
      <c r="J2623" s="349">
        <v>0</v>
      </c>
      <c r="L2623" s="14"/>
    </row>
    <row r="2624" spans="1:12" s="10" customFormat="1" ht="14.5">
      <c r="A2624" s="348"/>
      <c r="B2624" s="348" t="s">
        <v>2163</v>
      </c>
      <c r="C2624" s="348" t="s">
        <v>4168</v>
      </c>
      <c r="D2624" s="348" t="s">
        <v>4169</v>
      </c>
      <c r="E2624" s="349">
        <v>11</v>
      </c>
      <c r="F2624" s="349">
        <v>7</v>
      </c>
      <c r="G2624" s="349">
        <v>4</v>
      </c>
      <c r="H2624" s="349">
        <v>11</v>
      </c>
      <c r="I2624" s="349">
        <v>0</v>
      </c>
      <c r="J2624" s="349">
        <v>0</v>
      </c>
      <c r="L2624" s="14"/>
    </row>
    <row r="2625" spans="1:12" s="10" customFormat="1" ht="14.5">
      <c r="A2625" s="348"/>
      <c r="B2625" s="348" t="s">
        <v>2163</v>
      </c>
      <c r="C2625" s="348" t="s">
        <v>3845</v>
      </c>
      <c r="D2625" s="348" t="s">
        <v>3846</v>
      </c>
      <c r="E2625" s="349">
        <v>40</v>
      </c>
      <c r="F2625" s="349">
        <v>31</v>
      </c>
      <c r="G2625" s="349">
        <v>9</v>
      </c>
      <c r="H2625" s="349">
        <v>37</v>
      </c>
      <c r="I2625" s="349">
        <v>3</v>
      </c>
      <c r="J2625" s="349">
        <v>0</v>
      </c>
      <c r="L2625" s="14"/>
    </row>
    <row r="2626" spans="1:12" s="10" customFormat="1" ht="14.5">
      <c r="A2626" s="348"/>
      <c r="B2626" s="348" t="s">
        <v>2163</v>
      </c>
      <c r="C2626" s="348" t="s">
        <v>3889</v>
      </c>
      <c r="D2626" s="348" t="s">
        <v>3890</v>
      </c>
      <c r="E2626" s="349">
        <v>14</v>
      </c>
      <c r="F2626" s="349" t="s">
        <v>2402</v>
      </c>
      <c r="G2626" s="349" t="s">
        <v>2402</v>
      </c>
      <c r="H2626" s="349" t="s">
        <v>2402</v>
      </c>
      <c r="I2626" s="349" t="s">
        <v>2402</v>
      </c>
      <c r="J2626" s="349">
        <v>0</v>
      </c>
      <c r="L2626" s="14"/>
    </row>
    <row r="2627" spans="1:12" s="10" customFormat="1" ht="14.5">
      <c r="A2627" s="348"/>
      <c r="B2627" s="348" t="s">
        <v>2163</v>
      </c>
      <c r="C2627" s="348" t="s">
        <v>3681</v>
      </c>
      <c r="D2627" s="348" t="s">
        <v>3575</v>
      </c>
      <c r="E2627" s="349">
        <v>31</v>
      </c>
      <c r="F2627" s="349">
        <v>19</v>
      </c>
      <c r="G2627" s="349">
        <v>12</v>
      </c>
      <c r="H2627" s="349" t="s">
        <v>2402</v>
      </c>
      <c r="I2627" s="349" t="s">
        <v>2402</v>
      </c>
      <c r="J2627" s="349">
        <v>0</v>
      </c>
      <c r="L2627" s="14"/>
    </row>
    <row r="2628" spans="1:12" s="10" customFormat="1" ht="14.5">
      <c r="A2628" s="348"/>
      <c r="B2628" s="348" t="s">
        <v>2163</v>
      </c>
      <c r="C2628" s="348" t="s">
        <v>3681</v>
      </c>
      <c r="D2628" s="348" t="s">
        <v>3682</v>
      </c>
      <c r="E2628" s="349">
        <v>164</v>
      </c>
      <c r="F2628" s="349">
        <v>125</v>
      </c>
      <c r="G2628" s="349">
        <v>39</v>
      </c>
      <c r="H2628" s="349">
        <v>157</v>
      </c>
      <c r="I2628" s="349">
        <v>7</v>
      </c>
      <c r="J2628" s="349" t="s">
        <v>2402</v>
      </c>
      <c r="L2628" s="14"/>
    </row>
    <row r="2629" spans="1:12" s="10" customFormat="1" ht="14.5">
      <c r="A2629" s="348"/>
      <c r="B2629" s="348" t="s">
        <v>2163</v>
      </c>
      <c r="C2629" s="348" t="s">
        <v>2623</v>
      </c>
      <c r="D2629" s="348" t="s">
        <v>3682</v>
      </c>
      <c r="E2629" s="349">
        <v>164</v>
      </c>
      <c r="F2629" s="349">
        <v>125</v>
      </c>
      <c r="G2629" s="349">
        <v>39</v>
      </c>
      <c r="H2629" s="349">
        <v>157</v>
      </c>
      <c r="I2629" s="349">
        <v>7</v>
      </c>
      <c r="J2629" s="349" t="s">
        <v>2402</v>
      </c>
      <c r="L2629" s="14"/>
    </row>
    <row r="2630" spans="1:12" s="10" customFormat="1" ht="14.5">
      <c r="A2630" s="348"/>
      <c r="B2630" s="348" t="s">
        <v>2163</v>
      </c>
      <c r="C2630" s="348" t="s">
        <v>4247</v>
      </c>
      <c r="D2630" s="348" t="s">
        <v>4248</v>
      </c>
      <c r="E2630" s="349">
        <v>10</v>
      </c>
      <c r="F2630" s="349">
        <v>10</v>
      </c>
      <c r="G2630" s="349">
        <v>0</v>
      </c>
      <c r="H2630" s="349" t="s">
        <v>2402</v>
      </c>
      <c r="I2630" s="349" t="s">
        <v>2402</v>
      </c>
      <c r="J2630" s="349">
        <v>0</v>
      </c>
      <c r="L2630" s="14"/>
    </row>
    <row r="2631" spans="1:12" s="10" customFormat="1" ht="14.5">
      <c r="A2631" s="348"/>
      <c r="B2631" s="348" t="s">
        <v>2163</v>
      </c>
      <c r="C2631" s="348" t="s">
        <v>3847</v>
      </c>
      <c r="D2631" s="348" t="s">
        <v>3848</v>
      </c>
      <c r="E2631" s="349">
        <v>16</v>
      </c>
      <c r="F2631" s="349" t="s">
        <v>2402</v>
      </c>
      <c r="G2631" s="349" t="s">
        <v>2402</v>
      </c>
      <c r="H2631" s="349">
        <v>12</v>
      </c>
      <c r="I2631" s="349">
        <v>4</v>
      </c>
      <c r="J2631" s="349">
        <v>0</v>
      </c>
      <c r="L2631" s="14"/>
    </row>
    <row r="2632" spans="1:12" s="10" customFormat="1" ht="14.5">
      <c r="A2632" s="348"/>
      <c r="B2632" s="348" t="s">
        <v>2163</v>
      </c>
      <c r="C2632" s="348" t="s">
        <v>3849</v>
      </c>
      <c r="D2632" s="348" t="s">
        <v>3850</v>
      </c>
      <c r="E2632" s="349">
        <v>24</v>
      </c>
      <c r="F2632" s="349">
        <v>18</v>
      </c>
      <c r="G2632" s="349">
        <v>6</v>
      </c>
      <c r="H2632" s="349" t="s">
        <v>2402</v>
      </c>
      <c r="I2632" s="349" t="s">
        <v>2402</v>
      </c>
      <c r="J2632" s="349">
        <v>0</v>
      </c>
      <c r="L2632" s="14"/>
    </row>
    <row r="2633" spans="1:12" s="10" customFormat="1" ht="14.5">
      <c r="A2633" s="348"/>
      <c r="B2633" s="348" t="s">
        <v>2163</v>
      </c>
      <c r="C2633" s="348" t="s">
        <v>4107</v>
      </c>
      <c r="D2633" s="348" t="s">
        <v>4108</v>
      </c>
      <c r="E2633" s="349">
        <v>24</v>
      </c>
      <c r="F2633" s="349">
        <v>21</v>
      </c>
      <c r="G2633" s="349">
        <v>3</v>
      </c>
      <c r="H2633" s="349" t="s">
        <v>2402</v>
      </c>
      <c r="I2633" s="349" t="s">
        <v>2402</v>
      </c>
      <c r="J2633" s="349">
        <v>0</v>
      </c>
      <c r="L2633" s="14"/>
    </row>
    <row r="2634" spans="1:12" s="10" customFormat="1" ht="14.5">
      <c r="A2634" s="348"/>
      <c r="B2634" s="348" t="s">
        <v>2163</v>
      </c>
      <c r="C2634" s="348" t="s">
        <v>4066</v>
      </c>
      <c r="D2634" s="348" t="s">
        <v>4067</v>
      </c>
      <c r="E2634" s="349">
        <v>17</v>
      </c>
      <c r="F2634" s="349">
        <v>12</v>
      </c>
      <c r="G2634" s="349">
        <v>5</v>
      </c>
      <c r="H2634" s="349">
        <v>13</v>
      </c>
      <c r="I2634" s="349">
        <v>4</v>
      </c>
      <c r="J2634" s="349">
        <v>0</v>
      </c>
      <c r="L2634" s="14"/>
    </row>
    <row r="2635" spans="1:12" s="10" customFormat="1" ht="14.5">
      <c r="A2635" s="348"/>
      <c r="B2635" s="348" t="s">
        <v>2163</v>
      </c>
      <c r="C2635" s="348" t="s">
        <v>4109</v>
      </c>
      <c r="D2635" s="348" t="s">
        <v>4110</v>
      </c>
      <c r="E2635" s="349">
        <v>13</v>
      </c>
      <c r="F2635" s="349" t="s">
        <v>2402</v>
      </c>
      <c r="G2635" s="349" t="s">
        <v>2402</v>
      </c>
      <c r="H2635" s="349">
        <v>10</v>
      </c>
      <c r="I2635" s="349">
        <v>3</v>
      </c>
      <c r="J2635" s="349" t="s">
        <v>2402</v>
      </c>
      <c r="L2635" s="14"/>
    </row>
    <row r="2636" spans="1:12" s="10" customFormat="1" ht="14.5">
      <c r="A2636" s="348"/>
      <c r="B2636" s="348" t="s">
        <v>2163</v>
      </c>
      <c r="C2636" s="348" t="s">
        <v>3891</v>
      </c>
      <c r="D2636" s="348" t="s">
        <v>3892</v>
      </c>
      <c r="E2636" s="349">
        <v>10</v>
      </c>
      <c r="F2636" s="349" t="s">
        <v>2402</v>
      </c>
      <c r="G2636" s="349" t="s">
        <v>2402</v>
      </c>
      <c r="H2636" s="349" t="s">
        <v>2402</v>
      </c>
      <c r="I2636" s="349" t="s">
        <v>2402</v>
      </c>
      <c r="J2636" s="349" t="s">
        <v>2402</v>
      </c>
      <c r="L2636" s="14"/>
    </row>
    <row r="2637" spans="1:12" s="10" customFormat="1" ht="14.5">
      <c r="A2637" s="348"/>
      <c r="B2637" s="348" t="s">
        <v>2163</v>
      </c>
      <c r="C2637" s="348" t="s">
        <v>4194</v>
      </c>
      <c r="D2637" s="348" t="s">
        <v>4195</v>
      </c>
      <c r="E2637" s="349">
        <v>13</v>
      </c>
      <c r="F2637" s="349" t="s">
        <v>2402</v>
      </c>
      <c r="G2637" s="349" t="s">
        <v>2402</v>
      </c>
      <c r="H2637" s="349">
        <v>13</v>
      </c>
      <c r="I2637" s="349">
        <v>0</v>
      </c>
      <c r="J2637" s="349" t="s">
        <v>2402</v>
      </c>
      <c r="L2637" s="14"/>
    </row>
    <row r="2638" spans="1:12" s="10" customFormat="1" ht="14.5">
      <c r="A2638" s="348"/>
      <c r="B2638" s="348" t="s">
        <v>2163</v>
      </c>
      <c r="C2638" s="348" t="s">
        <v>4196</v>
      </c>
      <c r="D2638" s="348" t="s">
        <v>4197</v>
      </c>
      <c r="E2638" s="349">
        <v>11</v>
      </c>
      <c r="F2638" s="349">
        <v>11</v>
      </c>
      <c r="G2638" s="349">
        <v>0</v>
      </c>
      <c r="H2638" s="349">
        <v>11</v>
      </c>
      <c r="I2638" s="349">
        <v>0</v>
      </c>
      <c r="J2638" s="349">
        <v>0</v>
      </c>
      <c r="L2638" s="14"/>
    </row>
    <row r="2639" spans="1:12" s="10" customFormat="1" ht="14.5">
      <c r="A2639" s="348"/>
      <c r="B2639" s="348" t="s">
        <v>2163</v>
      </c>
      <c r="C2639" s="348" t="s">
        <v>4111</v>
      </c>
      <c r="D2639" s="348" t="s">
        <v>4112</v>
      </c>
      <c r="E2639" s="349">
        <v>24</v>
      </c>
      <c r="F2639" s="349" t="s">
        <v>2402</v>
      </c>
      <c r="G2639" s="349" t="s">
        <v>2402</v>
      </c>
      <c r="H2639" s="349">
        <v>24</v>
      </c>
      <c r="I2639" s="349">
        <v>0</v>
      </c>
      <c r="J2639" s="349">
        <v>0</v>
      </c>
      <c r="L2639" s="14"/>
    </row>
    <row r="2640" spans="1:12" s="10" customFormat="1" ht="14.5">
      <c r="A2640" s="348"/>
      <c r="B2640" s="348" t="s">
        <v>2163</v>
      </c>
      <c r="C2640" s="348" t="s">
        <v>4174</v>
      </c>
      <c r="D2640" s="348" t="s">
        <v>4175</v>
      </c>
      <c r="E2640" s="349">
        <v>14</v>
      </c>
      <c r="F2640" s="349">
        <v>9</v>
      </c>
      <c r="G2640" s="349">
        <v>5</v>
      </c>
      <c r="H2640" s="349" t="s">
        <v>2402</v>
      </c>
      <c r="I2640" s="349" t="s">
        <v>2402</v>
      </c>
      <c r="J2640" s="349">
        <v>0</v>
      </c>
      <c r="L2640" s="14"/>
    </row>
    <row r="2641" spans="1:12" s="10" customFormat="1" ht="14.5">
      <c r="A2641" s="348"/>
      <c r="B2641" s="348" t="s">
        <v>2163</v>
      </c>
      <c r="C2641" s="348" t="s">
        <v>3683</v>
      </c>
      <c r="D2641" s="348" t="s">
        <v>3575</v>
      </c>
      <c r="E2641" s="349">
        <v>26</v>
      </c>
      <c r="F2641" s="349">
        <v>19</v>
      </c>
      <c r="G2641" s="349">
        <v>7</v>
      </c>
      <c r="H2641" s="349" t="s">
        <v>2402</v>
      </c>
      <c r="I2641" s="349" t="s">
        <v>2402</v>
      </c>
      <c r="J2641" s="349">
        <v>0</v>
      </c>
      <c r="L2641" s="14"/>
    </row>
    <row r="2642" spans="1:12" s="10" customFormat="1" ht="14.5">
      <c r="A2642" s="348"/>
      <c r="B2642" s="348" t="s">
        <v>2163</v>
      </c>
      <c r="C2642" s="348" t="s">
        <v>3683</v>
      </c>
      <c r="D2642" s="348" t="s">
        <v>3684</v>
      </c>
      <c r="E2642" s="349">
        <v>202</v>
      </c>
      <c r="F2642" s="349">
        <v>169</v>
      </c>
      <c r="G2642" s="349">
        <v>33</v>
      </c>
      <c r="H2642" s="349">
        <v>184</v>
      </c>
      <c r="I2642" s="349">
        <v>18</v>
      </c>
      <c r="J2642" s="349">
        <v>4</v>
      </c>
      <c r="L2642" s="14"/>
    </row>
    <row r="2643" spans="1:12" s="10" customFormat="1" ht="14.5">
      <c r="A2643" s="348"/>
      <c r="B2643" s="348" t="s">
        <v>2163</v>
      </c>
      <c r="C2643" s="348" t="s">
        <v>2625</v>
      </c>
      <c r="D2643" s="348" t="s">
        <v>3684</v>
      </c>
      <c r="E2643" s="349">
        <v>202</v>
      </c>
      <c r="F2643" s="349">
        <v>169</v>
      </c>
      <c r="G2643" s="349">
        <v>33</v>
      </c>
      <c r="H2643" s="349">
        <v>184</v>
      </c>
      <c r="I2643" s="349">
        <v>18</v>
      </c>
      <c r="J2643" s="349">
        <v>4</v>
      </c>
      <c r="L2643" s="14"/>
    </row>
    <row r="2644" spans="1:12" s="10" customFormat="1" ht="14.5">
      <c r="A2644" s="348"/>
      <c r="B2644" s="348" t="s">
        <v>2163</v>
      </c>
      <c r="C2644" s="348" t="s">
        <v>3893</v>
      </c>
      <c r="D2644" s="348" t="s">
        <v>3894</v>
      </c>
      <c r="E2644" s="349">
        <v>19</v>
      </c>
      <c r="F2644" s="349">
        <v>11</v>
      </c>
      <c r="G2644" s="349">
        <v>8</v>
      </c>
      <c r="H2644" s="349" t="s">
        <v>2402</v>
      </c>
      <c r="I2644" s="349" t="s">
        <v>2402</v>
      </c>
      <c r="J2644" s="349" t="s">
        <v>2402</v>
      </c>
      <c r="L2644" s="14"/>
    </row>
    <row r="2645" spans="1:12" s="10" customFormat="1" ht="14.5">
      <c r="A2645" s="348"/>
      <c r="B2645" s="348" t="s">
        <v>2163</v>
      </c>
      <c r="C2645" s="348" t="s">
        <v>4249</v>
      </c>
      <c r="D2645" s="348" t="s">
        <v>4250</v>
      </c>
      <c r="E2645" s="349">
        <v>11</v>
      </c>
      <c r="F2645" s="349">
        <v>11</v>
      </c>
      <c r="G2645" s="349">
        <v>0</v>
      </c>
      <c r="H2645" s="349">
        <v>11</v>
      </c>
      <c r="I2645" s="349">
        <v>0</v>
      </c>
      <c r="J2645" s="349">
        <v>0</v>
      </c>
      <c r="L2645" s="14"/>
    </row>
    <row r="2646" spans="1:12" s="10" customFormat="1" ht="14.5">
      <c r="A2646" s="348"/>
      <c r="B2646" s="348" t="s">
        <v>2163</v>
      </c>
      <c r="C2646" s="348" t="s">
        <v>4251</v>
      </c>
      <c r="D2646" s="348" t="s">
        <v>4252</v>
      </c>
      <c r="E2646" s="349">
        <v>14</v>
      </c>
      <c r="F2646" s="349">
        <v>14</v>
      </c>
      <c r="G2646" s="349">
        <v>0</v>
      </c>
      <c r="H2646" s="349">
        <v>14</v>
      </c>
      <c r="I2646" s="349">
        <v>0</v>
      </c>
      <c r="J2646" s="349">
        <v>0</v>
      </c>
      <c r="L2646" s="14"/>
    </row>
    <row r="2647" spans="1:12" s="10" customFormat="1" ht="14.5">
      <c r="A2647" s="348"/>
      <c r="B2647" s="348" t="s">
        <v>2163</v>
      </c>
      <c r="C2647" s="348" t="s">
        <v>3685</v>
      </c>
      <c r="D2647" s="348" t="s">
        <v>3575</v>
      </c>
      <c r="E2647" s="349">
        <v>65</v>
      </c>
      <c r="F2647" s="349">
        <v>51</v>
      </c>
      <c r="G2647" s="349">
        <v>14</v>
      </c>
      <c r="H2647" s="349" t="s">
        <v>2402</v>
      </c>
      <c r="I2647" s="349" t="s">
        <v>2402</v>
      </c>
      <c r="J2647" s="349">
        <v>0</v>
      </c>
      <c r="L2647" s="14"/>
    </row>
    <row r="2648" spans="1:12" s="10" customFormat="1" ht="14.5">
      <c r="A2648" s="348"/>
      <c r="B2648" s="348" t="s">
        <v>2163</v>
      </c>
      <c r="C2648" s="348" t="s">
        <v>3685</v>
      </c>
      <c r="D2648" s="348" t="s">
        <v>3686</v>
      </c>
      <c r="E2648" s="349">
        <v>109</v>
      </c>
      <c r="F2648" s="349">
        <v>87</v>
      </c>
      <c r="G2648" s="349">
        <v>22</v>
      </c>
      <c r="H2648" s="349">
        <v>105</v>
      </c>
      <c r="I2648" s="349">
        <v>4</v>
      </c>
      <c r="J2648" s="349" t="s">
        <v>2402</v>
      </c>
      <c r="L2648" s="14"/>
    </row>
    <row r="2649" spans="1:12" s="10" customFormat="1" ht="14.5">
      <c r="A2649" s="348"/>
      <c r="B2649" s="348" t="s">
        <v>2163</v>
      </c>
      <c r="C2649" s="348" t="s">
        <v>2627</v>
      </c>
      <c r="D2649" s="348" t="s">
        <v>3686</v>
      </c>
      <c r="E2649" s="349">
        <v>109</v>
      </c>
      <c r="F2649" s="349">
        <v>87</v>
      </c>
      <c r="G2649" s="349">
        <v>22</v>
      </c>
      <c r="H2649" s="349">
        <v>105</v>
      </c>
      <c r="I2649" s="349">
        <v>4</v>
      </c>
      <c r="J2649" s="349" t="s">
        <v>2402</v>
      </c>
      <c r="L2649" s="14"/>
    </row>
    <row r="2650" spans="1:12" s="10" customFormat="1" ht="14.5">
      <c r="A2650" s="348"/>
      <c r="B2650" s="348" t="s">
        <v>2163</v>
      </c>
      <c r="C2650" s="348" t="s">
        <v>4149</v>
      </c>
      <c r="D2650" s="348" t="s">
        <v>4150</v>
      </c>
      <c r="E2650" s="349">
        <v>13</v>
      </c>
      <c r="F2650" s="349">
        <v>13</v>
      </c>
      <c r="G2650" s="349">
        <v>0</v>
      </c>
      <c r="H2650" s="349">
        <v>0</v>
      </c>
      <c r="I2650" s="349">
        <v>13</v>
      </c>
      <c r="J2650" s="349">
        <v>0</v>
      </c>
      <c r="L2650" s="14"/>
    </row>
    <row r="2651" spans="1:12" s="10" customFormat="1" ht="14.5">
      <c r="A2651" s="348"/>
      <c r="B2651" s="348" t="s">
        <v>2163</v>
      </c>
      <c r="C2651" s="348" t="s">
        <v>4149</v>
      </c>
      <c r="D2651" s="348" t="s">
        <v>4150</v>
      </c>
      <c r="E2651" s="349">
        <v>13</v>
      </c>
      <c r="F2651" s="349">
        <v>13</v>
      </c>
      <c r="G2651" s="349">
        <v>0</v>
      </c>
      <c r="H2651" s="349">
        <v>0</v>
      </c>
      <c r="I2651" s="349">
        <v>13</v>
      </c>
      <c r="J2651" s="349">
        <v>0</v>
      </c>
      <c r="L2651" s="14"/>
    </row>
    <row r="2652" spans="1:12" s="10" customFormat="1" ht="14.5">
      <c r="A2652" s="348"/>
      <c r="B2652" s="348" t="s">
        <v>2163</v>
      </c>
      <c r="C2652" s="348" t="s">
        <v>4149</v>
      </c>
      <c r="D2652" s="348" t="s">
        <v>4150</v>
      </c>
      <c r="E2652" s="349">
        <v>13</v>
      </c>
      <c r="F2652" s="349">
        <v>13</v>
      </c>
      <c r="G2652" s="349">
        <v>0</v>
      </c>
      <c r="H2652" s="349">
        <v>0</v>
      </c>
      <c r="I2652" s="349">
        <v>13</v>
      </c>
      <c r="J2652" s="349">
        <v>0</v>
      </c>
      <c r="L2652" s="14"/>
    </row>
    <row r="2653" spans="1:12" s="10" customFormat="1" ht="14.5">
      <c r="A2653" s="348"/>
      <c r="B2653" s="348" t="s">
        <v>2163</v>
      </c>
      <c r="C2653" s="348" t="s">
        <v>4070</v>
      </c>
      <c r="D2653" s="348" t="s">
        <v>4071</v>
      </c>
      <c r="E2653" s="349">
        <v>25</v>
      </c>
      <c r="F2653" s="349">
        <v>25</v>
      </c>
      <c r="G2653" s="349">
        <v>0</v>
      </c>
      <c r="H2653" s="349">
        <v>0</v>
      </c>
      <c r="I2653" s="349">
        <v>25</v>
      </c>
      <c r="J2653" s="349">
        <v>0</v>
      </c>
      <c r="L2653" s="14"/>
    </row>
    <row r="2654" spans="1:12" s="10" customFormat="1" ht="14.5">
      <c r="A2654" s="348"/>
      <c r="B2654" s="348" t="s">
        <v>2163</v>
      </c>
      <c r="C2654" s="348" t="s">
        <v>4070</v>
      </c>
      <c r="D2654" s="348" t="s">
        <v>4071</v>
      </c>
      <c r="E2654" s="349">
        <v>25</v>
      </c>
      <c r="F2654" s="349">
        <v>25</v>
      </c>
      <c r="G2654" s="349">
        <v>0</v>
      </c>
      <c r="H2654" s="349">
        <v>0</v>
      </c>
      <c r="I2654" s="349">
        <v>25</v>
      </c>
      <c r="J2654" s="349">
        <v>0</v>
      </c>
      <c r="L2654" s="14"/>
    </row>
    <row r="2655" spans="1:12" s="10" customFormat="1" ht="14.5">
      <c r="A2655" s="348"/>
      <c r="B2655" s="348" t="s">
        <v>2163</v>
      </c>
      <c r="C2655" s="348" t="s">
        <v>4070</v>
      </c>
      <c r="D2655" s="348" t="s">
        <v>4071</v>
      </c>
      <c r="E2655" s="349">
        <v>25</v>
      </c>
      <c r="F2655" s="349">
        <v>25</v>
      </c>
      <c r="G2655" s="349">
        <v>0</v>
      </c>
      <c r="H2655" s="349">
        <v>0</v>
      </c>
      <c r="I2655" s="349">
        <v>25</v>
      </c>
      <c r="J2655" s="349">
        <v>0</v>
      </c>
      <c r="L2655" s="14"/>
    </row>
    <row r="2656" spans="1:12" s="10" customFormat="1" ht="14.5">
      <c r="A2656" s="348"/>
      <c r="B2656" s="348" t="s">
        <v>2163</v>
      </c>
      <c r="C2656" s="348" t="s">
        <v>4253</v>
      </c>
      <c r="D2656" s="348" t="s">
        <v>4254</v>
      </c>
      <c r="E2656" s="349">
        <v>54</v>
      </c>
      <c r="F2656" s="349">
        <v>54</v>
      </c>
      <c r="G2656" s="349">
        <v>0</v>
      </c>
      <c r="H2656" s="349">
        <v>0</v>
      </c>
      <c r="I2656" s="349">
        <v>54</v>
      </c>
      <c r="J2656" s="349">
        <v>0</v>
      </c>
      <c r="L2656" s="14"/>
    </row>
    <row r="2657" spans="1:12" s="10" customFormat="1" ht="14.5">
      <c r="A2657" s="348"/>
      <c r="B2657" s="348" t="s">
        <v>2163</v>
      </c>
      <c r="C2657" s="348" t="s">
        <v>4253</v>
      </c>
      <c r="D2657" s="348" t="s">
        <v>4254</v>
      </c>
      <c r="E2657" s="349">
        <v>54</v>
      </c>
      <c r="F2657" s="349">
        <v>54</v>
      </c>
      <c r="G2657" s="349">
        <v>0</v>
      </c>
      <c r="H2657" s="349">
        <v>0</v>
      </c>
      <c r="I2657" s="349">
        <v>54</v>
      </c>
      <c r="J2657" s="349">
        <v>0</v>
      </c>
      <c r="L2657" s="14"/>
    </row>
    <row r="2658" spans="1:12" s="10" customFormat="1" ht="14.5">
      <c r="A2658" s="348"/>
      <c r="B2658" s="348" t="s">
        <v>2163</v>
      </c>
      <c r="C2658" s="348" t="s">
        <v>4253</v>
      </c>
      <c r="D2658" s="348" t="s">
        <v>4254</v>
      </c>
      <c r="E2658" s="349">
        <v>54</v>
      </c>
      <c r="F2658" s="349">
        <v>54</v>
      </c>
      <c r="G2658" s="349">
        <v>0</v>
      </c>
      <c r="H2658" s="349">
        <v>0</v>
      </c>
      <c r="I2658" s="349">
        <v>54</v>
      </c>
      <c r="J2658" s="349">
        <v>0</v>
      </c>
      <c r="L2658" s="14"/>
    </row>
    <row r="2659" spans="1:12" s="10" customFormat="1" ht="14.5">
      <c r="A2659" s="348"/>
      <c r="B2659" s="348" t="s">
        <v>2163</v>
      </c>
      <c r="C2659" s="348" t="s">
        <v>4072</v>
      </c>
      <c r="D2659" s="348" t="s">
        <v>4073</v>
      </c>
      <c r="E2659" s="349">
        <v>123</v>
      </c>
      <c r="F2659" s="349">
        <v>119</v>
      </c>
      <c r="G2659" s="349">
        <v>4</v>
      </c>
      <c r="H2659" s="349">
        <v>5</v>
      </c>
      <c r="I2659" s="349">
        <v>118</v>
      </c>
      <c r="J2659" s="349">
        <v>0</v>
      </c>
      <c r="L2659" s="14"/>
    </row>
    <row r="2660" spans="1:12" s="10" customFormat="1" ht="14.5">
      <c r="A2660" s="348"/>
      <c r="B2660" s="348" t="s">
        <v>2163</v>
      </c>
      <c r="C2660" s="348" t="s">
        <v>4072</v>
      </c>
      <c r="D2660" s="348" t="s">
        <v>4073</v>
      </c>
      <c r="E2660" s="349">
        <v>123</v>
      </c>
      <c r="F2660" s="349">
        <v>119</v>
      </c>
      <c r="G2660" s="349">
        <v>4</v>
      </c>
      <c r="H2660" s="349">
        <v>5</v>
      </c>
      <c r="I2660" s="349">
        <v>118</v>
      </c>
      <c r="J2660" s="349">
        <v>0</v>
      </c>
      <c r="L2660" s="14"/>
    </row>
    <row r="2661" spans="1:12" s="10" customFormat="1" ht="14.5">
      <c r="A2661" s="348"/>
      <c r="B2661" s="348" t="s">
        <v>2163</v>
      </c>
      <c r="C2661" s="348" t="s">
        <v>4072</v>
      </c>
      <c r="D2661" s="348" t="s">
        <v>4073</v>
      </c>
      <c r="E2661" s="349">
        <v>123</v>
      </c>
      <c r="F2661" s="349">
        <v>119</v>
      </c>
      <c r="G2661" s="349">
        <v>4</v>
      </c>
      <c r="H2661" s="349">
        <v>5</v>
      </c>
      <c r="I2661" s="349">
        <v>118</v>
      </c>
      <c r="J2661" s="349">
        <v>0</v>
      </c>
      <c r="L2661" s="14"/>
    </row>
    <row r="2662" spans="1:12" s="10" customFormat="1" ht="14.5">
      <c r="A2662" s="348"/>
      <c r="B2662" s="348" t="s">
        <v>2163</v>
      </c>
      <c r="C2662" s="348" t="s">
        <v>4074</v>
      </c>
      <c r="D2662" s="348" t="s">
        <v>4075</v>
      </c>
      <c r="E2662" s="349">
        <v>58</v>
      </c>
      <c r="F2662" s="349" t="s">
        <v>2402</v>
      </c>
      <c r="G2662" s="349" t="s">
        <v>2402</v>
      </c>
      <c r="H2662" s="349">
        <v>4</v>
      </c>
      <c r="I2662" s="349">
        <v>54</v>
      </c>
      <c r="J2662" s="349">
        <v>0</v>
      </c>
      <c r="L2662" s="14"/>
    </row>
    <row r="2663" spans="1:12" s="10" customFormat="1" ht="14.5">
      <c r="A2663" s="348"/>
      <c r="B2663" s="348" t="s">
        <v>2163</v>
      </c>
      <c r="C2663" s="348" t="s">
        <v>4074</v>
      </c>
      <c r="D2663" s="348" t="s">
        <v>4075</v>
      </c>
      <c r="E2663" s="349">
        <v>58</v>
      </c>
      <c r="F2663" s="349" t="s">
        <v>2402</v>
      </c>
      <c r="G2663" s="349" t="s">
        <v>2402</v>
      </c>
      <c r="H2663" s="349">
        <v>4</v>
      </c>
      <c r="I2663" s="349">
        <v>54</v>
      </c>
      <c r="J2663" s="349">
        <v>0</v>
      </c>
      <c r="L2663" s="14"/>
    </row>
    <row r="2664" spans="1:12" s="10" customFormat="1" ht="14.5">
      <c r="A2664" s="348"/>
      <c r="B2664" s="348" t="s">
        <v>2163</v>
      </c>
      <c r="C2664" s="348" t="s">
        <v>4074</v>
      </c>
      <c r="D2664" s="348" t="s">
        <v>4075</v>
      </c>
      <c r="E2664" s="349">
        <v>58</v>
      </c>
      <c r="F2664" s="349" t="s">
        <v>2402</v>
      </c>
      <c r="G2664" s="349" t="s">
        <v>2402</v>
      </c>
      <c r="H2664" s="349">
        <v>4</v>
      </c>
      <c r="I2664" s="349">
        <v>54</v>
      </c>
      <c r="J2664" s="349">
        <v>0</v>
      </c>
      <c r="L2664" s="14"/>
    </row>
    <row r="2665" spans="1:12" s="10" customFormat="1" ht="14.5">
      <c r="A2665" s="348"/>
      <c r="B2665" s="348" t="s">
        <v>2163</v>
      </c>
      <c r="C2665" s="348" t="s">
        <v>3687</v>
      </c>
      <c r="D2665" s="348" t="s">
        <v>4076</v>
      </c>
      <c r="E2665" s="349">
        <v>19</v>
      </c>
      <c r="F2665" s="349">
        <v>12</v>
      </c>
      <c r="G2665" s="349">
        <v>7</v>
      </c>
      <c r="H2665" s="349">
        <v>6</v>
      </c>
      <c r="I2665" s="349">
        <v>13</v>
      </c>
      <c r="J2665" s="349">
        <v>0</v>
      </c>
      <c r="L2665" s="14"/>
    </row>
    <row r="2666" spans="1:12" s="10" customFormat="1" ht="14.5">
      <c r="A2666" s="348"/>
      <c r="B2666" s="348" t="s">
        <v>2163</v>
      </c>
      <c r="C2666" s="348" t="s">
        <v>3687</v>
      </c>
      <c r="D2666" s="348" t="s">
        <v>4077</v>
      </c>
      <c r="E2666" s="349">
        <v>49355</v>
      </c>
      <c r="F2666" s="349">
        <v>31331</v>
      </c>
      <c r="G2666" s="349">
        <v>18024</v>
      </c>
      <c r="H2666" s="349">
        <v>44025</v>
      </c>
      <c r="I2666" s="349">
        <v>5330</v>
      </c>
      <c r="J2666" s="349">
        <v>1708</v>
      </c>
      <c r="L2666" s="14"/>
    </row>
    <row r="2667" spans="1:12" s="10" customFormat="1" ht="14.5">
      <c r="A2667" s="348"/>
      <c r="B2667" s="348" t="s">
        <v>2163</v>
      </c>
      <c r="C2667" s="348" t="s">
        <v>3689</v>
      </c>
      <c r="D2667" s="348" t="s">
        <v>4078</v>
      </c>
      <c r="E2667" s="349">
        <v>49647</v>
      </c>
      <c r="F2667" s="349">
        <v>31610</v>
      </c>
      <c r="G2667" s="349">
        <v>18037</v>
      </c>
      <c r="H2667" s="349">
        <v>44040</v>
      </c>
      <c r="I2667" s="349">
        <v>5607</v>
      </c>
      <c r="J2667" s="349">
        <v>1708</v>
      </c>
      <c r="L2667" s="14"/>
    </row>
    <row r="2668" spans="1:12">
      <c r="A2668" s="348"/>
      <c r="B2668" s="348"/>
      <c r="C2668" s="348"/>
      <c r="D2668" s="348"/>
      <c r="E2668" s="349"/>
      <c r="F2668" s="349"/>
      <c r="G2668" s="349"/>
      <c r="H2668" s="349"/>
      <c r="I2668" s="349"/>
      <c r="J2668" s="349"/>
    </row>
    <row r="2669" spans="1:12">
      <c r="A2669" s="345" t="s">
        <v>4047</v>
      </c>
      <c r="B2669" s="371"/>
      <c r="C2669" s="371"/>
      <c r="D2669" s="371"/>
      <c r="E2669" s="371"/>
      <c r="F2669" s="371"/>
      <c r="G2669" s="371"/>
      <c r="H2669" s="371"/>
      <c r="I2669" s="371"/>
      <c r="J2669" s="346" t="s">
        <v>4048</v>
      </c>
    </row>
    <row r="2670" spans="1:12">
      <c r="A2670" s="345" t="s">
        <v>2509</v>
      </c>
      <c r="B2670" s="371"/>
      <c r="C2670" s="371"/>
      <c r="D2670" s="371"/>
      <c r="E2670" s="371"/>
      <c r="F2670" s="371"/>
      <c r="G2670" s="371"/>
      <c r="H2670" s="371"/>
      <c r="I2670" s="371"/>
      <c r="J2670" s="346"/>
    </row>
  </sheetData>
  <sheetProtection formatCells="0" formatColumns="0" formatRows="0" insertColumns="0" insertRows="0" insertHyperlinks="0" deleteColumns="0" deleteRows="0" sort="0" autoFilter="0" pivotTables="0"/>
  <autoFilter ref="A7:J2667"/>
  <mergeCells count="3">
    <mergeCell ref="A4:J4"/>
    <mergeCell ref="A5:B6"/>
    <mergeCell ref="C5:D6"/>
  </mergeCells>
  <hyperlinks>
    <hyperlink ref="L1" location="'Inhaltsverzeichnis'!A1" tooltip="Inhaltsverzeichnis" display="zurück zum Inhaltsverzeichnis"/>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L125"/>
  <sheetViews>
    <sheetView topLeftCell="A19" workbookViewId="0">
      <selection activeCell="K1" sqref="K1"/>
    </sheetView>
  </sheetViews>
  <sheetFormatPr baseColWidth="10" defaultColWidth="11.453125" defaultRowHeight="14.5"/>
  <cols>
    <col min="1" max="2" width="11.453125" style="5"/>
    <col min="3" max="5" width="20.54296875" style="5" customWidth="1"/>
    <col min="8" max="11" width="25.81640625" customWidth="1"/>
  </cols>
  <sheetData>
    <row r="1" spans="1:12" s="8" customFormat="1">
      <c r="A1" s="9" t="s">
        <v>4255</v>
      </c>
      <c r="K1" s="7" t="s">
        <v>26</v>
      </c>
      <c r="L1" s="4" t="s">
        <v>4256</v>
      </c>
    </row>
    <row r="2" spans="1:12" s="8" customFormat="1">
      <c r="L2" s="4" t="s">
        <v>4257</v>
      </c>
    </row>
    <row r="3" spans="1:12">
      <c r="A3" s="8" t="s">
        <v>4258</v>
      </c>
      <c r="B3" s="8" t="s">
        <v>2572</v>
      </c>
      <c r="C3" s="8" t="s">
        <v>4259</v>
      </c>
      <c r="D3" s="8" t="s">
        <v>4260</v>
      </c>
      <c r="E3" s="8" t="s">
        <v>4261</v>
      </c>
      <c r="F3" s="8"/>
      <c r="G3" s="8"/>
      <c r="H3" s="8"/>
      <c r="I3" s="8"/>
      <c r="J3" s="8"/>
      <c r="K3" s="8"/>
      <c r="L3" s="6" t="s">
        <v>4262</v>
      </c>
    </row>
    <row r="4" spans="1:12">
      <c r="A4" s="8">
        <v>2000</v>
      </c>
      <c r="B4" s="8" t="s">
        <v>2584</v>
      </c>
      <c r="C4" s="8">
        <v>14378</v>
      </c>
      <c r="D4" s="8">
        <v>15146</v>
      </c>
      <c r="E4" s="8">
        <v>-768</v>
      </c>
      <c r="F4" s="8"/>
      <c r="G4" s="8"/>
      <c r="H4" s="8"/>
      <c r="I4" s="8"/>
      <c r="J4" s="8"/>
      <c r="K4" s="8"/>
      <c r="L4" s="4" t="s">
        <v>2583</v>
      </c>
    </row>
    <row r="5" spans="1:12">
      <c r="A5" s="8">
        <v>2000</v>
      </c>
      <c r="B5" s="8" t="s">
        <v>2585</v>
      </c>
      <c r="C5" s="8">
        <v>4120</v>
      </c>
      <c r="D5" s="8">
        <v>4422</v>
      </c>
      <c r="E5" s="8">
        <v>-302</v>
      </c>
      <c r="F5" s="8"/>
      <c r="G5" s="8"/>
      <c r="H5" s="9" t="s">
        <v>4263</v>
      </c>
      <c r="I5" s="8"/>
      <c r="J5" s="8"/>
      <c r="K5" s="8"/>
      <c r="L5" s="8"/>
    </row>
    <row r="6" spans="1:12">
      <c r="A6" s="8">
        <v>2000</v>
      </c>
      <c r="B6" s="8" t="s">
        <v>2586</v>
      </c>
      <c r="C6" s="8">
        <v>13484</v>
      </c>
      <c r="D6" s="8">
        <v>11236</v>
      </c>
      <c r="E6" s="8">
        <v>2248</v>
      </c>
      <c r="F6" s="8"/>
      <c r="G6" s="8"/>
      <c r="H6" s="9" t="s">
        <v>4264</v>
      </c>
      <c r="I6" s="8"/>
      <c r="J6" s="8"/>
      <c r="K6" s="8"/>
      <c r="L6" s="8"/>
    </row>
    <row r="7" spans="1:12">
      <c r="A7" s="8">
        <v>2000</v>
      </c>
      <c r="B7" s="8" t="s">
        <v>2587</v>
      </c>
      <c r="C7" s="8">
        <v>6382</v>
      </c>
      <c r="D7" s="8">
        <v>5259</v>
      </c>
      <c r="E7" s="8">
        <v>1123</v>
      </c>
      <c r="F7" s="8"/>
      <c r="G7" s="8"/>
      <c r="H7" s="8"/>
      <c r="I7" s="8" t="s">
        <v>4259</v>
      </c>
      <c r="J7" s="8" t="s">
        <v>4260</v>
      </c>
      <c r="K7" s="8" t="s">
        <v>4261</v>
      </c>
      <c r="L7" s="8"/>
    </row>
    <row r="8" spans="1:12">
      <c r="A8" s="8">
        <v>2000</v>
      </c>
      <c r="B8" s="8" t="s">
        <v>2588</v>
      </c>
      <c r="C8" s="8">
        <v>12906</v>
      </c>
      <c r="D8" s="8">
        <v>10878</v>
      </c>
      <c r="E8" s="8">
        <v>2028</v>
      </c>
      <c r="F8" s="8"/>
      <c r="G8" s="8"/>
      <c r="H8" s="8">
        <v>2000</v>
      </c>
      <c r="I8" s="8">
        <f t="shared" ref="I8:I26" ca="1" si="0">SUMIF($A$4:$E$117,$H8,C$4:C$117)</f>
        <v>56138</v>
      </c>
      <c r="J8" s="8">
        <f t="shared" ref="J8:J26" ca="1" si="1">SUMIF($A$4:$E$117,$H8,D$4:D$117)</f>
        <v>51409</v>
      </c>
      <c r="K8" s="8">
        <f t="shared" ref="K8:K26" ca="1" si="2">SUMIF($A$4:$E$117,$H8,E$4:E$117)</f>
        <v>4729</v>
      </c>
      <c r="L8" s="8"/>
    </row>
    <row r="9" spans="1:12">
      <c r="A9" s="8">
        <v>2000</v>
      </c>
      <c r="B9" s="8" t="s">
        <v>2589</v>
      </c>
      <c r="C9" s="8">
        <v>4868</v>
      </c>
      <c r="D9" s="8">
        <v>4468</v>
      </c>
      <c r="E9" s="8">
        <v>400</v>
      </c>
      <c r="F9" s="8"/>
      <c r="G9" s="8"/>
      <c r="H9" s="8">
        <v>2001</v>
      </c>
      <c r="I9" s="8">
        <f t="shared" ca="1" si="0"/>
        <v>56702</v>
      </c>
      <c r="J9" s="8">
        <f t="shared" ca="1" si="1"/>
        <v>50342</v>
      </c>
      <c r="K9" s="8">
        <f t="shared" ca="1" si="2"/>
        <v>6360</v>
      </c>
      <c r="L9" s="8"/>
    </row>
    <row r="10" spans="1:12">
      <c r="A10" s="8">
        <v>2001</v>
      </c>
      <c r="B10" s="8" t="s">
        <v>2584</v>
      </c>
      <c r="C10" s="8">
        <v>14465</v>
      </c>
      <c r="D10" s="8">
        <v>14374</v>
      </c>
      <c r="E10" s="8">
        <v>91</v>
      </c>
      <c r="F10" s="8"/>
      <c r="G10" s="8"/>
      <c r="H10" s="8">
        <v>2002</v>
      </c>
      <c r="I10" s="8">
        <f t="shared" ca="1" si="0"/>
        <v>57895</v>
      </c>
      <c r="J10" s="8">
        <f t="shared" ca="1" si="1"/>
        <v>51314</v>
      </c>
      <c r="K10" s="8">
        <f t="shared" ca="1" si="2"/>
        <v>6581</v>
      </c>
      <c r="L10" s="8"/>
    </row>
    <row r="11" spans="1:12">
      <c r="A11" s="8">
        <v>2001</v>
      </c>
      <c r="B11" s="8" t="s">
        <v>2585</v>
      </c>
      <c r="C11" s="8">
        <v>4624</v>
      </c>
      <c r="D11" s="8">
        <v>4667</v>
      </c>
      <c r="E11" s="8">
        <v>-43</v>
      </c>
      <c r="F11" s="8"/>
      <c r="G11" s="8"/>
      <c r="H11" s="8">
        <v>2003</v>
      </c>
      <c r="I11" s="8">
        <f t="shared" ca="1" si="0"/>
        <v>53468</v>
      </c>
      <c r="J11" s="8">
        <f t="shared" ca="1" si="1"/>
        <v>49679</v>
      </c>
      <c r="K11" s="8">
        <f t="shared" ca="1" si="2"/>
        <v>3789</v>
      </c>
      <c r="L11" s="8"/>
    </row>
    <row r="12" spans="1:12">
      <c r="A12" s="8">
        <v>2001</v>
      </c>
      <c r="B12" s="8" t="s">
        <v>2586</v>
      </c>
      <c r="C12" s="8">
        <v>13771</v>
      </c>
      <c r="D12" s="8">
        <v>11121</v>
      </c>
      <c r="E12" s="8">
        <v>2650</v>
      </c>
      <c r="F12" s="8"/>
      <c r="G12" s="8"/>
      <c r="H12" s="8">
        <v>2004</v>
      </c>
      <c r="I12" s="8">
        <f t="shared" ca="1" si="0"/>
        <v>54340</v>
      </c>
      <c r="J12" s="8">
        <f t="shared" ca="1" si="1"/>
        <v>50593</v>
      </c>
      <c r="K12" s="8">
        <f t="shared" ca="1" si="2"/>
        <v>3747</v>
      </c>
      <c r="L12" s="8"/>
    </row>
    <row r="13" spans="1:12">
      <c r="A13" s="8">
        <v>2001</v>
      </c>
      <c r="B13" s="8" t="s">
        <v>2587</v>
      </c>
      <c r="C13" s="8">
        <v>6307</v>
      </c>
      <c r="D13" s="8">
        <v>5318</v>
      </c>
      <c r="E13" s="8">
        <v>989</v>
      </c>
      <c r="F13" s="8"/>
      <c r="G13" s="8"/>
      <c r="H13" s="8">
        <v>2005</v>
      </c>
      <c r="I13" s="8">
        <f t="shared" ca="1" si="0"/>
        <v>51392</v>
      </c>
      <c r="J13" s="8">
        <f t="shared" ca="1" si="1"/>
        <v>47664</v>
      </c>
      <c r="K13" s="8">
        <f t="shared" ca="1" si="2"/>
        <v>3728</v>
      </c>
      <c r="L13" s="8"/>
    </row>
    <row r="14" spans="1:12">
      <c r="A14" s="8">
        <v>2001</v>
      </c>
      <c r="B14" s="8" t="s">
        <v>2588</v>
      </c>
      <c r="C14" s="8">
        <v>12379</v>
      </c>
      <c r="D14" s="8">
        <v>10557</v>
      </c>
      <c r="E14" s="8">
        <v>1822</v>
      </c>
      <c r="F14" s="8"/>
      <c r="G14" s="8"/>
      <c r="H14" s="8">
        <v>2006</v>
      </c>
      <c r="I14" s="8">
        <f t="shared" ca="1" si="0"/>
        <v>51625</v>
      </c>
      <c r="J14" s="8">
        <f t="shared" ca="1" si="1"/>
        <v>48346</v>
      </c>
      <c r="K14" s="8">
        <f t="shared" ca="1" si="2"/>
        <v>3279</v>
      </c>
      <c r="L14" s="8"/>
    </row>
    <row r="15" spans="1:12">
      <c r="A15" s="8">
        <v>2001</v>
      </c>
      <c r="B15" s="8" t="s">
        <v>2589</v>
      </c>
      <c r="C15" s="8">
        <v>5156</v>
      </c>
      <c r="D15" s="8">
        <v>4305</v>
      </c>
      <c r="E15" s="8">
        <v>851</v>
      </c>
      <c r="F15" s="8"/>
      <c r="G15" s="8"/>
      <c r="H15" s="8">
        <v>2007</v>
      </c>
      <c r="I15" s="8">
        <f t="shared" ca="1" si="0"/>
        <v>51494</v>
      </c>
      <c r="J15" s="8">
        <f t="shared" ca="1" si="1"/>
        <v>48357</v>
      </c>
      <c r="K15" s="8">
        <f t="shared" ca="1" si="2"/>
        <v>3137</v>
      </c>
      <c r="L15" s="8"/>
    </row>
    <row r="16" spans="1:12">
      <c r="A16" s="8">
        <v>2002</v>
      </c>
      <c r="B16" s="8" t="s">
        <v>2584</v>
      </c>
      <c r="C16" s="8">
        <v>16118</v>
      </c>
      <c r="D16" s="8">
        <v>14769</v>
      </c>
      <c r="E16" s="8">
        <v>1349</v>
      </c>
      <c r="F16" s="8"/>
      <c r="G16" s="8"/>
      <c r="H16" s="8">
        <v>2008</v>
      </c>
      <c r="I16" s="8">
        <f t="shared" ca="1" si="0"/>
        <v>52050</v>
      </c>
      <c r="J16" s="8">
        <f t="shared" ca="1" si="1"/>
        <v>51028</v>
      </c>
      <c r="K16" s="8">
        <f t="shared" ca="1" si="2"/>
        <v>1022</v>
      </c>
      <c r="L16" s="8"/>
    </row>
    <row r="17" spans="1:11">
      <c r="A17" s="8">
        <v>2002</v>
      </c>
      <c r="B17" s="8" t="s">
        <v>2585</v>
      </c>
      <c r="C17" s="8">
        <v>4495</v>
      </c>
      <c r="D17" s="8">
        <v>4365</v>
      </c>
      <c r="E17" s="8">
        <v>130</v>
      </c>
      <c r="F17" s="8"/>
      <c r="G17" s="8"/>
      <c r="H17" s="8">
        <v>2009</v>
      </c>
      <c r="I17" s="8">
        <f t="shared" ca="1" si="0"/>
        <v>53050</v>
      </c>
      <c r="J17" s="8">
        <f t="shared" ca="1" si="1"/>
        <v>50127</v>
      </c>
      <c r="K17" s="8">
        <f t="shared" ca="1" si="2"/>
        <v>2923</v>
      </c>
    </row>
    <row r="18" spans="1:11">
      <c r="A18" s="8">
        <v>2002</v>
      </c>
      <c r="B18" s="8" t="s">
        <v>2586</v>
      </c>
      <c r="C18" s="8">
        <v>13393</v>
      </c>
      <c r="D18" s="8">
        <v>11368</v>
      </c>
      <c r="E18" s="8">
        <v>2025</v>
      </c>
      <c r="F18" s="8"/>
      <c r="G18" s="8"/>
      <c r="H18" s="8">
        <v>2010</v>
      </c>
      <c r="I18" s="8">
        <f t="shared" ca="1" si="0"/>
        <v>53169</v>
      </c>
      <c r="J18" s="8">
        <f t="shared" ca="1" si="1"/>
        <v>49443</v>
      </c>
      <c r="K18" s="8">
        <f t="shared" ca="1" si="2"/>
        <v>3726</v>
      </c>
    </row>
    <row r="19" spans="1:11">
      <c r="A19" s="8">
        <v>2002</v>
      </c>
      <c r="B19" s="8" t="s">
        <v>2587</v>
      </c>
      <c r="C19" s="8">
        <v>6345</v>
      </c>
      <c r="D19" s="8">
        <v>5265</v>
      </c>
      <c r="E19" s="8">
        <v>1080</v>
      </c>
      <c r="F19" s="8"/>
      <c r="G19" s="8"/>
      <c r="H19" s="8">
        <v>2011</v>
      </c>
      <c r="I19" s="8">
        <f t="shared" ca="1" si="0"/>
        <v>57619</v>
      </c>
      <c r="J19" s="8">
        <f t="shared" ca="1" si="1"/>
        <v>52201</v>
      </c>
      <c r="K19" s="8">
        <f t="shared" ca="1" si="2"/>
        <v>5418</v>
      </c>
    </row>
    <row r="20" spans="1:11">
      <c r="A20" s="8">
        <v>2002</v>
      </c>
      <c r="B20" s="8" t="s">
        <v>2588</v>
      </c>
      <c r="C20" s="8">
        <v>12300</v>
      </c>
      <c r="D20" s="8">
        <v>10941</v>
      </c>
      <c r="E20" s="8">
        <v>1359</v>
      </c>
      <c r="F20" s="8"/>
      <c r="G20" s="8"/>
      <c r="H20" s="8">
        <v>2012</v>
      </c>
      <c r="I20" s="8">
        <f t="shared" ca="1" si="0"/>
        <v>59081</v>
      </c>
      <c r="J20" s="8">
        <f t="shared" ca="1" si="1"/>
        <v>54099</v>
      </c>
      <c r="K20" s="8">
        <f t="shared" ca="1" si="2"/>
        <v>4982</v>
      </c>
    </row>
    <row r="21" spans="1:11">
      <c r="A21" s="8">
        <v>2002</v>
      </c>
      <c r="B21" s="8" t="s">
        <v>2589</v>
      </c>
      <c r="C21" s="8">
        <v>5244</v>
      </c>
      <c r="D21" s="8">
        <v>4606</v>
      </c>
      <c r="E21" s="8">
        <v>638</v>
      </c>
      <c r="F21" s="8"/>
      <c r="G21" s="8"/>
      <c r="H21" s="8">
        <v>2013</v>
      </c>
      <c r="I21" s="8">
        <f t="shared" ca="1" si="0"/>
        <v>62461</v>
      </c>
      <c r="J21" s="8">
        <f t="shared" ca="1" si="1"/>
        <v>55295</v>
      </c>
      <c r="K21" s="8">
        <f t="shared" ca="1" si="2"/>
        <v>7166</v>
      </c>
    </row>
    <row r="22" spans="1:11">
      <c r="A22" s="8">
        <v>2003</v>
      </c>
      <c r="B22" s="8" t="s">
        <v>2584</v>
      </c>
      <c r="C22" s="8">
        <v>14378</v>
      </c>
      <c r="D22" s="8">
        <v>14270</v>
      </c>
      <c r="E22" s="8">
        <v>108</v>
      </c>
      <c r="F22" s="8"/>
      <c r="G22" s="8"/>
      <c r="H22" s="8">
        <v>2014</v>
      </c>
      <c r="I22" s="8">
        <f t="shared" ca="1" si="0"/>
        <v>67908</v>
      </c>
      <c r="J22" s="8">
        <f t="shared" ca="1" si="1"/>
        <v>59498</v>
      </c>
      <c r="K22" s="8">
        <f t="shared" ca="1" si="2"/>
        <v>8410</v>
      </c>
    </row>
    <row r="23" spans="1:11">
      <c r="A23" s="8">
        <v>2003</v>
      </c>
      <c r="B23" s="8" t="s">
        <v>2585</v>
      </c>
      <c r="C23" s="8">
        <v>3735</v>
      </c>
      <c r="D23" s="8">
        <v>4045</v>
      </c>
      <c r="E23" s="8">
        <v>-310</v>
      </c>
      <c r="F23" s="8"/>
      <c r="G23" s="8"/>
      <c r="H23" s="8">
        <v>2015</v>
      </c>
      <c r="I23" s="8">
        <f t="shared" ca="1" si="0"/>
        <v>80725</v>
      </c>
      <c r="J23" s="8">
        <f t="shared" ca="1" si="1"/>
        <v>65295</v>
      </c>
      <c r="K23" s="8">
        <f t="shared" ca="1" si="2"/>
        <v>15430</v>
      </c>
    </row>
    <row r="24" spans="1:11">
      <c r="A24" s="8">
        <v>2003</v>
      </c>
      <c r="B24" s="8" t="s">
        <v>2586</v>
      </c>
      <c r="C24" s="8">
        <v>12964</v>
      </c>
      <c r="D24" s="8">
        <v>11258</v>
      </c>
      <c r="E24" s="8">
        <v>1706</v>
      </c>
      <c r="F24" s="8"/>
      <c r="G24" s="8"/>
      <c r="H24" s="8">
        <v>2016</v>
      </c>
      <c r="I24" s="8">
        <f t="shared" ca="1" si="0"/>
        <v>82312</v>
      </c>
      <c r="J24" s="8">
        <f t="shared" ca="1" si="1"/>
        <v>71522</v>
      </c>
      <c r="K24" s="8">
        <f t="shared" ca="1" si="2"/>
        <v>10790</v>
      </c>
    </row>
    <row r="25" spans="1:11">
      <c r="A25" s="8">
        <v>2003</v>
      </c>
      <c r="B25" s="8" t="s">
        <v>2587</v>
      </c>
      <c r="C25" s="8">
        <v>6107</v>
      </c>
      <c r="D25" s="8">
        <v>5091</v>
      </c>
      <c r="E25" s="8">
        <v>1016</v>
      </c>
      <c r="F25" s="8"/>
      <c r="G25" s="8"/>
      <c r="H25" s="8">
        <v>2017</v>
      </c>
      <c r="I25" s="8">
        <f t="shared" ca="1" si="0"/>
        <v>64994</v>
      </c>
      <c r="J25" s="8">
        <f t="shared" ca="1" si="1"/>
        <v>59257</v>
      </c>
      <c r="K25" s="8">
        <f t="shared" ca="1" si="2"/>
        <v>5737</v>
      </c>
    </row>
    <row r="26" spans="1:11">
      <c r="A26" s="8">
        <v>2003</v>
      </c>
      <c r="B26" s="8" t="s">
        <v>2588</v>
      </c>
      <c r="C26" s="8">
        <v>11427</v>
      </c>
      <c r="D26" s="8">
        <v>10550</v>
      </c>
      <c r="E26" s="8">
        <v>877</v>
      </c>
      <c r="F26" s="8"/>
      <c r="G26" s="8"/>
      <c r="H26" s="8">
        <v>2018</v>
      </c>
      <c r="I26" s="8">
        <f t="shared" ca="1" si="0"/>
        <v>64410</v>
      </c>
      <c r="J26" s="8">
        <f t="shared" ca="1" si="1"/>
        <v>59575</v>
      </c>
      <c r="K26" s="8">
        <f t="shared" ca="1" si="2"/>
        <v>4835</v>
      </c>
    </row>
    <row r="27" spans="1:11">
      <c r="A27" s="8">
        <v>2003</v>
      </c>
      <c r="B27" s="8" t="s">
        <v>2589</v>
      </c>
      <c r="C27" s="8">
        <v>4857</v>
      </c>
      <c r="D27" s="8">
        <v>4465</v>
      </c>
      <c r="E27" s="8">
        <v>392</v>
      </c>
      <c r="F27" s="8"/>
      <c r="G27" s="8"/>
      <c r="H27" s="8"/>
      <c r="I27" s="8"/>
      <c r="J27" s="8"/>
      <c r="K27" s="8"/>
    </row>
    <row r="28" spans="1:11">
      <c r="A28" s="8">
        <v>2004</v>
      </c>
      <c r="B28" s="8" t="s">
        <v>2584</v>
      </c>
      <c r="C28" s="8">
        <v>15281</v>
      </c>
      <c r="D28" s="8">
        <v>14646</v>
      </c>
      <c r="E28" s="8">
        <v>635</v>
      </c>
      <c r="F28" s="8"/>
      <c r="G28" s="8"/>
      <c r="H28" s="8"/>
      <c r="I28" s="8"/>
      <c r="J28" s="8"/>
      <c r="K28" s="8"/>
    </row>
    <row r="29" spans="1:11">
      <c r="A29" s="8">
        <v>2004</v>
      </c>
      <c r="B29" s="8" t="s">
        <v>2585</v>
      </c>
      <c r="C29" s="8">
        <v>3782</v>
      </c>
      <c r="D29" s="8">
        <v>3943</v>
      </c>
      <c r="E29" s="8">
        <v>-161</v>
      </c>
      <c r="F29" s="8"/>
      <c r="G29" s="8"/>
      <c r="H29" s="8"/>
      <c r="I29" s="8"/>
      <c r="J29" s="8"/>
      <c r="K29" s="8"/>
    </row>
    <row r="30" spans="1:11">
      <c r="A30" s="8">
        <v>2004</v>
      </c>
      <c r="B30" s="8" t="s">
        <v>2586</v>
      </c>
      <c r="C30" s="8">
        <v>13273</v>
      </c>
      <c r="D30" s="8">
        <v>11478</v>
      </c>
      <c r="E30" s="8">
        <v>1795</v>
      </c>
      <c r="F30" s="8"/>
      <c r="G30" s="8"/>
      <c r="H30" s="8"/>
      <c r="I30" s="8"/>
      <c r="J30" s="8"/>
      <c r="K30" s="8"/>
    </row>
    <row r="31" spans="1:11">
      <c r="A31" s="8">
        <v>2004</v>
      </c>
      <c r="B31" s="8" t="s">
        <v>2587</v>
      </c>
      <c r="C31" s="8">
        <v>6040</v>
      </c>
      <c r="D31" s="8">
        <v>5319</v>
      </c>
      <c r="E31" s="8">
        <v>721</v>
      </c>
      <c r="F31" s="8"/>
      <c r="G31" s="8"/>
      <c r="H31" s="8"/>
      <c r="I31" s="8"/>
      <c r="J31" s="8"/>
      <c r="K31" s="8"/>
    </row>
    <row r="32" spans="1:11">
      <c r="A32" s="8">
        <v>2004</v>
      </c>
      <c r="B32" s="8" t="s">
        <v>2588</v>
      </c>
      <c r="C32" s="8">
        <v>11134</v>
      </c>
      <c r="D32" s="8">
        <v>10691</v>
      </c>
      <c r="E32" s="8">
        <v>443</v>
      </c>
      <c r="F32" s="8"/>
      <c r="G32" s="8"/>
      <c r="H32" s="8"/>
      <c r="I32" s="8"/>
      <c r="J32" s="8"/>
      <c r="K32" s="8"/>
    </row>
    <row r="33" spans="1:5">
      <c r="A33" s="8">
        <v>2004</v>
      </c>
      <c r="B33" s="8" t="s">
        <v>2589</v>
      </c>
      <c r="C33" s="8">
        <v>4830</v>
      </c>
      <c r="D33" s="8">
        <v>4516</v>
      </c>
      <c r="E33" s="8">
        <v>314</v>
      </c>
    </row>
    <row r="34" spans="1:5">
      <c r="A34" s="8">
        <v>2005</v>
      </c>
      <c r="B34" s="8" t="s">
        <v>2584</v>
      </c>
      <c r="C34" s="8">
        <v>14897</v>
      </c>
      <c r="D34" s="8">
        <v>13484</v>
      </c>
      <c r="E34" s="8">
        <v>1413</v>
      </c>
    </row>
    <row r="35" spans="1:5">
      <c r="A35" s="8">
        <v>2005</v>
      </c>
      <c r="B35" s="8" t="s">
        <v>2585</v>
      </c>
      <c r="C35" s="8">
        <v>3442</v>
      </c>
      <c r="D35" s="8">
        <v>3661</v>
      </c>
      <c r="E35" s="8">
        <v>-219</v>
      </c>
    </row>
    <row r="36" spans="1:5">
      <c r="A36" s="8">
        <v>2005</v>
      </c>
      <c r="B36" s="8" t="s">
        <v>2586</v>
      </c>
      <c r="C36" s="8">
        <v>12598</v>
      </c>
      <c r="D36" s="8">
        <v>11006</v>
      </c>
      <c r="E36" s="8">
        <v>1592</v>
      </c>
    </row>
    <row r="37" spans="1:5">
      <c r="A37" s="8">
        <v>2005</v>
      </c>
      <c r="B37" s="8" t="s">
        <v>2587</v>
      </c>
      <c r="C37" s="8">
        <v>5579</v>
      </c>
      <c r="D37" s="8">
        <v>4964</v>
      </c>
      <c r="E37" s="8">
        <v>615</v>
      </c>
    </row>
    <row r="38" spans="1:5">
      <c r="A38" s="8">
        <v>2005</v>
      </c>
      <c r="B38" s="8" t="s">
        <v>2588</v>
      </c>
      <c r="C38" s="8">
        <v>10504</v>
      </c>
      <c r="D38" s="8">
        <v>10066</v>
      </c>
      <c r="E38" s="8">
        <v>438</v>
      </c>
    </row>
    <row r="39" spans="1:5">
      <c r="A39" s="8">
        <v>2005</v>
      </c>
      <c r="B39" s="8" t="s">
        <v>2589</v>
      </c>
      <c r="C39" s="8">
        <v>4372</v>
      </c>
      <c r="D39" s="8">
        <v>4483</v>
      </c>
      <c r="E39" s="8">
        <v>-111</v>
      </c>
    </row>
    <row r="40" spans="1:5">
      <c r="A40" s="8">
        <v>2006</v>
      </c>
      <c r="B40" s="8" t="s">
        <v>2584</v>
      </c>
      <c r="C40" s="8">
        <v>15461</v>
      </c>
      <c r="D40" s="8">
        <v>14226</v>
      </c>
      <c r="E40" s="8">
        <v>1235</v>
      </c>
    </row>
    <row r="41" spans="1:5">
      <c r="A41" s="8">
        <v>2006</v>
      </c>
      <c r="B41" s="8" t="s">
        <v>2585</v>
      </c>
      <c r="C41" s="8">
        <v>3455</v>
      </c>
      <c r="D41" s="8">
        <v>3412</v>
      </c>
      <c r="E41" s="8">
        <v>43</v>
      </c>
    </row>
    <row r="42" spans="1:5">
      <c r="A42" s="8">
        <v>2006</v>
      </c>
      <c r="B42" s="8" t="s">
        <v>2586</v>
      </c>
      <c r="C42" s="8">
        <v>12502</v>
      </c>
      <c r="D42" s="8">
        <v>10882</v>
      </c>
      <c r="E42" s="8">
        <v>1620</v>
      </c>
    </row>
    <row r="43" spans="1:5">
      <c r="A43" s="8">
        <v>2006</v>
      </c>
      <c r="B43" s="8" t="s">
        <v>2587</v>
      </c>
      <c r="C43" s="8">
        <v>5391</v>
      </c>
      <c r="D43" s="8">
        <v>5088</v>
      </c>
      <c r="E43" s="8">
        <v>303</v>
      </c>
    </row>
    <row r="44" spans="1:5">
      <c r="A44" s="8">
        <v>2006</v>
      </c>
      <c r="B44" s="8" t="s">
        <v>2588</v>
      </c>
      <c r="C44" s="8">
        <v>10420</v>
      </c>
      <c r="D44" s="8">
        <v>10173</v>
      </c>
      <c r="E44" s="8">
        <v>247</v>
      </c>
    </row>
    <row r="45" spans="1:5">
      <c r="A45" s="8">
        <v>2006</v>
      </c>
      <c r="B45" s="8" t="s">
        <v>2589</v>
      </c>
      <c r="C45" s="8">
        <v>4396</v>
      </c>
      <c r="D45" s="8">
        <v>4565</v>
      </c>
      <c r="E45" s="8">
        <v>-169</v>
      </c>
    </row>
    <row r="46" spans="1:5">
      <c r="A46" s="8">
        <v>2007</v>
      </c>
      <c r="B46" s="8" t="s">
        <v>2584</v>
      </c>
      <c r="C46" s="8">
        <v>15707</v>
      </c>
      <c r="D46" s="8">
        <v>13961</v>
      </c>
      <c r="E46" s="8">
        <v>1746</v>
      </c>
    </row>
    <row r="47" spans="1:5">
      <c r="A47" s="8">
        <v>2007</v>
      </c>
      <c r="B47" s="8" t="s">
        <v>2585</v>
      </c>
      <c r="C47" s="8">
        <v>3457</v>
      </c>
      <c r="D47" s="8">
        <v>3575</v>
      </c>
      <c r="E47" s="8">
        <v>-118</v>
      </c>
    </row>
    <row r="48" spans="1:5">
      <c r="A48" s="8">
        <v>2007</v>
      </c>
      <c r="B48" s="8" t="s">
        <v>2586</v>
      </c>
      <c r="C48" s="8">
        <v>12234</v>
      </c>
      <c r="D48" s="8">
        <v>10832</v>
      </c>
      <c r="E48" s="8">
        <v>1402</v>
      </c>
    </row>
    <row r="49" spans="1:5">
      <c r="A49" s="8">
        <v>2007</v>
      </c>
      <c r="B49" s="8" t="s">
        <v>2587</v>
      </c>
      <c r="C49" s="8">
        <v>5252</v>
      </c>
      <c r="D49" s="8">
        <v>4984</v>
      </c>
      <c r="E49" s="8">
        <v>268</v>
      </c>
    </row>
    <row r="50" spans="1:5">
      <c r="A50" s="8">
        <v>2007</v>
      </c>
      <c r="B50" s="8" t="s">
        <v>2588</v>
      </c>
      <c r="C50" s="8">
        <v>10519</v>
      </c>
      <c r="D50" s="8">
        <v>10026</v>
      </c>
      <c r="E50" s="8">
        <v>493</v>
      </c>
    </row>
    <row r="51" spans="1:5">
      <c r="A51" s="8">
        <v>2007</v>
      </c>
      <c r="B51" s="8" t="s">
        <v>2589</v>
      </c>
      <c r="C51" s="8">
        <v>4325</v>
      </c>
      <c r="D51" s="8">
        <v>4979</v>
      </c>
      <c r="E51" s="8">
        <v>-654</v>
      </c>
    </row>
    <row r="52" spans="1:5">
      <c r="A52" s="8">
        <v>2008</v>
      </c>
      <c r="B52" s="8" t="s">
        <v>2584</v>
      </c>
      <c r="C52" s="8">
        <v>15057</v>
      </c>
      <c r="D52" s="8">
        <v>14180</v>
      </c>
      <c r="E52" s="8">
        <v>877</v>
      </c>
    </row>
    <row r="53" spans="1:5">
      <c r="A53" s="8">
        <v>2008</v>
      </c>
      <c r="B53" s="8" t="s">
        <v>2585</v>
      </c>
      <c r="C53" s="8">
        <v>3547</v>
      </c>
      <c r="D53" s="8">
        <v>3798</v>
      </c>
      <c r="E53" s="8">
        <v>-251</v>
      </c>
    </row>
    <row r="54" spans="1:5">
      <c r="A54" s="8">
        <v>2008</v>
      </c>
      <c r="B54" s="8" t="s">
        <v>2586</v>
      </c>
      <c r="C54" s="8">
        <v>12835</v>
      </c>
      <c r="D54" s="8">
        <v>12031</v>
      </c>
      <c r="E54" s="8">
        <v>804</v>
      </c>
    </row>
    <row r="55" spans="1:5">
      <c r="A55" s="8">
        <v>2008</v>
      </c>
      <c r="B55" s="8" t="s">
        <v>2587</v>
      </c>
      <c r="C55" s="8">
        <v>5337</v>
      </c>
      <c r="D55" s="8">
        <v>5360</v>
      </c>
      <c r="E55" s="8">
        <v>-23</v>
      </c>
    </row>
    <row r="56" spans="1:5">
      <c r="A56" s="8">
        <v>2008</v>
      </c>
      <c r="B56" s="8" t="s">
        <v>2588</v>
      </c>
      <c r="C56" s="8">
        <v>10293</v>
      </c>
      <c r="D56" s="8">
        <v>10665</v>
      </c>
      <c r="E56" s="8">
        <v>-372</v>
      </c>
    </row>
    <row r="57" spans="1:5">
      <c r="A57" s="8">
        <v>2008</v>
      </c>
      <c r="B57" s="8" t="s">
        <v>2589</v>
      </c>
      <c r="C57" s="8">
        <v>4981</v>
      </c>
      <c r="D57" s="8">
        <v>4994</v>
      </c>
      <c r="E57" s="8">
        <v>-13</v>
      </c>
    </row>
    <row r="58" spans="1:5">
      <c r="A58" s="8">
        <v>2009</v>
      </c>
      <c r="B58" s="8" t="s">
        <v>2584</v>
      </c>
      <c r="C58" s="8">
        <v>14915</v>
      </c>
      <c r="D58" s="8">
        <v>13907</v>
      </c>
      <c r="E58" s="8">
        <v>1008</v>
      </c>
    </row>
    <row r="59" spans="1:5">
      <c r="A59" s="8">
        <v>2009</v>
      </c>
      <c r="B59" s="8" t="s">
        <v>2585</v>
      </c>
      <c r="C59" s="8">
        <v>3810</v>
      </c>
      <c r="D59" s="8">
        <v>3726</v>
      </c>
      <c r="E59" s="8">
        <v>84</v>
      </c>
    </row>
    <row r="60" spans="1:5">
      <c r="A60" s="8">
        <v>2009</v>
      </c>
      <c r="B60" s="8" t="s">
        <v>2586</v>
      </c>
      <c r="C60" s="8">
        <v>13553</v>
      </c>
      <c r="D60" s="8">
        <v>11954</v>
      </c>
      <c r="E60" s="8">
        <v>1599</v>
      </c>
    </row>
    <row r="61" spans="1:5">
      <c r="A61" s="8">
        <v>2009</v>
      </c>
      <c r="B61" s="8" t="s">
        <v>2587</v>
      </c>
      <c r="C61" s="8">
        <v>5471</v>
      </c>
      <c r="D61" s="8">
        <v>5231</v>
      </c>
      <c r="E61" s="8">
        <v>240</v>
      </c>
    </row>
    <row r="62" spans="1:5">
      <c r="A62" s="8">
        <v>2009</v>
      </c>
      <c r="B62" s="8" t="s">
        <v>2588</v>
      </c>
      <c r="C62" s="8">
        <v>10799</v>
      </c>
      <c r="D62" s="8">
        <v>10644</v>
      </c>
      <c r="E62" s="8">
        <v>155</v>
      </c>
    </row>
    <row r="63" spans="1:5">
      <c r="A63" s="8">
        <v>2009</v>
      </c>
      <c r="B63" s="8" t="s">
        <v>2589</v>
      </c>
      <c r="C63" s="8">
        <v>4502</v>
      </c>
      <c r="D63" s="8">
        <v>4665</v>
      </c>
      <c r="E63" s="8">
        <v>-163</v>
      </c>
    </row>
    <row r="64" spans="1:5">
      <c r="A64" s="8">
        <v>2010</v>
      </c>
      <c r="B64" s="8" t="s">
        <v>2584</v>
      </c>
      <c r="C64" s="8">
        <v>15091</v>
      </c>
      <c r="D64" s="8">
        <v>13665</v>
      </c>
      <c r="E64" s="8">
        <v>1426</v>
      </c>
    </row>
    <row r="65" spans="1:5">
      <c r="A65" s="8">
        <v>2010</v>
      </c>
      <c r="B65" s="8" t="s">
        <v>2585</v>
      </c>
      <c r="C65" s="8">
        <v>4507</v>
      </c>
      <c r="D65" s="8">
        <v>4270</v>
      </c>
      <c r="E65" s="8">
        <v>237</v>
      </c>
    </row>
    <row r="66" spans="1:5">
      <c r="A66" s="8">
        <v>2010</v>
      </c>
      <c r="B66" s="8" t="s">
        <v>2586</v>
      </c>
      <c r="C66" s="8">
        <v>13299</v>
      </c>
      <c r="D66" s="8">
        <v>11564</v>
      </c>
      <c r="E66" s="8">
        <v>1735</v>
      </c>
    </row>
    <row r="67" spans="1:5">
      <c r="A67" s="8">
        <v>2010</v>
      </c>
      <c r="B67" s="8" t="s">
        <v>2587</v>
      </c>
      <c r="C67" s="8">
        <v>5418</v>
      </c>
      <c r="D67" s="8">
        <v>5156</v>
      </c>
      <c r="E67" s="8">
        <v>262</v>
      </c>
    </row>
    <row r="68" spans="1:5">
      <c r="A68" s="8">
        <v>2010</v>
      </c>
      <c r="B68" s="8" t="s">
        <v>2588</v>
      </c>
      <c r="C68" s="8">
        <v>10434</v>
      </c>
      <c r="D68" s="8">
        <v>10386</v>
      </c>
      <c r="E68" s="8">
        <v>48</v>
      </c>
    </row>
    <row r="69" spans="1:5">
      <c r="A69" s="8">
        <v>2010</v>
      </c>
      <c r="B69" s="8" t="s">
        <v>2589</v>
      </c>
      <c r="C69" s="8">
        <v>4420</v>
      </c>
      <c r="D69" s="8">
        <v>4402</v>
      </c>
      <c r="E69" s="8">
        <v>18</v>
      </c>
    </row>
    <row r="70" spans="1:5">
      <c r="A70" s="8">
        <v>2011</v>
      </c>
      <c r="B70" s="8" t="s">
        <v>2584</v>
      </c>
      <c r="C70" s="8">
        <v>16620</v>
      </c>
      <c r="D70" s="8">
        <v>14000</v>
      </c>
      <c r="E70" s="8">
        <v>2620</v>
      </c>
    </row>
    <row r="71" spans="1:5">
      <c r="A71" s="8">
        <v>2011</v>
      </c>
      <c r="B71" s="8" t="s">
        <v>2585</v>
      </c>
      <c r="C71" s="8">
        <v>5327</v>
      </c>
      <c r="D71" s="8">
        <v>4902</v>
      </c>
      <c r="E71" s="8">
        <v>425</v>
      </c>
    </row>
    <row r="72" spans="1:5">
      <c r="A72" s="8">
        <v>2011</v>
      </c>
      <c r="B72" s="8" t="s">
        <v>2586</v>
      </c>
      <c r="C72" s="8">
        <v>14508</v>
      </c>
      <c r="D72" s="8">
        <v>12166</v>
      </c>
      <c r="E72" s="8">
        <v>2342</v>
      </c>
    </row>
    <row r="73" spans="1:5">
      <c r="A73" s="8">
        <v>2011</v>
      </c>
      <c r="B73" s="8" t="s">
        <v>2587</v>
      </c>
      <c r="C73" s="8">
        <v>5316</v>
      </c>
      <c r="D73" s="8">
        <v>5491</v>
      </c>
      <c r="E73" s="8">
        <v>-175</v>
      </c>
    </row>
    <row r="74" spans="1:5">
      <c r="A74" s="8">
        <v>2011</v>
      </c>
      <c r="B74" s="8" t="s">
        <v>2588</v>
      </c>
      <c r="C74" s="8">
        <v>11028</v>
      </c>
      <c r="D74" s="8">
        <v>10755</v>
      </c>
      <c r="E74" s="8">
        <v>273</v>
      </c>
    </row>
    <row r="75" spans="1:5">
      <c r="A75" s="8">
        <v>2011</v>
      </c>
      <c r="B75" s="8" t="s">
        <v>2589</v>
      </c>
      <c r="C75" s="8">
        <v>4820</v>
      </c>
      <c r="D75" s="8">
        <v>4887</v>
      </c>
      <c r="E75" s="8">
        <v>-67</v>
      </c>
    </row>
    <row r="76" spans="1:5">
      <c r="A76" s="8">
        <v>2012</v>
      </c>
      <c r="B76" s="8" t="s">
        <v>2584</v>
      </c>
      <c r="C76" s="8">
        <v>16615</v>
      </c>
      <c r="D76" s="8">
        <v>14231</v>
      </c>
      <c r="E76" s="8">
        <v>2384</v>
      </c>
    </row>
    <row r="77" spans="1:5">
      <c r="A77" s="8">
        <v>2012</v>
      </c>
      <c r="B77" s="8" t="s">
        <v>2585</v>
      </c>
      <c r="C77" s="8">
        <v>5978</v>
      </c>
      <c r="D77" s="8">
        <v>5946</v>
      </c>
      <c r="E77" s="8">
        <v>32</v>
      </c>
    </row>
    <row r="78" spans="1:5">
      <c r="A78" s="8">
        <v>2012</v>
      </c>
      <c r="B78" s="8" t="s">
        <v>2586</v>
      </c>
      <c r="C78" s="8">
        <v>14717</v>
      </c>
      <c r="D78" s="8">
        <v>12443</v>
      </c>
      <c r="E78" s="8">
        <v>2274</v>
      </c>
    </row>
    <row r="79" spans="1:5">
      <c r="A79" s="8">
        <v>2012</v>
      </c>
      <c r="B79" s="8" t="s">
        <v>2587</v>
      </c>
      <c r="C79" s="8">
        <v>5740</v>
      </c>
      <c r="D79" s="8">
        <v>5673</v>
      </c>
      <c r="E79" s="8">
        <v>67</v>
      </c>
    </row>
    <row r="80" spans="1:5">
      <c r="A80" s="8">
        <v>2012</v>
      </c>
      <c r="B80" s="8" t="s">
        <v>2588</v>
      </c>
      <c r="C80" s="8">
        <v>11063</v>
      </c>
      <c r="D80" s="8">
        <v>10973</v>
      </c>
      <c r="E80" s="8">
        <v>90</v>
      </c>
    </row>
    <row r="81" spans="1:5">
      <c r="A81" s="8">
        <v>2012</v>
      </c>
      <c r="B81" s="8" t="s">
        <v>2589</v>
      </c>
      <c r="C81" s="8">
        <v>4968</v>
      </c>
      <c r="D81" s="8">
        <v>4833</v>
      </c>
      <c r="E81" s="8">
        <v>135</v>
      </c>
    </row>
    <row r="82" spans="1:5">
      <c r="A82" s="8">
        <v>2013</v>
      </c>
      <c r="B82" s="8" t="s">
        <v>2584</v>
      </c>
      <c r="C82" s="8">
        <v>16354</v>
      </c>
      <c r="D82" s="8">
        <v>14555</v>
      </c>
      <c r="E82" s="8">
        <v>1799</v>
      </c>
    </row>
    <row r="83" spans="1:5">
      <c r="A83" s="8">
        <v>2013</v>
      </c>
      <c r="B83" s="8" t="s">
        <v>2585</v>
      </c>
      <c r="C83" s="8">
        <v>7518</v>
      </c>
      <c r="D83" s="8">
        <v>7125</v>
      </c>
      <c r="E83" s="8">
        <v>393</v>
      </c>
    </row>
    <row r="84" spans="1:5">
      <c r="A84" s="8">
        <v>2013</v>
      </c>
      <c r="B84" s="8" t="s">
        <v>2586</v>
      </c>
      <c r="C84" s="8">
        <v>15773</v>
      </c>
      <c r="D84" s="8">
        <v>12823</v>
      </c>
      <c r="E84" s="8">
        <v>2950</v>
      </c>
    </row>
    <row r="85" spans="1:5">
      <c r="A85" s="8">
        <v>2013</v>
      </c>
      <c r="B85" s="8" t="s">
        <v>2587</v>
      </c>
      <c r="C85" s="8">
        <v>5825</v>
      </c>
      <c r="D85" s="8">
        <v>5272</v>
      </c>
      <c r="E85" s="8">
        <v>553</v>
      </c>
    </row>
    <row r="86" spans="1:5">
      <c r="A86" s="8">
        <v>2013</v>
      </c>
      <c r="B86" s="8" t="s">
        <v>2588</v>
      </c>
      <c r="C86" s="8">
        <v>11675</v>
      </c>
      <c r="D86" s="8">
        <v>10669</v>
      </c>
      <c r="E86" s="8">
        <v>1006</v>
      </c>
    </row>
    <row r="87" spans="1:5">
      <c r="A87" s="8">
        <v>2013</v>
      </c>
      <c r="B87" s="8" t="s">
        <v>2589</v>
      </c>
      <c r="C87" s="8">
        <v>5316</v>
      </c>
      <c r="D87" s="8">
        <v>4851</v>
      </c>
      <c r="E87" s="8">
        <v>465</v>
      </c>
    </row>
    <row r="88" spans="1:5">
      <c r="A88" s="8">
        <v>2014</v>
      </c>
      <c r="B88" s="8" t="s">
        <v>2584</v>
      </c>
      <c r="C88" s="8">
        <v>16939</v>
      </c>
      <c r="D88" s="8">
        <v>15440</v>
      </c>
      <c r="E88" s="8">
        <v>1499</v>
      </c>
    </row>
    <row r="89" spans="1:5">
      <c r="A89" s="8">
        <v>2014</v>
      </c>
      <c r="B89" s="8" t="s">
        <v>2585</v>
      </c>
      <c r="C89" s="8">
        <v>10910</v>
      </c>
      <c r="D89" s="8">
        <v>10094</v>
      </c>
      <c r="E89" s="8">
        <v>816</v>
      </c>
    </row>
    <row r="90" spans="1:5">
      <c r="A90" s="8">
        <v>2014</v>
      </c>
      <c r="B90" s="8" t="s">
        <v>2586</v>
      </c>
      <c r="C90" s="8">
        <v>16492</v>
      </c>
      <c r="D90" s="8">
        <v>13183</v>
      </c>
      <c r="E90" s="8">
        <v>3309</v>
      </c>
    </row>
    <row r="91" spans="1:5">
      <c r="A91" s="8">
        <v>2014</v>
      </c>
      <c r="B91" s="8" t="s">
        <v>2587</v>
      </c>
      <c r="C91" s="8">
        <v>6090</v>
      </c>
      <c r="D91" s="8">
        <v>5347</v>
      </c>
      <c r="E91" s="8">
        <v>743</v>
      </c>
    </row>
    <row r="92" spans="1:5">
      <c r="A92" s="8">
        <v>2014</v>
      </c>
      <c r="B92" s="8" t="s">
        <v>2588</v>
      </c>
      <c r="C92" s="8">
        <v>11933</v>
      </c>
      <c r="D92" s="8">
        <v>10554</v>
      </c>
      <c r="E92" s="8">
        <v>1379</v>
      </c>
    </row>
    <row r="93" spans="1:5">
      <c r="A93" s="8">
        <v>2014</v>
      </c>
      <c r="B93" s="8" t="s">
        <v>2589</v>
      </c>
      <c r="C93" s="8">
        <v>5544</v>
      </c>
      <c r="D93" s="8">
        <v>4880</v>
      </c>
      <c r="E93" s="8">
        <v>664</v>
      </c>
    </row>
    <row r="94" spans="1:5">
      <c r="A94" s="8">
        <v>2015</v>
      </c>
      <c r="B94" s="8" t="s">
        <v>2584</v>
      </c>
      <c r="C94" s="8">
        <v>19412</v>
      </c>
      <c r="D94" s="8">
        <v>16419</v>
      </c>
      <c r="E94" s="8">
        <v>2993</v>
      </c>
    </row>
    <row r="95" spans="1:5">
      <c r="A95" s="8">
        <v>2015</v>
      </c>
      <c r="B95" s="8" t="s">
        <v>2585</v>
      </c>
      <c r="C95" s="8">
        <v>14855</v>
      </c>
      <c r="D95" s="8">
        <v>13020</v>
      </c>
      <c r="E95" s="8">
        <v>1835</v>
      </c>
    </row>
    <row r="96" spans="1:5">
      <c r="A96" s="8">
        <v>2015</v>
      </c>
      <c r="B96" s="8" t="s">
        <v>2586</v>
      </c>
      <c r="C96" s="8">
        <v>17958</v>
      </c>
      <c r="D96" s="8">
        <v>13933</v>
      </c>
      <c r="E96" s="8">
        <v>4025</v>
      </c>
    </row>
    <row r="97" spans="1:5">
      <c r="A97" s="8">
        <v>2015</v>
      </c>
      <c r="B97" s="8" t="s">
        <v>2587</v>
      </c>
      <c r="C97" s="8">
        <v>7335</v>
      </c>
      <c r="D97" s="8">
        <v>5300</v>
      </c>
      <c r="E97" s="8">
        <v>2035</v>
      </c>
    </row>
    <row r="98" spans="1:5">
      <c r="A98" s="8">
        <v>2015</v>
      </c>
      <c r="B98" s="8" t="s">
        <v>2588</v>
      </c>
      <c r="C98" s="8">
        <v>13776</v>
      </c>
      <c r="D98" s="8">
        <v>11096</v>
      </c>
      <c r="E98" s="8">
        <v>2680</v>
      </c>
    </row>
    <row r="99" spans="1:5">
      <c r="A99" s="8">
        <v>2015</v>
      </c>
      <c r="B99" s="8" t="s">
        <v>2589</v>
      </c>
      <c r="C99" s="8">
        <v>7389</v>
      </c>
      <c r="D99" s="8">
        <v>5527</v>
      </c>
      <c r="E99" s="8">
        <v>1862</v>
      </c>
    </row>
    <row r="100" spans="1:5">
      <c r="A100" s="8">
        <v>2016</v>
      </c>
      <c r="B100" s="8" t="s">
        <v>2584</v>
      </c>
      <c r="C100" s="8">
        <v>19395</v>
      </c>
      <c r="D100" s="8">
        <v>18171</v>
      </c>
      <c r="E100" s="8">
        <v>1224</v>
      </c>
    </row>
    <row r="101" spans="1:5">
      <c r="A101" s="8">
        <v>2016</v>
      </c>
      <c r="B101" s="8" t="s">
        <v>2585</v>
      </c>
      <c r="C101" s="8">
        <v>11292</v>
      </c>
      <c r="D101" s="8">
        <v>10524</v>
      </c>
      <c r="E101" s="8">
        <v>768</v>
      </c>
    </row>
    <row r="102" spans="1:5">
      <c r="A102" s="8">
        <v>2016</v>
      </c>
      <c r="B102" s="8" t="s">
        <v>2586</v>
      </c>
      <c r="C102" s="8">
        <v>19286</v>
      </c>
      <c r="D102" s="8">
        <v>15418</v>
      </c>
      <c r="E102" s="8">
        <v>3868</v>
      </c>
    </row>
    <row r="103" spans="1:5">
      <c r="A103" s="8">
        <v>2016</v>
      </c>
      <c r="B103" s="8" t="s">
        <v>2587</v>
      </c>
      <c r="C103" s="8">
        <v>7515</v>
      </c>
      <c r="D103" s="8">
        <v>6442</v>
      </c>
      <c r="E103" s="8">
        <v>1073</v>
      </c>
    </row>
    <row r="104" spans="1:5">
      <c r="A104" s="8">
        <v>2016</v>
      </c>
      <c r="B104" s="8" t="s">
        <v>2588</v>
      </c>
      <c r="C104" s="8">
        <v>15459</v>
      </c>
      <c r="D104" s="8">
        <v>12537</v>
      </c>
      <c r="E104" s="8">
        <v>2922</v>
      </c>
    </row>
    <row r="105" spans="1:5">
      <c r="A105" s="8">
        <v>2016</v>
      </c>
      <c r="B105" s="8" t="s">
        <v>2589</v>
      </c>
      <c r="C105" s="8">
        <v>9365</v>
      </c>
      <c r="D105" s="8">
        <v>8430</v>
      </c>
      <c r="E105" s="8">
        <v>935</v>
      </c>
    </row>
    <row r="106" spans="1:5">
      <c r="A106" s="8">
        <v>2017</v>
      </c>
      <c r="B106" s="8" t="s">
        <v>2584</v>
      </c>
      <c r="C106" s="8">
        <v>15747</v>
      </c>
      <c r="D106" s="8">
        <v>15360</v>
      </c>
      <c r="E106" s="8">
        <v>387</v>
      </c>
    </row>
    <row r="107" spans="1:5">
      <c r="A107" s="8">
        <v>2017</v>
      </c>
      <c r="B107" s="8" t="s">
        <v>2585</v>
      </c>
      <c r="C107" s="8">
        <v>6376</v>
      </c>
      <c r="D107" s="8">
        <v>6295</v>
      </c>
      <c r="E107" s="8">
        <v>81</v>
      </c>
    </row>
    <row r="108" spans="1:5">
      <c r="A108" s="8">
        <v>2017</v>
      </c>
      <c r="B108" s="8" t="s">
        <v>2586</v>
      </c>
      <c r="C108" s="8">
        <v>16571</v>
      </c>
      <c r="D108" s="8">
        <v>13915</v>
      </c>
      <c r="E108" s="8">
        <v>2656</v>
      </c>
    </row>
    <row r="109" spans="1:5">
      <c r="A109" s="8">
        <v>2017</v>
      </c>
      <c r="B109" s="8" t="s">
        <v>2587</v>
      </c>
      <c r="C109" s="8">
        <v>6332</v>
      </c>
      <c r="D109" s="8">
        <v>5665</v>
      </c>
      <c r="E109" s="8">
        <v>667</v>
      </c>
    </row>
    <row r="110" spans="1:5">
      <c r="A110" s="8">
        <v>2017</v>
      </c>
      <c r="B110" s="8" t="s">
        <v>2588</v>
      </c>
      <c r="C110" s="8">
        <v>13138</v>
      </c>
      <c r="D110" s="8">
        <v>11463</v>
      </c>
      <c r="E110" s="8">
        <v>1675</v>
      </c>
    </row>
    <row r="111" spans="1:5">
      <c r="A111" s="8">
        <v>2017</v>
      </c>
      <c r="B111" s="8" t="s">
        <v>2589</v>
      </c>
      <c r="C111" s="8">
        <v>6830</v>
      </c>
      <c r="D111" s="8">
        <v>6559</v>
      </c>
      <c r="E111" s="8">
        <v>271</v>
      </c>
    </row>
    <row r="112" spans="1:5">
      <c r="A112" s="8">
        <v>2018</v>
      </c>
      <c r="B112" s="8" t="s">
        <v>2584</v>
      </c>
      <c r="C112" s="8">
        <v>15855</v>
      </c>
      <c r="D112" s="8">
        <v>15673</v>
      </c>
      <c r="E112" s="8">
        <v>182</v>
      </c>
    </row>
    <row r="113" spans="1:5">
      <c r="A113" s="8">
        <v>2018</v>
      </c>
      <c r="B113" s="8" t="s">
        <v>2585</v>
      </c>
      <c r="C113" s="8">
        <v>6393</v>
      </c>
      <c r="D113" s="8">
        <v>5806</v>
      </c>
      <c r="E113" s="8">
        <v>587</v>
      </c>
    </row>
    <row r="114" spans="1:5">
      <c r="A114" s="8">
        <v>2018</v>
      </c>
      <c r="B114" s="8" t="s">
        <v>2586</v>
      </c>
      <c r="C114" s="8">
        <v>16899</v>
      </c>
      <c r="D114" s="8">
        <v>14502</v>
      </c>
      <c r="E114" s="8">
        <v>2397</v>
      </c>
    </row>
    <row r="115" spans="1:5">
      <c r="A115" s="8">
        <v>2018</v>
      </c>
      <c r="B115" s="8" t="s">
        <v>2587</v>
      </c>
      <c r="C115" s="8">
        <v>6144</v>
      </c>
      <c r="D115" s="8">
        <v>5733</v>
      </c>
      <c r="E115" s="8">
        <v>411</v>
      </c>
    </row>
    <row r="116" spans="1:5">
      <c r="A116" s="8">
        <v>2018</v>
      </c>
      <c r="B116" s="8" t="s">
        <v>2588</v>
      </c>
      <c r="C116" s="8">
        <v>12958</v>
      </c>
      <c r="D116" s="8">
        <v>12120</v>
      </c>
      <c r="E116" s="8">
        <v>838</v>
      </c>
    </row>
    <row r="117" spans="1:5">
      <c r="A117" s="8">
        <v>2018</v>
      </c>
      <c r="B117" s="8" t="s">
        <v>2589</v>
      </c>
      <c r="C117" s="8">
        <v>6161</v>
      </c>
      <c r="D117" s="8">
        <v>5741</v>
      </c>
      <c r="E117" s="8">
        <v>420</v>
      </c>
    </row>
    <row r="119" spans="1:5">
      <c r="A119" s="8" t="s">
        <v>2592</v>
      </c>
      <c r="B119" s="8"/>
      <c r="C119" s="8"/>
      <c r="D119" s="8"/>
      <c r="E119" s="8"/>
    </row>
    <row r="120" spans="1:5">
      <c r="A120" s="8" t="s">
        <v>2595</v>
      </c>
      <c r="B120" s="8" t="s">
        <v>4265</v>
      </c>
      <c r="C120" s="8"/>
      <c r="D120" s="8"/>
      <c r="E120" s="8"/>
    </row>
    <row r="121" spans="1:5">
      <c r="A121" s="8" t="s">
        <v>2597</v>
      </c>
      <c r="B121" s="8" t="s">
        <v>4266</v>
      </c>
      <c r="C121" s="8"/>
      <c r="D121" s="8"/>
      <c r="E121" s="8"/>
    </row>
    <row r="122" spans="1:5">
      <c r="A122" s="8" t="s">
        <v>4267</v>
      </c>
      <c r="B122" s="8" t="s">
        <v>4268</v>
      </c>
      <c r="C122" s="8"/>
      <c r="D122" s="8"/>
      <c r="E122" s="8"/>
    </row>
    <row r="123" spans="1:5">
      <c r="A123" s="8" t="s">
        <v>4269</v>
      </c>
      <c r="B123" s="8" t="s">
        <v>4270</v>
      </c>
      <c r="C123" s="8"/>
      <c r="D123" s="8"/>
      <c r="E123" s="8"/>
    </row>
    <row r="125" spans="1:5">
      <c r="A125" s="8" t="s">
        <v>2599</v>
      </c>
      <c r="B125" s="8"/>
      <c r="C125" s="8"/>
      <c r="D125" s="8"/>
      <c r="E125" s="8"/>
    </row>
  </sheetData>
  <hyperlinks>
    <hyperlink ref="K1" location="'Inhaltsverzeichnis'!A1" tooltip="Inhaltsverzeichnis" display="zurück zum Inhaltsverzeichnis"/>
  </hyperlinks>
  <pageMargins left="0.7" right="0.7" top="0.78740157499999996" bottom="0.78740157499999996" header="0.3" footer="0.3"/>
  <drawing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9"/>
  <sheetViews>
    <sheetView workbookViewId="0">
      <selection activeCell="M18" sqref="M18"/>
    </sheetView>
  </sheetViews>
  <sheetFormatPr baseColWidth="10" defaultColWidth="14.54296875" defaultRowHeight="14"/>
  <cols>
    <col min="1" max="1" width="10.26953125" style="66" customWidth="1"/>
    <col min="2" max="2" width="26.1796875" style="66" customWidth="1"/>
    <col min="3" max="5" width="18.26953125" style="66" customWidth="1"/>
    <col min="6" max="6" width="21.26953125" style="66" customWidth="1"/>
    <col min="7" max="16384" width="14.54296875" style="66"/>
  </cols>
  <sheetData>
    <row r="1" spans="1:7" ht="15.75" customHeight="1">
      <c r="A1" s="26" t="s">
        <v>4271</v>
      </c>
      <c r="F1" s="197" t="s">
        <v>26</v>
      </c>
      <c r="G1" s="81" t="s">
        <v>4256</v>
      </c>
    </row>
    <row r="2" spans="1:7" ht="15.75" customHeight="1">
      <c r="A2" s="26"/>
      <c r="F2" s="81"/>
      <c r="G2" s="81" t="s">
        <v>4257</v>
      </c>
    </row>
    <row r="3" spans="1:7">
      <c r="A3" s="124" t="s">
        <v>2876</v>
      </c>
      <c r="B3" s="124" t="s">
        <v>4272</v>
      </c>
      <c r="C3" s="124" t="s">
        <v>4273</v>
      </c>
      <c r="D3" s="124" t="s">
        <v>4274</v>
      </c>
      <c r="E3" s="124" t="s">
        <v>4275</v>
      </c>
      <c r="F3" s="81"/>
      <c r="G3" s="352" t="s">
        <v>4262</v>
      </c>
    </row>
    <row r="4" spans="1:7">
      <c r="A4" s="275" t="s">
        <v>2874</v>
      </c>
      <c r="B4" s="275" t="s">
        <v>2401</v>
      </c>
      <c r="C4" s="275">
        <v>8936</v>
      </c>
      <c r="D4" s="275">
        <v>7608</v>
      </c>
      <c r="E4" s="275">
        <v>1328</v>
      </c>
      <c r="F4" s="81"/>
      <c r="G4" s="81" t="s">
        <v>2583</v>
      </c>
    </row>
    <row r="5" spans="1:7">
      <c r="A5" s="275" t="s">
        <v>2892</v>
      </c>
      <c r="B5" s="275" t="s">
        <v>2404</v>
      </c>
      <c r="C5" s="275">
        <v>15855</v>
      </c>
      <c r="D5" s="275">
        <v>15673</v>
      </c>
      <c r="E5" s="275">
        <v>182</v>
      </c>
    </row>
    <row r="6" spans="1:7">
      <c r="A6" s="275" t="s">
        <v>2893</v>
      </c>
      <c r="B6" s="275" t="s">
        <v>2406</v>
      </c>
      <c r="C6" s="275">
        <v>12038</v>
      </c>
      <c r="D6" s="275">
        <v>10320</v>
      </c>
      <c r="E6" s="275">
        <v>1718</v>
      </c>
    </row>
    <row r="7" spans="1:7">
      <c r="A7" s="275" t="s">
        <v>2894</v>
      </c>
      <c r="B7" s="275" t="s">
        <v>2408</v>
      </c>
      <c r="C7" s="275">
        <v>6393</v>
      </c>
      <c r="D7" s="275">
        <v>5806</v>
      </c>
      <c r="E7" s="275">
        <v>587</v>
      </c>
    </row>
    <row r="8" spans="1:7">
      <c r="A8" s="275" t="s">
        <v>53</v>
      </c>
      <c r="B8" s="275" t="s">
        <v>2895</v>
      </c>
      <c r="C8" s="275">
        <v>5586</v>
      </c>
      <c r="D8" s="275">
        <v>4934</v>
      </c>
      <c r="E8" s="275">
        <v>652</v>
      </c>
    </row>
    <row r="9" spans="1:7">
      <c r="A9" s="275" t="s">
        <v>288</v>
      </c>
      <c r="B9" s="275" t="s">
        <v>2896</v>
      </c>
      <c r="C9" s="275">
        <v>10290</v>
      </c>
      <c r="D9" s="275">
        <v>8551</v>
      </c>
      <c r="E9" s="275">
        <v>1739</v>
      </c>
    </row>
    <row r="10" spans="1:7">
      <c r="A10" s="275" t="s">
        <v>554</v>
      </c>
      <c r="B10" s="275" t="s">
        <v>2897</v>
      </c>
      <c r="C10" s="275">
        <v>8151</v>
      </c>
      <c r="D10" s="275">
        <v>7218</v>
      </c>
      <c r="E10" s="275">
        <v>933</v>
      </c>
    </row>
    <row r="11" spans="1:7">
      <c r="A11" s="275" t="s">
        <v>822</v>
      </c>
      <c r="B11" s="275" t="s">
        <v>2898</v>
      </c>
      <c r="C11" s="275">
        <v>10076</v>
      </c>
      <c r="D11" s="275">
        <v>8549</v>
      </c>
      <c r="E11" s="275">
        <v>1527</v>
      </c>
    </row>
    <row r="12" spans="1:7">
      <c r="A12" s="275" t="s">
        <v>895</v>
      </c>
      <c r="B12" s="275" t="s">
        <v>2899</v>
      </c>
      <c r="C12" s="275">
        <v>16899</v>
      </c>
      <c r="D12" s="275">
        <v>14502</v>
      </c>
      <c r="E12" s="275">
        <v>2397</v>
      </c>
    </row>
    <row r="13" spans="1:7">
      <c r="A13" s="275" t="s">
        <v>995</v>
      </c>
      <c r="B13" s="275" t="s">
        <v>2900</v>
      </c>
      <c r="C13" s="275">
        <v>6144</v>
      </c>
      <c r="D13" s="275">
        <v>5733</v>
      </c>
      <c r="E13" s="275">
        <v>411</v>
      </c>
    </row>
    <row r="14" spans="1:7">
      <c r="A14" s="275" t="s">
        <v>1167</v>
      </c>
      <c r="B14" s="275" t="s">
        <v>2901</v>
      </c>
      <c r="C14" s="275">
        <v>12958</v>
      </c>
      <c r="D14" s="275">
        <v>12120</v>
      </c>
      <c r="E14" s="275">
        <v>838</v>
      </c>
    </row>
    <row r="15" spans="1:7">
      <c r="A15" s="275" t="s">
        <v>1498</v>
      </c>
      <c r="B15" s="275" t="s">
        <v>2902</v>
      </c>
      <c r="C15" s="275">
        <v>9992</v>
      </c>
      <c r="D15" s="275">
        <v>8553</v>
      </c>
      <c r="E15" s="275">
        <v>1439</v>
      </c>
    </row>
    <row r="16" spans="1:7">
      <c r="A16" s="275" t="s">
        <v>1749</v>
      </c>
      <c r="B16" s="275" t="s">
        <v>2903</v>
      </c>
      <c r="C16" s="275">
        <v>16213</v>
      </c>
      <c r="D16" s="275">
        <v>13614</v>
      </c>
      <c r="E16" s="275">
        <v>2599</v>
      </c>
    </row>
    <row r="17" spans="1:6">
      <c r="A17" s="275" t="s">
        <v>1941</v>
      </c>
      <c r="B17" s="275" t="s">
        <v>2904</v>
      </c>
      <c r="C17" s="275">
        <v>6161</v>
      </c>
      <c r="D17" s="275">
        <v>5741</v>
      </c>
      <c r="E17" s="275">
        <v>420</v>
      </c>
    </row>
    <row r="18" spans="1:6">
      <c r="A18" s="275" t="s">
        <v>2162</v>
      </c>
      <c r="B18" s="275" t="s">
        <v>2905</v>
      </c>
      <c r="C18" s="275">
        <v>12713</v>
      </c>
      <c r="D18" s="275">
        <v>11276</v>
      </c>
      <c r="E18" s="275">
        <v>1437</v>
      </c>
    </row>
    <row r="19" spans="1:6">
      <c r="A19" s="275"/>
      <c r="B19" s="275"/>
      <c r="C19" s="275"/>
      <c r="D19" s="275"/>
      <c r="E19" s="275"/>
    </row>
    <row r="20" spans="1:6">
      <c r="A20" s="275" t="s">
        <v>2315</v>
      </c>
      <c r="B20" s="275" t="s">
        <v>2267</v>
      </c>
      <c r="C20" s="275">
        <v>98424</v>
      </c>
      <c r="D20" s="275">
        <v>80217</v>
      </c>
      <c r="E20" s="275">
        <v>18207</v>
      </c>
    </row>
    <row r="21" spans="1:6">
      <c r="A21" s="27"/>
      <c r="B21" s="27"/>
      <c r="C21" s="27"/>
      <c r="D21" s="27"/>
    </row>
    <row r="22" spans="1:6">
      <c r="A22" s="81" t="s">
        <v>2592</v>
      </c>
      <c r="B22" s="81"/>
      <c r="C22" s="81"/>
    </row>
    <row r="23" spans="1:6">
      <c r="A23" s="81" t="s">
        <v>2593</v>
      </c>
      <c r="B23" s="81" t="s">
        <v>4265</v>
      </c>
      <c r="C23" s="81"/>
    </row>
    <row r="24" spans="1:6">
      <c r="A24" s="81" t="s">
        <v>2595</v>
      </c>
      <c r="B24" s="81" t="s">
        <v>4266</v>
      </c>
      <c r="C24" s="81"/>
    </row>
    <row r="25" spans="1:6">
      <c r="A25" s="81" t="s">
        <v>2597</v>
      </c>
      <c r="B25" s="81" t="s">
        <v>4268</v>
      </c>
      <c r="C25" s="81"/>
    </row>
    <row r="26" spans="1:6">
      <c r="A26" s="81" t="s">
        <v>4267</v>
      </c>
      <c r="B26" s="81" t="s">
        <v>4270</v>
      </c>
      <c r="C26" s="81"/>
    </row>
    <row r="27" spans="1:6">
      <c r="A27" s="27"/>
      <c r="B27" s="27"/>
    </row>
    <row r="29" spans="1:6" ht="15.75" customHeight="1">
      <c r="A29" s="271" t="s">
        <v>4276</v>
      </c>
    </row>
    <row r="31" spans="1:6">
      <c r="A31" s="422" t="s">
        <v>4258</v>
      </c>
      <c r="B31" s="422" t="s">
        <v>2572</v>
      </c>
      <c r="C31" s="422" t="s">
        <v>4273</v>
      </c>
      <c r="D31" s="422" t="s">
        <v>4274</v>
      </c>
      <c r="E31" s="422" t="s">
        <v>4275</v>
      </c>
      <c r="F31" s="350" t="s">
        <v>4277</v>
      </c>
    </row>
    <row r="32" spans="1:6">
      <c r="A32" s="275">
        <v>2000</v>
      </c>
      <c r="B32" s="275" t="s">
        <v>2591</v>
      </c>
      <c r="C32" s="275">
        <v>79416</v>
      </c>
      <c r="D32" s="275">
        <v>64029</v>
      </c>
      <c r="E32" s="275">
        <v>15387</v>
      </c>
      <c r="F32" s="351">
        <f t="shared" ref="F32:F50" si="0">-D32</f>
        <v>-64029</v>
      </c>
    </row>
    <row r="33" spans="1:6">
      <c r="A33" s="275">
        <v>2001</v>
      </c>
      <c r="B33" s="275" t="s">
        <v>2591</v>
      </c>
      <c r="C33" s="275">
        <v>81024</v>
      </c>
      <c r="D33" s="275">
        <v>62555</v>
      </c>
      <c r="E33" s="275">
        <v>18469</v>
      </c>
      <c r="F33" s="351">
        <f t="shared" si="0"/>
        <v>-62555</v>
      </c>
    </row>
    <row r="34" spans="1:6">
      <c r="A34" s="275">
        <v>2002</v>
      </c>
      <c r="B34" s="275" t="s">
        <v>2591</v>
      </c>
      <c r="C34" s="275">
        <v>81154</v>
      </c>
      <c r="D34" s="275">
        <v>63906</v>
      </c>
      <c r="E34" s="275">
        <v>17248</v>
      </c>
      <c r="F34" s="351">
        <f t="shared" si="0"/>
        <v>-63906</v>
      </c>
    </row>
    <row r="35" spans="1:6">
      <c r="A35" s="275">
        <v>2003</v>
      </c>
      <c r="B35" s="275" t="s">
        <v>2591</v>
      </c>
      <c r="C35" s="275">
        <v>77358</v>
      </c>
      <c r="D35" s="275">
        <v>64375</v>
      </c>
      <c r="E35" s="275">
        <v>12983</v>
      </c>
      <c r="F35" s="351">
        <f t="shared" si="0"/>
        <v>-64375</v>
      </c>
    </row>
    <row r="36" spans="1:6">
      <c r="A36" s="275">
        <v>2004</v>
      </c>
      <c r="B36" s="275" t="s">
        <v>2591</v>
      </c>
      <c r="C36" s="275">
        <v>77891</v>
      </c>
      <c r="D36" s="275">
        <v>66738</v>
      </c>
      <c r="E36" s="275">
        <v>11153</v>
      </c>
      <c r="F36" s="351">
        <f t="shared" si="0"/>
        <v>-66738</v>
      </c>
    </row>
    <row r="37" spans="1:6">
      <c r="A37" s="275">
        <v>2005</v>
      </c>
      <c r="B37" s="275" t="s">
        <v>2591</v>
      </c>
      <c r="C37" s="275">
        <v>74534</v>
      </c>
      <c r="D37" s="275">
        <v>63786</v>
      </c>
      <c r="E37" s="275">
        <v>10748</v>
      </c>
      <c r="F37" s="351">
        <f t="shared" si="0"/>
        <v>-63786</v>
      </c>
    </row>
    <row r="38" spans="1:6">
      <c r="A38" s="275">
        <v>2006</v>
      </c>
      <c r="B38" s="275" t="s">
        <v>2591</v>
      </c>
      <c r="C38" s="275">
        <v>72789</v>
      </c>
      <c r="D38" s="275">
        <v>64397</v>
      </c>
      <c r="E38" s="275">
        <v>8392</v>
      </c>
      <c r="F38" s="351">
        <f t="shared" si="0"/>
        <v>-64397</v>
      </c>
    </row>
    <row r="39" spans="1:6">
      <c r="A39" s="275">
        <v>2007</v>
      </c>
      <c r="B39" s="275" t="s">
        <v>2591</v>
      </c>
      <c r="C39" s="275">
        <v>73871</v>
      </c>
      <c r="D39" s="275">
        <v>63641</v>
      </c>
      <c r="E39" s="275">
        <v>10230</v>
      </c>
      <c r="F39" s="351">
        <f t="shared" si="0"/>
        <v>-63641</v>
      </c>
    </row>
    <row r="40" spans="1:6">
      <c r="A40" s="275">
        <v>2008</v>
      </c>
      <c r="B40" s="275" t="s">
        <v>2591</v>
      </c>
      <c r="C40" s="275">
        <v>73493</v>
      </c>
      <c r="D40" s="275">
        <v>68439</v>
      </c>
      <c r="E40" s="275">
        <v>5054</v>
      </c>
      <c r="F40" s="351">
        <f t="shared" si="0"/>
        <v>-68439</v>
      </c>
    </row>
    <row r="41" spans="1:6">
      <c r="A41" s="275">
        <v>2009</v>
      </c>
      <c r="B41" s="275" t="s">
        <v>2591</v>
      </c>
      <c r="C41" s="275">
        <v>75743</v>
      </c>
      <c r="D41" s="275">
        <v>68871</v>
      </c>
      <c r="E41" s="275">
        <v>6872</v>
      </c>
      <c r="F41" s="351">
        <f t="shared" si="0"/>
        <v>-68871</v>
      </c>
    </row>
    <row r="42" spans="1:6">
      <c r="A42" s="275">
        <v>2010</v>
      </c>
      <c r="B42" s="275" t="s">
        <v>2591</v>
      </c>
      <c r="C42" s="275">
        <v>76032</v>
      </c>
      <c r="D42" s="275">
        <v>65209</v>
      </c>
      <c r="E42" s="275">
        <v>10823</v>
      </c>
      <c r="F42" s="351">
        <f t="shared" si="0"/>
        <v>-65209</v>
      </c>
    </row>
    <row r="43" spans="1:6">
      <c r="A43" s="275">
        <v>2011</v>
      </c>
      <c r="B43" s="275" t="s">
        <v>2591</v>
      </c>
      <c r="C43" s="275">
        <v>80446</v>
      </c>
      <c r="D43" s="275">
        <v>67433</v>
      </c>
      <c r="E43" s="275">
        <v>13013</v>
      </c>
      <c r="F43" s="351">
        <f t="shared" si="0"/>
        <v>-67433</v>
      </c>
    </row>
    <row r="44" spans="1:6">
      <c r="A44" s="275">
        <v>2012</v>
      </c>
      <c r="B44" s="275" t="s">
        <v>2591</v>
      </c>
      <c r="C44" s="275">
        <v>81472</v>
      </c>
      <c r="D44" s="275">
        <v>68334</v>
      </c>
      <c r="E44" s="275">
        <v>13138</v>
      </c>
      <c r="F44" s="351">
        <f t="shared" si="0"/>
        <v>-68334</v>
      </c>
    </row>
    <row r="45" spans="1:6">
      <c r="A45" s="275">
        <v>2013</v>
      </c>
      <c r="B45" s="275" t="s">
        <v>2591</v>
      </c>
      <c r="C45" s="275">
        <v>87939</v>
      </c>
      <c r="D45" s="275">
        <v>69872</v>
      </c>
      <c r="E45" s="275">
        <v>18067</v>
      </c>
      <c r="F45" s="351">
        <f t="shared" si="0"/>
        <v>-69872</v>
      </c>
    </row>
    <row r="46" spans="1:6">
      <c r="A46" s="275">
        <v>2014</v>
      </c>
      <c r="B46" s="275" t="s">
        <v>2591</v>
      </c>
      <c r="C46" s="275">
        <v>94900</v>
      </c>
      <c r="D46" s="275">
        <v>72104</v>
      </c>
      <c r="E46" s="275">
        <v>22796</v>
      </c>
      <c r="F46" s="351">
        <f t="shared" si="0"/>
        <v>-72104</v>
      </c>
    </row>
    <row r="47" spans="1:6">
      <c r="A47" s="275">
        <v>2015</v>
      </c>
      <c r="B47" s="275" t="s">
        <v>2591</v>
      </c>
      <c r="C47" s="275">
        <v>111661</v>
      </c>
      <c r="D47" s="275">
        <v>74317</v>
      </c>
      <c r="E47" s="275">
        <v>37344</v>
      </c>
      <c r="F47" s="351">
        <f t="shared" si="0"/>
        <v>-74317</v>
      </c>
    </row>
    <row r="48" spans="1:6">
      <c r="A48" s="275">
        <v>2016</v>
      </c>
      <c r="B48" s="275" t="s">
        <v>2591</v>
      </c>
      <c r="C48" s="275">
        <v>120235</v>
      </c>
      <c r="D48" s="275">
        <v>87754</v>
      </c>
      <c r="E48" s="275">
        <v>32481</v>
      </c>
      <c r="F48" s="351">
        <f t="shared" si="0"/>
        <v>-87754</v>
      </c>
    </row>
    <row r="49" spans="1:6">
      <c r="A49" s="275">
        <v>2017</v>
      </c>
      <c r="B49" s="275" t="s">
        <v>2591</v>
      </c>
      <c r="C49" s="275">
        <v>96375</v>
      </c>
      <c r="D49" s="275">
        <v>79097</v>
      </c>
      <c r="E49" s="275">
        <v>17278</v>
      </c>
      <c r="F49" s="351">
        <f t="shared" si="0"/>
        <v>-79097</v>
      </c>
    </row>
    <row r="50" spans="1:6">
      <c r="A50" s="275">
        <v>2018</v>
      </c>
      <c r="B50" s="275" t="s">
        <v>2591</v>
      </c>
      <c r="C50" s="275">
        <v>98424</v>
      </c>
      <c r="D50" s="275">
        <v>80217</v>
      </c>
      <c r="E50" s="275">
        <v>18207</v>
      </c>
      <c r="F50" s="351">
        <f t="shared" si="0"/>
        <v>-80217</v>
      </c>
    </row>
    <row r="51" spans="1:6">
      <c r="A51" s="27"/>
      <c r="B51" s="27"/>
      <c r="C51" s="27"/>
      <c r="D51" s="27"/>
    </row>
    <row r="52" spans="1:6">
      <c r="A52" s="81" t="s">
        <v>2592</v>
      </c>
      <c r="B52" s="81"/>
    </row>
    <row r="53" spans="1:6">
      <c r="A53" s="81" t="s">
        <v>2593</v>
      </c>
      <c r="B53" s="81" t="s">
        <v>4265</v>
      </c>
    </row>
    <row r="54" spans="1:6">
      <c r="A54" s="81" t="s">
        <v>2595</v>
      </c>
      <c r="B54" s="81" t="s">
        <v>4266</v>
      </c>
    </row>
    <row r="55" spans="1:6">
      <c r="A55" s="81" t="s">
        <v>2597</v>
      </c>
      <c r="B55" s="81" t="s">
        <v>4268</v>
      </c>
    </row>
    <row r="56" spans="1:6">
      <c r="A56" s="81" t="s">
        <v>4267</v>
      </c>
      <c r="B56" s="81" t="s">
        <v>4270</v>
      </c>
    </row>
    <row r="57" spans="1:6">
      <c r="A57" s="27"/>
      <c r="B57" s="27"/>
      <c r="C57" s="27"/>
      <c r="D57" s="27"/>
    </row>
    <row r="58" spans="1:6">
      <c r="A58" s="27"/>
      <c r="B58" s="27"/>
    </row>
    <row r="59" spans="1:6">
      <c r="A59" s="27"/>
      <c r="B59" s="27"/>
    </row>
  </sheetData>
  <sheetProtection formatCells="0" formatColumns="0" formatRows="0" insertColumns="0" insertRows="0" insertHyperlinks="0" deleteColumns="0" deleteRows="0" sort="0" autoFilter="0" pivotTables="0"/>
  <autoFilter ref="A31:E31"/>
  <hyperlinks>
    <hyperlink ref="F1" location="'Inhaltsverzeichnis'!A1" tooltip="Inhaltsverzeichnis" display="zurück zum Inhaltsverzeichnis"/>
  </hyperlinks>
  <pageMargins left="0.7" right="0.7" top="0.75" bottom="0.75" header="0.3" footer="0.3"/>
  <drawing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94"/>
  <sheetViews>
    <sheetView zoomScaleNormal="100" workbookViewId="0">
      <selection activeCell="J1" sqref="J1"/>
    </sheetView>
  </sheetViews>
  <sheetFormatPr baseColWidth="10" defaultColWidth="11.453125" defaultRowHeight="11.5"/>
  <cols>
    <col min="1" max="1" width="42.453125" style="27" customWidth="1"/>
    <col min="2" max="28" width="12.7265625" style="27" customWidth="1"/>
    <col min="29" max="29" width="11.453125" style="27"/>
    <col min="30" max="30" width="13" style="27" customWidth="1"/>
    <col min="31" max="16384" width="11.453125" style="27"/>
  </cols>
  <sheetData>
    <row r="1" spans="1:12" s="66" customFormat="1" ht="15.5">
      <c r="A1" s="26" t="s">
        <v>4278</v>
      </c>
      <c r="J1" s="197" t="s">
        <v>26</v>
      </c>
      <c r="L1" s="81" t="s">
        <v>4279</v>
      </c>
    </row>
    <row r="2" spans="1:12" s="66" customFormat="1" ht="15.5">
      <c r="A2" s="26"/>
    </row>
    <row r="3" spans="1:12" s="66" customFormat="1" ht="15.5">
      <c r="A3" s="26"/>
    </row>
    <row r="4" spans="1:12" s="66" customFormat="1" ht="15.75" customHeight="1">
      <c r="A4" s="466" t="s">
        <v>4280</v>
      </c>
      <c r="B4" s="466"/>
      <c r="C4" s="466"/>
      <c r="D4" s="466"/>
      <c r="E4" s="466"/>
      <c r="F4" s="466"/>
      <c r="G4" s="466"/>
      <c r="H4" s="318"/>
    </row>
    <row r="5" spans="1:12" s="66" customFormat="1" ht="15.75" customHeight="1">
      <c r="A5" s="466"/>
      <c r="B5" s="466"/>
      <c r="C5" s="466"/>
      <c r="D5" s="466"/>
      <c r="E5" s="466"/>
      <c r="F5" s="466"/>
      <c r="G5" s="466"/>
      <c r="H5" s="318"/>
    </row>
    <row r="6" spans="1:12" s="66" customFormat="1" ht="15.75" customHeight="1">
      <c r="A6" s="466"/>
      <c r="B6" s="466"/>
      <c r="C6" s="466"/>
      <c r="D6" s="466"/>
      <c r="E6" s="466"/>
      <c r="F6" s="466"/>
      <c r="G6" s="466"/>
      <c r="H6" s="318"/>
    </row>
    <row r="7" spans="1:12" s="66" customFormat="1" ht="15.75" customHeight="1">
      <c r="A7" s="466"/>
      <c r="B7" s="466"/>
      <c r="C7" s="466"/>
      <c r="D7" s="466"/>
      <c r="E7" s="466"/>
      <c r="F7" s="466"/>
      <c r="G7" s="466"/>
      <c r="H7" s="318"/>
    </row>
    <row r="8" spans="1:12" s="66" customFormat="1" ht="15.75" customHeight="1">
      <c r="A8" s="318"/>
      <c r="B8" s="318"/>
      <c r="C8" s="318"/>
      <c r="D8" s="318"/>
      <c r="E8" s="318"/>
      <c r="F8" s="318"/>
      <c r="G8" s="318"/>
      <c r="H8" s="318"/>
    </row>
    <row r="9" spans="1:12" s="66" customFormat="1" ht="15.75" customHeight="1">
      <c r="A9" s="318"/>
      <c r="B9" s="318"/>
      <c r="C9" s="318"/>
      <c r="D9" s="318"/>
      <c r="E9" s="318"/>
      <c r="F9" s="318"/>
      <c r="G9" s="318"/>
      <c r="H9" s="318"/>
    </row>
    <row r="12" spans="1:12" ht="12.5">
      <c r="A12" s="271" t="s">
        <v>4281</v>
      </c>
    </row>
    <row r="13" spans="1:12" ht="13">
      <c r="A13" s="423" t="s">
        <v>4282</v>
      </c>
      <c r="B13" s="423" t="s">
        <v>4283</v>
      </c>
      <c r="C13" s="423" t="s">
        <v>4284</v>
      </c>
      <c r="D13" s="423" t="s">
        <v>4285</v>
      </c>
      <c r="E13" s="423" t="s">
        <v>4283</v>
      </c>
      <c r="F13" s="423" t="s">
        <v>4284</v>
      </c>
    </row>
    <row r="14" spans="1:12">
      <c r="A14" s="253" t="s">
        <v>4286</v>
      </c>
      <c r="B14" s="253">
        <v>120</v>
      </c>
      <c r="C14" s="253">
        <v>27</v>
      </c>
      <c r="D14" s="253">
        <v>147</v>
      </c>
      <c r="E14" s="327">
        <v>0.81599999999999995</v>
      </c>
      <c r="F14" s="327">
        <v>0.184</v>
      </c>
    </row>
    <row r="15" spans="1:12">
      <c r="A15" s="253" t="s">
        <v>2651</v>
      </c>
      <c r="B15" s="253">
        <v>117</v>
      </c>
      <c r="C15" s="253">
        <v>16</v>
      </c>
      <c r="D15" s="253">
        <v>133</v>
      </c>
      <c r="E15" s="327">
        <v>0.88</v>
      </c>
      <c r="F15" s="327">
        <v>0.12</v>
      </c>
    </row>
    <row r="16" spans="1:12">
      <c r="A16" s="253" t="s">
        <v>4287</v>
      </c>
      <c r="B16" s="253">
        <v>347</v>
      </c>
      <c r="C16" s="253">
        <v>29</v>
      </c>
      <c r="D16" s="253">
        <v>376</v>
      </c>
      <c r="E16" s="327">
        <v>0.92300000000000004</v>
      </c>
      <c r="F16" s="327">
        <v>7.6999999999999999E-2</v>
      </c>
    </row>
    <row r="17" spans="1:16">
      <c r="A17" s="253" t="s">
        <v>4288</v>
      </c>
      <c r="B17" s="253">
        <v>128</v>
      </c>
      <c r="C17" s="253">
        <v>20</v>
      </c>
      <c r="D17" s="253">
        <v>148</v>
      </c>
      <c r="E17" s="327">
        <v>0.86499999999999999</v>
      </c>
      <c r="F17" s="327">
        <v>0.13500000000000001</v>
      </c>
    </row>
    <row r="18" spans="1:16">
      <c r="A18" s="253" t="s">
        <v>2525</v>
      </c>
      <c r="B18" s="253">
        <v>60</v>
      </c>
      <c r="C18" s="253">
        <v>9</v>
      </c>
      <c r="D18" s="253">
        <v>69</v>
      </c>
      <c r="E18" s="327">
        <v>0.87</v>
      </c>
      <c r="F18" s="327">
        <v>0.13</v>
      </c>
    </row>
    <row r="19" spans="1:16">
      <c r="A19" s="253" t="s">
        <v>4289</v>
      </c>
      <c r="B19" s="253">
        <v>88</v>
      </c>
      <c r="C19" s="253">
        <v>0</v>
      </c>
      <c r="D19" s="253">
        <v>88</v>
      </c>
      <c r="E19" s="327">
        <v>1</v>
      </c>
      <c r="F19" s="327">
        <v>0</v>
      </c>
    </row>
    <row r="20" spans="1:16">
      <c r="A20" s="253" t="s">
        <v>2524</v>
      </c>
      <c r="B20" s="253">
        <v>227</v>
      </c>
      <c r="C20" s="253">
        <v>0</v>
      </c>
      <c r="D20" s="253">
        <v>227</v>
      </c>
      <c r="E20" s="327">
        <v>1</v>
      </c>
      <c r="F20" s="327">
        <v>0</v>
      </c>
    </row>
    <row r="21" spans="1:16">
      <c r="A21" s="253" t="s">
        <v>4290</v>
      </c>
      <c r="B21" s="253">
        <v>74</v>
      </c>
      <c r="C21" s="253">
        <v>9</v>
      </c>
      <c r="D21" s="253">
        <v>83</v>
      </c>
      <c r="E21" s="327">
        <v>0.89200000000000002</v>
      </c>
      <c r="F21" s="327">
        <v>0.108</v>
      </c>
    </row>
    <row r="22" spans="1:16">
      <c r="A22" s="253" t="s">
        <v>4291</v>
      </c>
      <c r="B22" s="253">
        <v>421</v>
      </c>
      <c r="C22" s="253">
        <v>26</v>
      </c>
      <c r="D22" s="253">
        <v>447</v>
      </c>
      <c r="E22" s="327">
        <v>0.94199999999999995</v>
      </c>
      <c r="F22" s="327">
        <v>5.8000000000000003E-2</v>
      </c>
    </row>
    <row r="23" spans="1:16">
      <c r="A23" s="253" t="s">
        <v>4292</v>
      </c>
      <c r="B23" s="253">
        <v>516</v>
      </c>
      <c r="C23" s="253">
        <v>60</v>
      </c>
      <c r="D23" s="253">
        <v>576</v>
      </c>
      <c r="E23" s="327">
        <v>0.89600000000000002</v>
      </c>
      <c r="F23" s="327">
        <v>0.104</v>
      </c>
    </row>
    <row r="24" spans="1:16" s="67" customFormat="1">
      <c r="A24" s="256" t="s">
        <v>2326</v>
      </c>
      <c r="B24" s="360">
        <v>2098</v>
      </c>
      <c r="C24" s="256">
        <v>196</v>
      </c>
      <c r="D24" s="256">
        <v>2294</v>
      </c>
      <c r="E24" s="165">
        <f>B24/$D$24</f>
        <v>0.91455972101133387</v>
      </c>
      <c r="F24" s="165">
        <f>C24/$D$24</f>
        <v>8.5440278988666088E-2</v>
      </c>
    </row>
    <row r="26" spans="1:16" ht="12.5">
      <c r="A26" s="271" t="s">
        <v>4293</v>
      </c>
    </row>
    <row r="27" spans="1:16" s="271" customFormat="1" ht="39">
      <c r="A27" s="423" t="s">
        <v>4282</v>
      </c>
      <c r="B27" s="423" t="s">
        <v>4294</v>
      </c>
      <c r="C27" s="423" t="s">
        <v>4295</v>
      </c>
      <c r="D27" s="423" t="s">
        <v>4296</v>
      </c>
      <c r="E27" s="423" t="s">
        <v>4297</v>
      </c>
      <c r="F27" s="423" t="s">
        <v>4298</v>
      </c>
      <c r="G27" s="423" t="s">
        <v>4299</v>
      </c>
      <c r="H27" s="423" t="s">
        <v>4300</v>
      </c>
      <c r="I27" s="423" t="s">
        <v>4285</v>
      </c>
      <c r="J27" s="423" t="s">
        <v>4294</v>
      </c>
      <c r="K27" s="423" t="s">
        <v>4295</v>
      </c>
      <c r="L27" s="423" t="s">
        <v>4296</v>
      </c>
      <c r="M27" s="423" t="s">
        <v>4297</v>
      </c>
      <c r="N27" s="423" t="s">
        <v>4298</v>
      </c>
      <c r="O27" s="423" t="s">
        <v>4299</v>
      </c>
      <c r="P27" s="423" t="s">
        <v>4300</v>
      </c>
    </row>
    <row r="28" spans="1:16">
      <c r="A28" s="253" t="s">
        <v>4286</v>
      </c>
      <c r="B28" s="253">
        <v>14</v>
      </c>
      <c r="C28" s="253">
        <v>34</v>
      </c>
      <c r="D28" s="253">
        <v>35</v>
      </c>
      <c r="E28" s="253">
        <v>24</v>
      </c>
      <c r="F28" s="253">
        <v>8</v>
      </c>
      <c r="G28" s="253">
        <v>6</v>
      </c>
      <c r="H28" s="253">
        <v>39</v>
      </c>
      <c r="I28" s="253">
        <v>160</v>
      </c>
      <c r="J28" s="327">
        <v>8.7999999999999995E-2</v>
      </c>
      <c r="K28" s="327">
        <v>0.21299999999999999</v>
      </c>
      <c r="L28" s="327">
        <v>0.219</v>
      </c>
      <c r="M28" s="327">
        <v>0.15</v>
      </c>
      <c r="N28" s="327">
        <v>0.05</v>
      </c>
      <c r="O28" s="327">
        <v>3.7999999999999999E-2</v>
      </c>
      <c r="P28" s="327">
        <v>0.24399999999999999</v>
      </c>
    </row>
    <row r="29" spans="1:16">
      <c r="A29" s="253" t="s">
        <v>2651</v>
      </c>
      <c r="B29" s="253">
        <v>8</v>
      </c>
      <c r="C29" s="253">
        <v>40</v>
      </c>
      <c r="D29" s="253">
        <v>32</v>
      </c>
      <c r="E29" s="253">
        <v>14</v>
      </c>
      <c r="F29" s="253">
        <v>5</v>
      </c>
      <c r="G29" s="253">
        <v>0</v>
      </c>
      <c r="H29" s="253">
        <v>41</v>
      </c>
      <c r="I29" s="253">
        <v>140</v>
      </c>
      <c r="J29" s="327">
        <v>5.7000000000000002E-2</v>
      </c>
      <c r="K29" s="327">
        <v>0.28599999999999998</v>
      </c>
      <c r="L29" s="327">
        <v>0.22900000000000001</v>
      </c>
      <c r="M29" s="327">
        <v>0.1</v>
      </c>
      <c r="N29" s="327">
        <v>3.5999999999999997E-2</v>
      </c>
      <c r="O29" s="327">
        <v>0</v>
      </c>
      <c r="P29" s="327">
        <v>0.29299999999999998</v>
      </c>
    </row>
    <row r="30" spans="1:16">
      <c r="A30" s="253" t="s">
        <v>4287</v>
      </c>
      <c r="B30" s="253">
        <v>9</v>
      </c>
      <c r="C30" s="253">
        <v>75</v>
      </c>
      <c r="D30" s="253">
        <v>115</v>
      </c>
      <c r="E30" s="253">
        <v>118</v>
      </c>
      <c r="F30" s="253">
        <v>13</v>
      </c>
      <c r="G30" s="253">
        <v>7</v>
      </c>
      <c r="H30" s="253">
        <v>60</v>
      </c>
      <c r="I30" s="253">
        <v>397</v>
      </c>
      <c r="J30" s="327">
        <v>2.3E-2</v>
      </c>
      <c r="K30" s="327">
        <v>0.189</v>
      </c>
      <c r="L30" s="327">
        <v>0.28999999999999998</v>
      </c>
      <c r="M30" s="327">
        <v>0.29699999999999999</v>
      </c>
      <c r="N30" s="327">
        <v>3.3000000000000002E-2</v>
      </c>
      <c r="O30" s="327">
        <v>1.7999999999999999E-2</v>
      </c>
      <c r="P30" s="327">
        <v>0.151</v>
      </c>
    </row>
    <row r="31" spans="1:16">
      <c r="A31" s="253" t="s">
        <v>4288</v>
      </c>
      <c r="B31" s="253">
        <v>6</v>
      </c>
      <c r="C31" s="253">
        <v>39</v>
      </c>
      <c r="D31" s="253">
        <v>36</v>
      </c>
      <c r="E31" s="253">
        <v>46</v>
      </c>
      <c r="F31" s="253">
        <v>7</v>
      </c>
      <c r="G31" s="253">
        <v>3</v>
      </c>
      <c r="H31" s="253">
        <v>20</v>
      </c>
      <c r="I31" s="253">
        <v>157</v>
      </c>
      <c r="J31" s="327">
        <v>3.7999999999999999E-2</v>
      </c>
      <c r="K31" s="327">
        <v>0.248</v>
      </c>
      <c r="L31" s="327">
        <v>0.22900000000000001</v>
      </c>
      <c r="M31" s="327">
        <v>0.29299999999999998</v>
      </c>
      <c r="N31" s="327">
        <v>4.4999999999999998E-2</v>
      </c>
      <c r="O31" s="327">
        <v>1.9E-2</v>
      </c>
      <c r="P31" s="327">
        <v>0.127</v>
      </c>
    </row>
    <row r="32" spans="1:16">
      <c r="A32" s="253" t="s">
        <v>2525</v>
      </c>
      <c r="B32" s="253">
        <v>6</v>
      </c>
      <c r="C32" s="253">
        <v>22</v>
      </c>
      <c r="D32" s="253">
        <v>17</v>
      </c>
      <c r="E32" s="253">
        <v>16</v>
      </c>
      <c r="F32" s="253">
        <v>3</v>
      </c>
      <c r="G32" s="253">
        <v>1</v>
      </c>
      <c r="H32" s="253">
        <v>10</v>
      </c>
      <c r="I32" s="253">
        <v>75</v>
      </c>
      <c r="J32" s="327">
        <v>0.08</v>
      </c>
      <c r="K32" s="327">
        <v>0.29299999999999998</v>
      </c>
      <c r="L32" s="327">
        <v>0.22700000000000001</v>
      </c>
      <c r="M32" s="327">
        <v>0.21299999999999999</v>
      </c>
      <c r="N32" s="327">
        <v>0.04</v>
      </c>
      <c r="O32" s="327">
        <v>1.2999999999999999E-2</v>
      </c>
      <c r="P32" s="327">
        <v>0.13300000000000001</v>
      </c>
    </row>
    <row r="33" spans="1:31">
      <c r="A33" s="253" t="s">
        <v>4289</v>
      </c>
      <c r="B33" s="253">
        <v>0</v>
      </c>
      <c r="C33" s="253">
        <v>4</v>
      </c>
      <c r="D33" s="253">
        <v>15</v>
      </c>
      <c r="E33" s="253">
        <v>66</v>
      </c>
      <c r="F33" s="253">
        <v>0</v>
      </c>
      <c r="G33" s="253">
        <v>0</v>
      </c>
      <c r="H33" s="253">
        <v>9</v>
      </c>
      <c r="I33" s="253">
        <v>94</v>
      </c>
      <c r="J33" s="327">
        <v>0</v>
      </c>
      <c r="K33" s="327">
        <v>4.2999999999999997E-2</v>
      </c>
      <c r="L33" s="327">
        <v>0.16</v>
      </c>
      <c r="M33" s="327">
        <v>0.70199999999999996</v>
      </c>
      <c r="N33" s="327">
        <v>0</v>
      </c>
      <c r="O33" s="327">
        <v>0</v>
      </c>
      <c r="P33" s="327">
        <v>9.6000000000000002E-2</v>
      </c>
    </row>
    <row r="34" spans="1:31">
      <c r="A34" s="253" t="s">
        <v>2524</v>
      </c>
      <c r="B34" s="253">
        <v>1</v>
      </c>
      <c r="C34" s="253">
        <v>28</v>
      </c>
      <c r="D34" s="253">
        <v>72</v>
      </c>
      <c r="E34" s="253">
        <v>115</v>
      </c>
      <c r="F34" s="253">
        <v>0</v>
      </c>
      <c r="G34" s="253">
        <v>0</v>
      </c>
      <c r="H34" s="253">
        <v>23</v>
      </c>
      <c r="I34" s="253">
        <v>239</v>
      </c>
      <c r="J34" s="327">
        <v>4.0000000000000001E-3</v>
      </c>
      <c r="K34" s="327">
        <v>0.11700000000000001</v>
      </c>
      <c r="L34" s="327">
        <v>0.30099999999999999</v>
      </c>
      <c r="M34" s="327">
        <v>0.48099999999999998</v>
      </c>
      <c r="N34" s="327">
        <v>0</v>
      </c>
      <c r="O34" s="327">
        <v>0</v>
      </c>
      <c r="P34" s="327">
        <v>9.6000000000000002E-2</v>
      </c>
    </row>
    <row r="35" spans="1:31">
      <c r="A35" s="253" t="s">
        <v>4290</v>
      </c>
      <c r="B35" s="253">
        <v>9</v>
      </c>
      <c r="C35" s="253">
        <v>14</v>
      </c>
      <c r="D35" s="253">
        <v>15</v>
      </c>
      <c r="E35" s="253">
        <v>20</v>
      </c>
      <c r="F35" s="253">
        <v>5</v>
      </c>
      <c r="G35" s="253">
        <v>5</v>
      </c>
      <c r="H35" s="253">
        <v>15</v>
      </c>
      <c r="I35" s="253">
        <v>83</v>
      </c>
      <c r="J35" s="327">
        <v>0.108</v>
      </c>
      <c r="K35" s="327">
        <v>0.16900000000000001</v>
      </c>
      <c r="L35" s="327">
        <v>0.18099999999999999</v>
      </c>
      <c r="M35" s="327">
        <v>0.24099999999999999</v>
      </c>
      <c r="N35" s="327">
        <v>0.06</v>
      </c>
      <c r="O35" s="327">
        <v>0.06</v>
      </c>
      <c r="P35" s="327">
        <v>0.18099999999999999</v>
      </c>
    </row>
    <row r="36" spans="1:31">
      <c r="A36" s="253" t="s">
        <v>4291</v>
      </c>
      <c r="B36" s="253">
        <v>23</v>
      </c>
      <c r="C36" s="253">
        <v>101</v>
      </c>
      <c r="D36" s="253">
        <v>122</v>
      </c>
      <c r="E36" s="253">
        <v>153</v>
      </c>
      <c r="F36" s="253">
        <v>15</v>
      </c>
      <c r="G36" s="253">
        <v>3</v>
      </c>
      <c r="H36" s="253">
        <v>51</v>
      </c>
      <c r="I36" s="253">
        <v>468</v>
      </c>
      <c r="J36" s="327">
        <v>4.9000000000000002E-2</v>
      </c>
      <c r="K36" s="327">
        <v>0.216</v>
      </c>
      <c r="L36" s="327">
        <v>0.26100000000000001</v>
      </c>
      <c r="M36" s="327">
        <v>0.32700000000000001</v>
      </c>
      <c r="N36" s="327">
        <v>3.2000000000000001E-2</v>
      </c>
      <c r="O36" s="327">
        <v>6.0000000000000001E-3</v>
      </c>
      <c r="P36" s="327">
        <v>0.109</v>
      </c>
    </row>
    <row r="37" spans="1:31">
      <c r="A37" s="253" t="s">
        <v>4292</v>
      </c>
      <c r="B37" s="253">
        <v>29</v>
      </c>
      <c r="C37" s="253">
        <v>130</v>
      </c>
      <c r="D37" s="253">
        <v>139</v>
      </c>
      <c r="E37" s="253">
        <v>185</v>
      </c>
      <c r="F37" s="253">
        <v>31</v>
      </c>
      <c r="G37" s="253">
        <v>5</v>
      </c>
      <c r="H37" s="253">
        <v>83</v>
      </c>
      <c r="I37" s="253">
        <v>602</v>
      </c>
      <c r="J37" s="327">
        <v>4.8000000000000001E-2</v>
      </c>
      <c r="K37" s="327">
        <v>0.216</v>
      </c>
      <c r="L37" s="327">
        <v>0.23100000000000001</v>
      </c>
      <c r="M37" s="327">
        <v>0.307</v>
      </c>
      <c r="N37" s="327">
        <v>5.0999999999999997E-2</v>
      </c>
      <c r="O37" s="327">
        <v>8.0000000000000002E-3</v>
      </c>
      <c r="P37" s="327">
        <v>0.13800000000000001</v>
      </c>
    </row>
    <row r="38" spans="1:31" s="67" customFormat="1">
      <c r="A38" s="256" t="s">
        <v>2326</v>
      </c>
      <c r="B38" s="256">
        <v>105</v>
      </c>
      <c r="C38" s="256">
        <v>487</v>
      </c>
      <c r="D38" s="256">
        <v>598</v>
      </c>
      <c r="E38" s="256">
        <v>757</v>
      </c>
      <c r="F38" s="256">
        <v>87</v>
      </c>
      <c r="G38" s="256">
        <v>30</v>
      </c>
      <c r="H38" s="256">
        <v>351</v>
      </c>
      <c r="I38" s="256">
        <v>2415</v>
      </c>
      <c r="J38" s="165">
        <f>B38/$I$38</f>
        <v>4.3478260869565216E-2</v>
      </c>
      <c r="K38" s="165">
        <f t="shared" ref="K38:P38" si="0">C38/$I$38</f>
        <v>0.20165631469979295</v>
      </c>
      <c r="L38" s="165">
        <f t="shared" si="0"/>
        <v>0.24761904761904763</v>
      </c>
      <c r="M38" s="165">
        <f t="shared" si="0"/>
        <v>0.31345755693581778</v>
      </c>
      <c r="N38" s="165">
        <f t="shared" si="0"/>
        <v>3.6024844720496892E-2</v>
      </c>
      <c r="O38" s="165">
        <f t="shared" si="0"/>
        <v>1.2422360248447204E-2</v>
      </c>
      <c r="P38" s="165">
        <f t="shared" si="0"/>
        <v>0.14534161490683231</v>
      </c>
    </row>
    <row r="39" spans="1:31">
      <c r="A39" s="44"/>
      <c r="B39" s="44"/>
      <c r="C39" s="44"/>
      <c r="D39" s="44"/>
      <c r="E39" s="44"/>
      <c r="F39" s="44"/>
      <c r="G39" s="44"/>
      <c r="H39" s="44"/>
      <c r="I39" s="44"/>
      <c r="J39" s="44"/>
      <c r="K39" s="44"/>
      <c r="L39" s="44"/>
      <c r="M39" s="44"/>
      <c r="N39" s="44"/>
      <c r="O39" s="44"/>
      <c r="P39" s="44"/>
    </row>
    <row r="40" spans="1:31" ht="12.5">
      <c r="A40" s="271" t="s">
        <v>4301</v>
      </c>
    </row>
    <row r="41" spans="1:31" s="271" customFormat="1" ht="155.25" customHeight="1">
      <c r="A41" s="429"/>
      <c r="B41" s="429" t="s">
        <v>4302</v>
      </c>
      <c r="C41" s="429" t="s">
        <v>4303</v>
      </c>
      <c r="D41" s="429" t="s">
        <v>4304</v>
      </c>
      <c r="E41" s="429" t="s">
        <v>4305</v>
      </c>
      <c r="F41" s="429" t="s">
        <v>4306</v>
      </c>
      <c r="G41" s="429" t="s">
        <v>4307</v>
      </c>
      <c r="H41" s="429" t="s">
        <v>4308</v>
      </c>
      <c r="I41" s="429" t="s">
        <v>4309</v>
      </c>
      <c r="J41" s="429" t="s">
        <v>4310</v>
      </c>
      <c r="K41" s="429" t="s">
        <v>4311</v>
      </c>
      <c r="L41" s="429" t="s">
        <v>4312</v>
      </c>
      <c r="M41" s="429" t="s">
        <v>4313</v>
      </c>
      <c r="N41" s="429" t="s">
        <v>4300</v>
      </c>
      <c r="O41" s="429" t="s">
        <v>4285</v>
      </c>
      <c r="P41" s="429" t="s">
        <v>4302</v>
      </c>
      <c r="Q41" s="429" t="s">
        <v>4303</v>
      </c>
      <c r="R41" s="429" t="s">
        <v>4304</v>
      </c>
      <c r="S41" s="429" t="s">
        <v>4305</v>
      </c>
      <c r="T41" s="429" t="s">
        <v>4306</v>
      </c>
      <c r="U41" s="429" t="s">
        <v>4307</v>
      </c>
      <c r="V41" s="429" t="s">
        <v>4308</v>
      </c>
      <c r="W41" s="429" t="s">
        <v>4309</v>
      </c>
      <c r="X41" s="429" t="s">
        <v>4310</v>
      </c>
      <c r="Y41" s="429" t="s">
        <v>4311</v>
      </c>
      <c r="Z41" s="429" t="s">
        <v>4312</v>
      </c>
      <c r="AA41" s="429" t="s">
        <v>4313</v>
      </c>
      <c r="AB41" s="429" t="s">
        <v>4300</v>
      </c>
    </row>
    <row r="42" spans="1:31">
      <c r="A42" s="253" t="s">
        <v>4286</v>
      </c>
      <c r="B42" s="253">
        <v>34</v>
      </c>
      <c r="C42" s="253">
        <v>64</v>
      </c>
      <c r="D42" s="253">
        <v>24</v>
      </c>
      <c r="E42" s="253">
        <v>19</v>
      </c>
      <c r="F42" s="253">
        <v>71</v>
      </c>
      <c r="G42" s="253">
        <v>65</v>
      </c>
      <c r="H42" s="253">
        <v>99</v>
      </c>
      <c r="I42" s="253">
        <v>73</v>
      </c>
      <c r="J42" s="253">
        <v>57</v>
      </c>
      <c r="K42" s="253">
        <v>52</v>
      </c>
      <c r="L42" s="253">
        <v>20</v>
      </c>
      <c r="M42" s="253">
        <v>7</v>
      </c>
      <c r="N42" s="253">
        <v>6</v>
      </c>
      <c r="O42" s="253">
        <v>159</v>
      </c>
      <c r="P42" s="327">
        <v>0.214</v>
      </c>
      <c r="Q42" s="327">
        <v>0.40300000000000002</v>
      </c>
      <c r="R42" s="327">
        <v>0.151</v>
      </c>
      <c r="S42" s="327">
        <v>0.11899999999999999</v>
      </c>
      <c r="T42" s="327">
        <v>0.44700000000000001</v>
      </c>
      <c r="U42" s="327">
        <v>0.40899999999999997</v>
      </c>
      <c r="V42" s="327">
        <v>0.623</v>
      </c>
      <c r="W42" s="327">
        <v>0.45900000000000002</v>
      </c>
      <c r="X42" s="327">
        <v>0.35799999999999998</v>
      </c>
      <c r="Y42" s="327">
        <v>0.32700000000000001</v>
      </c>
      <c r="Z42" s="327">
        <v>0.126</v>
      </c>
      <c r="AA42" s="327">
        <v>4.3999999999999997E-2</v>
      </c>
      <c r="AB42" s="327">
        <v>3.7999999999999999E-2</v>
      </c>
      <c r="AD42" s="353" t="s">
        <v>4313</v>
      </c>
      <c r="AE42" s="354">
        <v>3.0629139072847682E-2</v>
      </c>
    </row>
    <row r="43" spans="1:31">
      <c r="A43" s="253" t="s">
        <v>2651</v>
      </c>
      <c r="B43" s="253">
        <v>26</v>
      </c>
      <c r="C43" s="253">
        <v>41</v>
      </c>
      <c r="D43" s="253">
        <v>5</v>
      </c>
      <c r="E43" s="253">
        <v>6</v>
      </c>
      <c r="F43" s="253">
        <v>37</v>
      </c>
      <c r="G43" s="253">
        <v>64</v>
      </c>
      <c r="H43" s="253">
        <v>76</v>
      </c>
      <c r="I43" s="253">
        <v>55</v>
      </c>
      <c r="J43" s="253">
        <v>53</v>
      </c>
      <c r="K43" s="253">
        <v>69</v>
      </c>
      <c r="L43" s="253">
        <v>15</v>
      </c>
      <c r="M43" s="253">
        <v>6</v>
      </c>
      <c r="N43" s="253">
        <v>16</v>
      </c>
      <c r="O43" s="253">
        <v>141</v>
      </c>
      <c r="P43" s="327">
        <v>0.184</v>
      </c>
      <c r="Q43" s="327">
        <v>0.29099999999999998</v>
      </c>
      <c r="R43" s="327">
        <v>3.5000000000000003E-2</v>
      </c>
      <c r="S43" s="327">
        <v>4.2999999999999997E-2</v>
      </c>
      <c r="T43" s="327">
        <v>0.26200000000000001</v>
      </c>
      <c r="U43" s="327">
        <v>0.45400000000000001</v>
      </c>
      <c r="V43" s="327">
        <v>0.53900000000000003</v>
      </c>
      <c r="W43" s="327">
        <v>0.39</v>
      </c>
      <c r="X43" s="327">
        <v>0.376</v>
      </c>
      <c r="Y43" s="327">
        <v>0.48899999999999999</v>
      </c>
      <c r="Z43" s="327">
        <v>0.106</v>
      </c>
      <c r="AA43" s="327">
        <v>4.2999999999999997E-2</v>
      </c>
      <c r="AB43" s="327">
        <v>0.113</v>
      </c>
      <c r="AD43" s="353" t="s">
        <v>4305</v>
      </c>
      <c r="AE43" s="354">
        <v>3.2698675496688742E-2</v>
      </c>
    </row>
    <row r="44" spans="1:31">
      <c r="A44" s="253" t="s">
        <v>4287</v>
      </c>
      <c r="B44" s="253">
        <v>257</v>
      </c>
      <c r="C44" s="253">
        <v>115</v>
      </c>
      <c r="D44" s="253">
        <v>22</v>
      </c>
      <c r="E44" s="253">
        <v>11</v>
      </c>
      <c r="F44" s="253">
        <v>73</v>
      </c>
      <c r="G44" s="253">
        <v>54</v>
      </c>
      <c r="H44" s="253">
        <v>243</v>
      </c>
      <c r="I44" s="253">
        <v>107</v>
      </c>
      <c r="J44" s="253">
        <v>187</v>
      </c>
      <c r="K44" s="253">
        <v>110</v>
      </c>
      <c r="L44" s="253">
        <v>77</v>
      </c>
      <c r="M44" s="253">
        <v>9</v>
      </c>
      <c r="N44" s="253">
        <v>16</v>
      </c>
      <c r="O44" s="253">
        <v>395</v>
      </c>
      <c r="P44" s="327">
        <v>0.65100000000000002</v>
      </c>
      <c r="Q44" s="327">
        <v>0.29099999999999998</v>
      </c>
      <c r="R44" s="327">
        <v>5.6000000000000001E-2</v>
      </c>
      <c r="S44" s="327">
        <v>2.8000000000000001E-2</v>
      </c>
      <c r="T44" s="327">
        <v>0.185</v>
      </c>
      <c r="U44" s="327">
        <v>0.13700000000000001</v>
      </c>
      <c r="V44" s="327">
        <v>0.61499999999999999</v>
      </c>
      <c r="W44" s="327">
        <v>0.27100000000000002</v>
      </c>
      <c r="X44" s="327">
        <v>0.47299999999999998</v>
      </c>
      <c r="Y44" s="327">
        <v>0.27800000000000002</v>
      </c>
      <c r="Z44" s="327">
        <v>0.19500000000000001</v>
      </c>
      <c r="AA44" s="327">
        <v>2.3E-2</v>
      </c>
      <c r="AB44" s="327">
        <v>4.1000000000000002E-2</v>
      </c>
      <c r="AD44" s="353" t="s">
        <v>4304</v>
      </c>
      <c r="AE44" s="354">
        <v>3.8907284768211918E-2</v>
      </c>
    </row>
    <row r="45" spans="1:31">
      <c r="A45" s="253" t="s">
        <v>4288</v>
      </c>
      <c r="B45" s="253">
        <v>41</v>
      </c>
      <c r="C45" s="253">
        <v>55</v>
      </c>
      <c r="D45" s="253">
        <v>10</v>
      </c>
      <c r="E45" s="253">
        <v>11</v>
      </c>
      <c r="F45" s="253">
        <v>55</v>
      </c>
      <c r="G45" s="253">
        <v>32</v>
      </c>
      <c r="H45" s="253">
        <v>114</v>
      </c>
      <c r="I45" s="253">
        <v>57</v>
      </c>
      <c r="J45" s="253">
        <v>75</v>
      </c>
      <c r="K45" s="253">
        <v>70</v>
      </c>
      <c r="L45" s="253">
        <v>24</v>
      </c>
      <c r="M45" s="253">
        <v>2</v>
      </c>
      <c r="N45" s="253">
        <v>7</v>
      </c>
      <c r="O45" s="253">
        <v>157</v>
      </c>
      <c r="P45" s="327">
        <v>0.26100000000000001</v>
      </c>
      <c r="Q45" s="327">
        <v>0.35</v>
      </c>
      <c r="R45" s="327">
        <v>6.4000000000000001E-2</v>
      </c>
      <c r="S45" s="327">
        <v>7.0000000000000007E-2</v>
      </c>
      <c r="T45" s="327">
        <v>0.35</v>
      </c>
      <c r="U45" s="327">
        <v>0.20399999999999999</v>
      </c>
      <c r="V45" s="327">
        <v>0.72599999999999998</v>
      </c>
      <c r="W45" s="327">
        <v>0.36299999999999999</v>
      </c>
      <c r="X45" s="327">
        <v>0.47799999999999998</v>
      </c>
      <c r="Y45" s="327">
        <v>0.44600000000000001</v>
      </c>
      <c r="Z45" s="327">
        <v>0.153</v>
      </c>
      <c r="AA45" s="327">
        <v>1.2999999999999999E-2</v>
      </c>
      <c r="AB45" s="327">
        <v>4.4999999999999998E-2</v>
      </c>
      <c r="AD45" s="353" t="s">
        <v>4300</v>
      </c>
      <c r="AE45" s="354">
        <v>4.3046357615894038E-2</v>
      </c>
    </row>
    <row r="46" spans="1:31">
      <c r="A46" s="253" t="s">
        <v>2525</v>
      </c>
      <c r="B46" s="253">
        <v>14</v>
      </c>
      <c r="C46" s="253">
        <v>16</v>
      </c>
      <c r="D46" s="253">
        <v>4</v>
      </c>
      <c r="E46" s="253">
        <v>2</v>
      </c>
      <c r="F46" s="253">
        <v>18</v>
      </c>
      <c r="G46" s="253">
        <v>19</v>
      </c>
      <c r="H46" s="253">
        <v>45</v>
      </c>
      <c r="I46" s="253">
        <v>26</v>
      </c>
      <c r="J46" s="253">
        <v>26</v>
      </c>
      <c r="K46" s="253">
        <v>36</v>
      </c>
      <c r="L46" s="253">
        <v>12</v>
      </c>
      <c r="M46" s="253">
        <v>2</v>
      </c>
      <c r="N46" s="253">
        <v>1</v>
      </c>
      <c r="O46" s="253">
        <v>75</v>
      </c>
      <c r="P46" s="327">
        <v>0.187</v>
      </c>
      <c r="Q46" s="327">
        <v>0.21299999999999999</v>
      </c>
      <c r="R46" s="327">
        <v>5.2999999999999999E-2</v>
      </c>
      <c r="S46" s="327">
        <v>2.7E-2</v>
      </c>
      <c r="T46" s="327">
        <v>0.24</v>
      </c>
      <c r="U46" s="327">
        <v>0.253</v>
      </c>
      <c r="V46" s="327">
        <v>0.6</v>
      </c>
      <c r="W46" s="327">
        <v>0.34699999999999998</v>
      </c>
      <c r="X46" s="327">
        <v>0.34699999999999998</v>
      </c>
      <c r="Y46" s="327">
        <v>0.48</v>
      </c>
      <c r="Z46" s="327">
        <v>0.16</v>
      </c>
      <c r="AA46" s="327">
        <v>2.7E-2</v>
      </c>
      <c r="AB46" s="327">
        <v>1.2999999999999999E-2</v>
      </c>
      <c r="AD46" s="353" t="s">
        <v>4306</v>
      </c>
      <c r="AE46" s="354">
        <v>0.1498344370860927</v>
      </c>
    </row>
    <row r="47" spans="1:31">
      <c r="A47" s="253" t="s">
        <v>4289</v>
      </c>
      <c r="B47" s="253">
        <v>76</v>
      </c>
      <c r="C47" s="253">
        <v>2</v>
      </c>
      <c r="D47" s="253">
        <v>0</v>
      </c>
      <c r="E47" s="253">
        <v>1</v>
      </c>
      <c r="F47" s="253">
        <v>2</v>
      </c>
      <c r="G47" s="253">
        <v>6</v>
      </c>
      <c r="H47" s="253">
        <v>59</v>
      </c>
      <c r="I47" s="253">
        <v>30</v>
      </c>
      <c r="J47" s="253">
        <v>50</v>
      </c>
      <c r="K47" s="253">
        <v>74</v>
      </c>
      <c r="L47" s="253">
        <v>40</v>
      </c>
      <c r="M47" s="253">
        <v>0</v>
      </c>
      <c r="N47" s="253">
        <v>1</v>
      </c>
      <c r="O47" s="253">
        <v>94</v>
      </c>
      <c r="P47" s="327">
        <v>0.80900000000000005</v>
      </c>
      <c r="Q47" s="327">
        <v>2.1000000000000001E-2</v>
      </c>
      <c r="R47" s="327">
        <v>0</v>
      </c>
      <c r="S47" s="327">
        <v>1.0999999999999999E-2</v>
      </c>
      <c r="T47" s="327">
        <v>2.1000000000000001E-2</v>
      </c>
      <c r="U47" s="327">
        <v>6.4000000000000001E-2</v>
      </c>
      <c r="V47" s="327">
        <v>0.628</v>
      </c>
      <c r="W47" s="327">
        <v>0.31900000000000001</v>
      </c>
      <c r="X47" s="327">
        <v>0.53200000000000003</v>
      </c>
      <c r="Y47" s="327">
        <v>0.78700000000000003</v>
      </c>
      <c r="Z47" s="327">
        <v>0.42599999999999999</v>
      </c>
      <c r="AA47" s="327">
        <v>0</v>
      </c>
      <c r="AB47" s="327">
        <v>1.0999999999999999E-2</v>
      </c>
      <c r="AD47" s="353" t="s">
        <v>4307</v>
      </c>
      <c r="AE47" s="354">
        <v>0.17384105960264901</v>
      </c>
    </row>
    <row r="48" spans="1:31">
      <c r="A48" s="253" t="s">
        <v>2524</v>
      </c>
      <c r="B48" s="253">
        <v>216</v>
      </c>
      <c r="C48" s="253">
        <v>7</v>
      </c>
      <c r="D48" s="253">
        <v>2</v>
      </c>
      <c r="E48" s="253">
        <v>4</v>
      </c>
      <c r="F48" s="253">
        <v>5</v>
      </c>
      <c r="G48" s="253">
        <v>9</v>
      </c>
      <c r="H48" s="253">
        <v>101</v>
      </c>
      <c r="I48" s="253">
        <v>78</v>
      </c>
      <c r="J48" s="253">
        <v>124</v>
      </c>
      <c r="K48" s="253">
        <v>141</v>
      </c>
      <c r="L48" s="253">
        <v>86</v>
      </c>
      <c r="M48" s="253">
        <v>0</v>
      </c>
      <c r="N48" s="253">
        <v>3</v>
      </c>
      <c r="O48" s="253">
        <v>239</v>
      </c>
      <c r="P48" s="327">
        <v>0.90400000000000003</v>
      </c>
      <c r="Q48" s="327">
        <v>2.9000000000000001E-2</v>
      </c>
      <c r="R48" s="327">
        <v>8.0000000000000002E-3</v>
      </c>
      <c r="S48" s="327">
        <v>1.7000000000000001E-2</v>
      </c>
      <c r="T48" s="327">
        <v>2.1000000000000001E-2</v>
      </c>
      <c r="U48" s="327">
        <v>3.7999999999999999E-2</v>
      </c>
      <c r="V48" s="327">
        <v>0.42299999999999999</v>
      </c>
      <c r="W48" s="327">
        <v>0.32600000000000001</v>
      </c>
      <c r="X48" s="327">
        <v>0.51900000000000002</v>
      </c>
      <c r="Y48" s="327">
        <v>0.59</v>
      </c>
      <c r="Z48" s="327">
        <v>0.36</v>
      </c>
      <c r="AA48" s="327">
        <v>0</v>
      </c>
      <c r="AB48" s="327">
        <v>1.2999999999999999E-2</v>
      </c>
      <c r="AD48" s="353" t="s">
        <v>4312</v>
      </c>
      <c r="AE48" s="354">
        <v>0.18377483443708609</v>
      </c>
    </row>
    <row r="49" spans="1:32">
      <c r="A49" s="253" t="s">
        <v>4290</v>
      </c>
      <c r="B49" s="253">
        <v>33</v>
      </c>
      <c r="C49" s="253">
        <v>29</v>
      </c>
      <c r="D49" s="253">
        <v>8</v>
      </c>
      <c r="E49" s="253">
        <v>3</v>
      </c>
      <c r="F49" s="253">
        <v>22</v>
      </c>
      <c r="G49" s="253">
        <v>26</v>
      </c>
      <c r="H49" s="253">
        <v>43</v>
      </c>
      <c r="I49" s="253">
        <v>19</v>
      </c>
      <c r="J49" s="253">
        <v>30</v>
      </c>
      <c r="K49" s="253">
        <v>36</v>
      </c>
      <c r="L49" s="253">
        <v>11</v>
      </c>
      <c r="M49" s="253">
        <v>3</v>
      </c>
      <c r="N49" s="253">
        <v>4</v>
      </c>
      <c r="O49" s="253">
        <v>84</v>
      </c>
      <c r="P49" s="327">
        <v>0.39300000000000002</v>
      </c>
      <c r="Q49" s="327">
        <v>0.34499999999999997</v>
      </c>
      <c r="R49" s="327">
        <v>9.5000000000000001E-2</v>
      </c>
      <c r="S49" s="327">
        <v>3.5999999999999997E-2</v>
      </c>
      <c r="T49" s="327">
        <v>0.26200000000000001</v>
      </c>
      <c r="U49" s="327">
        <v>0.31</v>
      </c>
      <c r="V49" s="327">
        <v>0.51200000000000001</v>
      </c>
      <c r="W49" s="327">
        <v>0.22600000000000001</v>
      </c>
      <c r="X49" s="327">
        <v>0.35699999999999998</v>
      </c>
      <c r="Y49" s="327">
        <v>0.42899999999999999</v>
      </c>
      <c r="Z49" s="327">
        <v>0.13100000000000001</v>
      </c>
      <c r="AA49" s="327">
        <v>3.5999999999999997E-2</v>
      </c>
      <c r="AB49" s="327">
        <v>4.8000000000000001E-2</v>
      </c>
      <c r="AD49" s="353" t="s">
        <v>4303</v>
      </c>
      <c r="AE49" s="354">
        <v>0.19577814569536423</v>
      </c>
    </row>
    <row r="50" spans="1:32">
      <c r="A50" s="253" t="s">
        <v>4291</v>
      </c>
      <c r="B50" s="253">
        <v>229</v>
      </c>
      <c r="C50" s="253">
        <v>46</v>
      </c>
      <c r="D50" s="253">
        <v>8</v>
      </c>
      <c r="E50" s="253">
        <v>11</v>
      </c>
      <c r="F50" s="253">
        <v>22</v>
      </c>
      <c r="G50" s="253">
        <v>59</v>
      </c>
      <c r="H50" s="253">
        <v>310</v>
      </c>
      <c r="I50" s="253">
        <v>110</v>
      </c>
      <c r="J50" s="253">
        <v>161</v>
      </c>
      <c r="K50" s="253">
        <v>190</v>
      </c>
      <c r="L50" s="253">
        <v>69</v>
      </c>
      <c r="M50" s="253">
        <v>13</v>
      </c>
      <c r="N50" s="253">
        <v>15</v>
      </c>
      <c r="O50" s="253">
        <v>470</v>
      </c>
      <c r="P50" s="327">
        <v>0.48699999999999999</v>
      </c>
      <c r="Q50" s="327">
        <v>9.8000000000000004E-2</v>
      </c>
      <c r="R50" s="327">
        <v>1.7000000000000001E-2</v>
      </c>
      <c r="S50" s="327">
        <v>2.3E-2</v>
      </c>
      <c r="T50" s="327">
        <v>4.7E-2</v>
      </c>
      <c r="U50" s="327">
        <v>0.126</v>
      </c>
      <c r="V50" s="327">
        <v>0.66</v>
      </c>
      <c r="W50" s="327">
        <v>0.23400000000000001</v>
      </c>
      <c r="X50" s="327">
        <v>0.34300000000000003</v>
      </c>
      <c r="Y50" s="327">
        <v>0.40400000000000003</v>
      </c>
      <c r="Z50" s="327">
        <v>0.14699999999999999</v>
      </c>
      <c r="AA50" s="327">
        <v>2.8000000000000001E-2</v>
      </c>
      <c r="AB50" s="327">
        <v>3.2000000000000001E-2</v>
      </c>
      <c r="AD50" s="353" t="s">
        <v>4309</v>
      </c>
      <c r="AE50" s="354">
        <v>0.30670529801324503</v>
      </c>
    </row>
    <row r="51" spans="1:32">
      <c r="A51" s="253" t="s">
        <v>4292</v>
      </c>
      <c r="B51" s="253">
        <v>205</v>
      </c>
      <c r="C51" s="253">
        <v>98</v>
      </c>
      <c r="D51" s="253">
        <v>11</v>
      </c>
      <c r="E51" s="253">
        <v>11</v>
      </c>
      <c r="F51" s="253">
        <v>57</v>
      </c>
      <c r="G51" s="253">
        <v>86</v>
      </c>
      <c r="H51" s="253">
        <v>394</v>
      </c>
      <c r="I51" s="253">
        <v>186</v>
      </c>
      <c r="J51" s="253">
        <v>219</v>
      </c>
      <c r="K51" s="253">
        <v>294</v>
      </c>
      <c r="L51" s="253">
        <v>90</v>
      </c>
      <c r="M51" s="253">
        <v>32</v>
      </c>
      <c r="N51" s="253">
        <v>35</v>
      </c>
      <c r="O51" s="253">
        <v>602</v>
      </c>
      <c r="P51" s="327">
        <v>0.34100000000000003</v>
      </c>
      <c r="Q51" s="327">
        <v>0.16300000000000001</v>
      </c>
      <c r="R51" s="327">
        <v>1.7999999999999999E-2</v>
      </c>
      <c r="S51" s="327">
        <v>1.7999999999999999E-2</v>
      </c>
      <c r="T51" s="327">
        <v>9.5000000000000001E-2</v>
      </c>
      <c r="U51" s="327">
        <v>0.14299999999999999</v>
      </c>
      <c r="V51" s="327">
        <v>0.65400000000000003</v>
      </c>
      <c r="W51" s="327">
        <v>0.309</v>
      </c>
      <c r="X51" s="327">
        <v>0.36399999999999999</v>
      </c>
      <c r="Y51" s="327">
        <v>0.48799999999999999</v>
      </c>
      <c r="Z51" s="327">
        <v>0.15</v>
      </c>
      <c r="AA51" s="327">
        <v>5.2999999999999999E-2</v>
      </c>
      <c r="AB51" s="327">
        <v>5.8000000000000003E-2</v>
      </c>
      <c r="AD51" s="353" t="s">
        <v>4310</v>
      </c>
      <c r="AE51" s="354">
        <v>0.4064569536423841</v>
      </c>
    </row>
    <row r="52" spans="1:32" s="67" customFormat="1">
      <c r="A52" s="256" t="s">
        <v>2326</v>
      </c>
      <c r="B52" s="360">
        <v>1131</v>
      </c>
      <c r="C52" s="256">
        <v>473</v>
      </c>
      <c r="D52" s="256">
        <v>94</v>
      </c>
      <c r="E52" s="256">
        <v>79</v>
      </c>
      <c r="F52" s="256">
        <v>362</v>
      </c>
      <c r="G52" s="256">
        <v>420</v>
      </c>
      <c r="H52" s="360">
        <v>1484</v>
      </c>
      <c r="I52" s="256">
        <v>741</v>
      </c>
      <c r="J52" s="256">
        <v>982</v>
      </c>
      <c r="K52" s="360">
        <v>1072</v>
      </c>
      <c r="L52" s="256">
        <v>444</v>
      </c>
      <c r="M52" s="256">
        <v>74</v>
      </c>
      <c r="N52" s="256">
        <v>104</v>
      </c>
      <c r="O52" s="256">
        <v>2416</v>
      </c>
      <c r="P52" s="361">
        <f>B52/$O$52</f>
        <v>0.4681291390728477</v>
      </c>
      <c r="Q52" s="361">
        <f t="shared" ref="Q52:AB52" si="1">C52/$O$52</f>
        <v>0.19577814569536423</v>
      </c>
      <c r="R52" s="361">
        <f t="shared" si="1"/>
        <v>3.8907284768211918E-2</v>
      </c>
      <c r="S52" s="361">
        <f t="shared" si="1"/>
        <v>3.2698675496688742E-2</v>
      </c>
      <c r="T52" s="361">
        <f t="shared" si="1"/>
        <v>0.1498344370860927</v>
      </c>
      <c r="U52" s="361">
        <f t="shared" si="1"/>
        <v>0.17384105960264901</v>
      </c>
      <c r="V52" s="361">
        <f t="shared" si="1"/>
        <v>0.61423841059602646</v>
      </c>
      <c r="W52" s="361">
        <f t="shared" si="1"/>
        <v>0.30670529801324503</v>
      </c>
      <c r="X52" s="361">
        <f t="shared" si="1"/>
        <v>0.4064569536423841</v>
      </c>
      <c r="Y52" s="361">
        <f t="shared" si="1"/>
        <v>0.44370860927152317</v>
      </c>
      <c r="Z52" s="361">
        <f t="shared" si="1"/>
        <v>0.18377483443708609</v>
      </c>
      <c r="AA52" s="361">
        <f t="shared" si="1"/>
        <v>3.0629139072847682E-2</v>
      </c>
      <c r="AB52" s="361">
        <f t="shared" si="1"/>
        <v>4.3046357615894038E-2</v>
      </c>
      <c r="AD52" s="353" t="s">
        <v>4311</v>
      </c>
      <c r="AE52" s="354">
        <v>0.44370860927152317</v>
      </c>
    </row>
    <row r="53" spans="1:32">
      <c r="AD53" s="353" t="s">
        <v>4302</v>
      </c>
      <c r="AE53" s="354">
        <v>0.4681291390728477</v>
      </c>
    </row>
    <row r="54" spans="1:32" ht="12.5">
      <c r="A54" s="271" t="s">
        <v>4314</v>
      </c>
      <c r="AD54" s="353" t="s">
        <v>4308</v>
      </c>
      <c r="AE54" s="354">
        <v>0.61423841059602646</v>
      </c>
    </row>
    <row r="55" spans="1:32" s="271" customFormat="1" ht="78">
      <c r="A55" s="429" t="s">
        <v>4282</v>
      </c>
      <c r="B55" s="429" t="s">
        <v>4315</v>
      </c>
      <c r="C55" s="429" t="s">
        <v>4316</v>
      </c>
      <c r="D55" s="429" t="s">
        <v>4317</v>
      </c>
      <c r="E55" s="429" t="s">
        <v>4318</v>
      </c>
      <c r="F55" s="429" t="s">
        <v>4319</v>
      </c>
      <c r="G55" s="429" t="s">
        <v>4320</v>
      </c>
      <c r="H55" s="429" t="s">
        <v>4321</v>
      </c>
      <c r="I55" s="429" t="s">
        <v>4322</v>
      </c>
      <c r="J55" s="429" t="s">
        <v>4323</v>
      </c>
      <c r="K55" s="429" t="s">
        <v>4285</v>
      </c>
      <c r="L55" s="429" t="s">
        <v>4315</v>
      </c>
      <c r="M55" s="429" t="s">
        <v>4316</v>
      </c>
      <c r="N55" s="429" t="s">
        <v>4317</v>
      </c>
      <c r="O55" s="429" t="s">
        <v>4318</v>
      </c>
      <c r="P55" s="429" t="s">
        <v>4319</v>
      </c>
      <c r="Q55" s="429" t="s">
        <v>4320</v>
      </c>
      <c r="R55" s="429" t="s">
        <v>4321</v>
      </c>
      <c r="S55" s="429" t="s">
        <v>4322</v>
      </c>
      <c r="T55" s="429" t="s">
        <v>4323</v>
      </c>
      <c r="V55" s="424"/>
      <c r="W55" s="424"/>
      <c r="X55" s="424"/>
      <c r="AD55" s="425"/>
    </row>
    <row r="56" spans="1:32">
      <c r="A56" s="253" t="s">
        <v>4286</v>
      </c>
      <c r="B56" s="253">
        <v>115</v>
      </c>
      <c r="C56" s="253">
        <v>21</v>
      </c>
      <c r="D56" s="253">
        <v>44</v>
      </c>
      <c r="E56" s="253">
        <v>30</v>
      </c>
      <c r="F56" s="253">
        <v>86</v>
      </c>
      <c r="G56" s="253">
        <v>87</v>
      </c>
      <c r="H56" s="253">
        <v>7</v>
      </c>
      <c r="I56" s="253">
        <v>18</v>
      </c>
      <c r="J56" s="253">
        <v>5</v>
      </c>
      <c r="K56" s="253">
        <v>156</v>
      </c>
      <c r="L56" s="327">
        <v>0.73699999999999999</v>
      </c>
      <c r="M56" s="327">
        <v>0.13500000000000001</v>
      </c>
      <c r="N56" s="327">
        <v>0.28199999999999997</v>
      </c>
      <c r="O56" s="327">
        <v>0.192</v>
      </c>
      <c r="P56" s="327">
        <v>0.55100000000000005</v>
      </c>
      <c r="Q56" s="327">
        <v>0.55800000000000005</v>
      </c>
      <c r="R56" s="327">
        <v>4.4999999999999998E-2</v>
      </c>
      <c r="S56" s="327">
        <v>0.115</v>
      </c>
      <c r="T56" s="327">
        <v>3.2000000000000001E-2</v>
      </c>
      <c r="V56" s="355"/>
      <c r="W56" s="353" t="s">
        <v>4321</v>
      </c>
      <c r="X56" s="356">
        <v>1.086048454469507E-2</v>
      </c>
      <c r="Y56" s="357"/>
      <c r="Z56" s="357"/>
      <c r="AA56" s="357"/>
      <c r="AB56" s="357"/>
      <c r="AC56" s="357"/>
      <c r="AD56" s="357"/>
      <c r="AE56" s="357"/>
      <c r="AF56" s="357"/>
    </row>
    <row r="57" spans="1:32">
      <c r="A57" s="253" t="s">
        <v>2651</v>
      </c>
      <c r="B57" s="253">
        <v>100</v>
      </c>
      <c r="C57" s="253">
        <v>22</v>
      </c>
      <c r="D57" s="253">
        <v>38</v>
      </c>
      <c r="E57" s="253">
        <v>14</v>
      </c>
      <c r="F57" s="253">
        <v>83</v>
      </c>
      <c r="G57" s="253">
        <v>85</v>
      </c>
      <c r="H57" s="253">
        <v>1</v>
      </c>
      <c r="I57" s="253">
        <v>10</v>
      </c>
      <c r="J57" s="253">
        <v>4</v>
      </c>
      <c r="K57" s="253">
        <v>140</v>
      </c>
      <c r="L57" s="327">
        <v>0.71399999999999997</v>
      </c>
      <c r="M57" s="327">
        <v>0.157</v>
      </c>
      <c r="N57" s="327">
        <v>0.27100000000000002</v>
      </c>
      <c r="O57" s="327">
        <v>0.1</v>
      </c>
      <c r="P57" s="327">
        <v>0.59299999999999997</v>
      </c>
      <c r="Q57" s="327">
        <v>0.60699999999999998</v>
      </c>
      <c r="R57" s="327">
        <v>7.0000000000000001E-3</v>
      </c>
      <c r="S57" s="327">
        <v>7.0999999999999994E-2</v>
      </c>
      <c r="T57" s="327">
        <v>2.9000000000000001E-2</v>
      </c>
      <c r="V57" s="355"/>
      <c r="W57" s="353" t="s">
        <v>4323</v>
      </c>
      <c r="X57" s="356">
        <v>5.0125313283208017E-2</v>
      </c>
      <c r="Y57" s="357"/>
      <c r="Z57" s="357"/>
      <c r="AA57" s="357"/>
      <c r="AB57" s="357"/>
      <c r="AC57" s="357"/>
      <c r="AD57" s="357"/>
      <c r="AE57" s="357"/>
      <c r="AF57" s="357"/>
    </row>
    <row r="58" spans="1:32">
      <c r="A58" s="253" t="s">
        <v>4287</v>
      </c>
      <c r="B58" s="253">
        <v>227</v>
      </c>
      <c r="C58" s="253">
        <v>55</v>
      </c>
      <c r="D58" s="253">
        <v>124</v>
      </c>
      <c r="E58" s="253">
        <v>30</v>
      </c>
      <c r="F58" s="253">
        <v>306</v>
      </c>
      <c r="G58" s="253">
        <v>232</v>
      </c>
      <c r="H58" s="253">
        <v>1</v>
      </c>
      <c r="I58" s="253">
        <v>24</v>
      </c>
      <c r="J58" s="253">
        <v>15</v>
      </c>
      <c r="K58" s="253">
        <v>393</v>
      </c>
      <c r="L58" s="327">
        <v>0.57799999999999996</v>
      </c>
      <c r="M58" s="327">
        <v>0.14000000000000001</v>
      </c>
      <c r="N58" s="327">
        <v>0.316</v>
      </c>
      <c r="O58" s="327">
        <v>7.5999999999999998E-2</v>
      </c>
      <c r="P58" s="327">
        <v>0.77900000000000003</v>
      </c>
      <c r="Q58" s="327">
        <v>0.59</v>
      </c>
      <c r="R58" s="327">
        <v>3.0000000000000001E-3</v>
      </c>
      <c r="S58" s="327">
        <v>6.0999999999999999E-2</v>
      </c>
      <c r="T58" s="327">
        <v>3.7999999999999999E-2</v>
      </c>
      <c r="V58" s="355"/>
      <c r="W58" s="353" t="s">
        <v>4322</v>
      </c>
      <c r="X58" s="356">
        <v>7.0593149540517958E-2</v>
      </c>
    </row>
    <row r="59" spans="1:32">
      <c r="A59" s="253" t="s">
        <v>4288</v>
      </c>
      <c r="B59" s="253">
        <v>93</v>
      </c>
      <c r="C59" s="253">
        <v>27</v>
      </c>
      <c r="D59" s="253">
        <v>55</v>
      </c>
      <c r="E59" s="253">
        <v>23</v>
      </c>
      <c r="F59" s="253">
        <v>102</v>
      </c>
      <c r="G59" s="253">
        <v>91</v>
      </c>
      <c r="H59" s="253">
        <v>6</v>
      </c>
      <c r="I59" s="253">
        <v>14</v>
      </c>
      <c r="J59" s="253">
        <v>2</v>
      </c>
      <c r="K59" s="253">
        <v>155</v>
      </c>
      <c r="L59" s="327">
        <v>0.6</v>
      </c>
      <c r="M59" s="327">
        <v>0.17399999999999999</v>
      </c>
      <c r="N59" s="327">
        <v>0.35499999999999998</v>
      </c>
      <c r="O59" s="327">
        <v>0.14799999999999999</v>
      </c>
      <c r="P59" s="327">
        <v>0.65800000000000003</v>
      </c>
      <c r="Q59" s="327">
        <v>0.58699999999999997</v>
      </c>
      <c r="R59" s="327">
        <v>3.9E-2</v>
      </c>
      <c r="S59" s="327">
        <v>0.09</v>
      </c>
      <c r="T59" s="327">
        <v>1.2999999999999999E-2</v>
      </c>
      <c r="V59" s="355"/>
      <c r="W59" s="353" t="s">
        <v>4318</v>
      </c>
      <c r="X59" s="356">
        <v>8.8972431077694231E-2</v>
      </c>
    </row>
    <row r="60" spans="1:32">
      <c r="A60" s="253" t="s">
        <v>2525</v>
      </c>
      <c r="B60" s="253">
        <v>53</v>
      </c>
      <c r="C60" s="253">
        <v>9</v>
      </c>
      <c r="D60" s="253">
        <v>22</v>
      </c>
      <c r="E60" s="253">
        <v>4</v>
      </c>
      <c r="F60" s="253">
        <v>49</v>
      </c>
      <c r="G60" s="253">
        <v>41</v>
      </c>
      <c r="H60" s="253">
        <v>2</v>
      </c>
      <c r="I60" s="253">
        <v>4</v>
      </c>
      <c r="J60" s="253">
        <v>4</v>
      </c>
      <c r="K60" s="253">
        <v>74</v>
      </c>
      <c r="L60" s="327">
        <v>0.71599999999999997</v>
      </c>
      <c r="M60" s="327">
        <v>0.122</v>
      </c>
      <c r="N60" s="327">
        <v>0.29699999999999999</v>
      </c>
      <c r="O60" s="327">
        <v>5.3999999999999999E-2</v>
      </c>
      <c r="P60" s="327">
        <v>0.66200000000000003</v>
      </c>
      <c r="Q60" s="327">
        <v>0.55400000000000005</v>
      </c>
      <c r="R60" s="327">
        <v>2.7E-2</v>
      </c>
      <c r="S60" s="327">
        <v>5.3999999999999999E-2</v>
      </c>
      <c r="T60" s="327">
        <v>5.3999999999999999E-2</v>
      </c>
      <c r="V60" s="355"/>
      <c r="W60" s="353" t="s">
        <v>4316</v>
      </c>
      <c r="X60" s="356">
        <v>0.13116123642439431</v>
      </c>
    </row>
    <row r="61" spans="1:32">
      <c r="A61" s="253" t="s">
        <v>4289</v>
      </c>
      <c r="B61" s="253">
        <v>55</v>
      </c>
      <c r="C61" s="253">
        <v>10</v>
      </c>
      <c r="D61" s="253">
        <v>28</v>
      </c>
      <c r="E61" s="253">
        <v>5</v>
      </c>
      <c r="F61" s="253">
        <v>79</v>
      </c>
      <c r="G61" s="253">
        <v>61</v>
      </c>
      <c r="H61" s="253">
        <v>0</v>
      </c>
      <c r="I61" s="253">
        <v>1</v>
      </c>
      <c r="J61" s="253">
        <v>6</v>
      </c>
      <c r="K61" s="253">
        <v>93</v>
      </c>
      <c r="L61" s="327">
        <v>0.59099999999999997</v>
      </c>
      <c r="M61" s="327">
        <v>0.108</v>
      </c>
      <c r="N61" s="327">
        <v>0.30099999999999999</v>
      </c>
      <c r="O61" s="327">
        <v>5.3999999999999999E-2</v>
      </c>
      <c r="P61" s="327">
        <v>0.84899999999999998</v>
      </c>
      <c r="Q61" s="327">
        <v>0.65600000000000003</v>
      </c>
      <c r="R61" s="327">
        <v>0</v>
      </c>
      <c r="S61" s="327">
        <v>1.0999999999999999E-2</v>
      </c>
      <c r="T61" s="327">
        <v>6.5000000000000002E-2</v>
      </c>
      <c r="V61" s="355"/>
      <c r="W61" s="353" t="s">
        <v>4317</v>
      </c>
      <c r="X61" s="356">
        <v>0.27944862155388472</v>
      </c>
    </row>
    <row r="62" spans="1:32">
      <c r="A62" s="253" t="s">
        <v>2524</v>
      </c>
      <c r="B62" s="253">
        <v>165</v>
      </c>
      <c r="C62" s="253">
        <v>47</v>
      </c>
      <c r="D62" s="253">
        <v>93</v>
      </c>
      <c r="E62" s="253">
        <v>28</v>
      </c>
      <c r="F62" s="253">
        <v>209</v>
      </c>
      <c r="G62" s="253">
        <v>173</v>
      </c>
      <c r="H62" s="253">
        <v>1</v>
      </c>
      <c r="I62" s="253">
        <v>0</v>
      </c>
      <c r="J62" s="253">
        <v>19</v>
      </c>
      <c r="K62" s="253">
        <v>239</v>
      </c>
      <c r="L62" s="327">
        <v>0.69</v>
      </c>
      <c r="M62" s="327">
        <v>0.19700000000000001</v>
      </c>
      <c r="N62" s="327">
        <v>0.38900000000000001</v>
      </c>
      <c r="O62" s="327">
        <v>0.11700000000000001</v>
      </c>
      <c r="P62" s="327">
        <v>0.874</v>
      </c>
      <c r="Q62" s="327">
        <v>0.72399999999999998</v>
      </c>
      <c r="R62" s="327">
        <v>4.0000000000000001E-3</v>
      </c>
      <c r="S62" s="327">
        <v>0</v>
      </c>
      <c r="T62" s="327">
        <v>7.9000000000000001E-2</v>
      </c>
      <c r="V62" s="355"/>
      <c r="W62" s="353" t="s">
        <v>4315</v>
      </c>
      <c r="X62" s="356">
        <v>0.53258145363408527</v>
      </c>
    </row>
    <row r="63" spans="1:32">
      <c r="A63" s="253" t="s">
        <v>4290</v>
      </c>
      <c r="B63" s="253">
        <v>35</v>
      </c>
      <c r="C63" s="253">
        <v>9</v>
      </c>
      <c r="D63" s="253">
        <v>18</v>
      </c>
      <c r="E63" s="253">
        <v>6</v>
      </c>
      <c r="F63" s="253">
        <v>63</v>
      </c>
      <c r="G63" s="253">
        <v>39</v>
      </c>
      <c r="H63" s="253">
        <v>0</v>
      </c>
      <c r="I63" s="253">
        <v>7</v>
      </c>
      <c r="J63" s="253">
        <v>7</v>
      </c>
      <c r="K63" s="253">
        <v>84</v>
      </c>
      <c r="L63" s="327">
        <v>0.41699999999999998</v>
      </c>
      <c r="M63" s="327">
        <v>0.107</v>
      </c>
      <c r="N63" s="327">
        <v>0.214</v>
      </c>
      <c r="O63" s="327">
        <v>7.0999999999999994E-2</v>
      </c>
      <c r="P63" s="327">
        <v>0.75</v>
      </c>
      <c r="Q63" s="327">
        <v>0.46400000000000002</v>
      </c>
      <c r="R63" s="327">
        <v>0</v>
      </c>
      <c r="S63" s="327">
        <v>8.3000000000000004E-2</v>
      </c>
      <c r="T63" s="327">
        <v>8.3000000000000004E-2</v>
      </c>
      <c r="V63" s="355"/>
      <c r="W63" s="353" t="s">
        <v>4320</v>
      </c>
      <c r="X63" s="356">
        <v>0.6056808688387636</v>
      </c>
    </row>
    <row r="64" spans="1:32">
      <c r="A64" s="253" t="s">
        <v>4291</v>
      </c>
      <c r="B64" s="253">
        <v>163</v>
      </c>
      <c r="C64" s="253">
        <v>49</v>
      </c>
      <c r="D64" s="253">
        <v>105</v>
      </c>
      <c r="E64" s="253">
        <v>25</v>
      </c>
      <c r="F64" s="253">
        <v>361</v>
      </c>
      <c r="G64" s="253">
        <v>263</v>
      </c>
      <c r="H64" s="253">
        <v>1</v>
      </c>
      <c r="I64" s="253">
        <v>40</v>
      </c>
      <c r="J64" s="253">
        <v>32</v>
      </c>
      <c r="K64" s="253">
        <v>463</v>
      </c>
      <c r="L64" s="327">
        <v>0.35199999999999998</v>
      </c>
      <c r="M64" s="327">
        <v>0.106</v>
      </c>
      <c r="N64" s="327">
        <v>0.22700000000000001</v>
      </c>
      <c r="O64" s="327">
        <v>5.3999999999999999E-2</v>
      </c>
      <c r="P64" s="327">
        <v>0.78</v>
      </c>
      <c r="Q64" s="327">
        <v>0.56799999999999995</v>
      </c>
      <c r="R64" s="327">
        <v>2E-3</v>
      </c>
      <c r="S64" s="327">
        <v>8.5999999999999993E-2</v>
      </c>
      <c r="T64" s="327">
        <v>6.9000000000000006E-2</v>
      </c>
      <c r="V64" s="355"/>
      <c r="W64" s="353" t="s">
        <v>4319</v>
      </c>
      <c r="X64" s="356">
        <v>0.74060150375939848</v>
      </c>
    </row>
    <row r="65" spans="1:29">
      <c r="A65" s="253" t="s">
        <v>4292</v>
      </c>
      <c r="B65" s="253">
        <v>269</v>
      </c>
      <c r="C65" s="253">
        <v>65</v>
      </c>
      <c r="D65" s="253">
        <v>142</v>
      </c>
      <c r="E65" s="253">
        <v>48</v>
      </c>
      <c r="F65" s="253">
        <v>435</v>
      </c>
      <c r="G65" s="253">
        <v>378</v>
      </c>
      <c r="H65" s="253">
        <v>7</v>
      </c>
      <c r="I65" s="253">
        <v>51</v>
      </c>
      <c r="J65" s="253">
        <v>26</v>
      </c>
      <c r="K65" s="253">
        <v>597</v>
      </c>
      <c r="L65" s="327">
        <v>0.45100000000000001</v>
      </c>
      <c r="M65" s="327">
        <v>0.109</v>
      </c>
      <c r="N65" s="327">
        <v>0.23799999999999999</v>
      </c>
      <c r="O65" s="327">
        <v>0.08</v>
      </c>
      <c r="P65" s="327">
        <v>0.72899999999999998</v>
      </c>
      <c r="Q65" s="327">
        <v>0.63300000000000001</v>
      </c>
      <c r="R65" s="327">
        <v>1.2E-2</v>
      </c>
      <c r="S65" s="327">
        <v>8.5000000000000006E-2</v>
      </c>
      <c r="T65" s="327">
        <v>4.3999999999999997E-2</v>
      </c>
      <c r="V65" s="355"/>
      <c r="W65" s="355"/>
      <c r="X65" s="355"/>
    </row>
    <row r="66" spans="1:29">
      <c r="A66" s="256" t="s">
        <v>2326</v>
      </c>
      <c r="B66" s="360">
        <v>1275</v>
      </c>
      <c r="C66" s="256">
        <v>314</v>
      </c>
      <c r="D66" s="256">
        <v>669</v>
      </c>
      <c r="E66" s="256">
        <v>213</v>
      </c>
      <c r="F66" s="360">
        <v>1773</v>
      </c>
      <c r="G66" s="360">
        <v>1450</v>
      </c>
      <c r="H66" s="256">
        <v>26</v>
      </c>
      <c r="I66" s="256">
        <v>169</v>
      </c>
      <c r="J66" s="256">
        <v>120</v>
      </c>
      <c r="K66" s="256">
        <v>2394</v>
      </c>
      <c r="L66" s="361">
        <f>B66/$K$66</f>
        <v>0.53258145363408527</v>
      </c>
      <c r="M66" s="361">
        <f t="shared" ref="M66:T66" si="2">C66/$K$66</f>
        <v>0.13116123642439431</v>
      </c>
      <c r="N66" s="361">
        <f t="shared" si="2"/>
        <v>0.27944862155388472</v>
      </c>
      <c r="O66" s="361">
        <f t="shared" si="2"/>
        <v>8.8972431077694231E-2</v>
      </c>
      <c r="P66" s="361">
        <f t="shared" si="2"/>
        <v>0.74060150375939848</v>
      </c>
      <c r="Q66" s="361">
        <f t="shared" si="2"/>
        <v>0.6056808688387636</v>
      </c>
      <c r="R66" s="361">
        <f t="shared" si="2"/>
        <v>1.086048454469507E-2</v>
      </c>
      <c r="S66" s="361">
        <f t="shared" si="2"/>
        <v>7.0593149540517958E-2</v>
      </c>
      <c r="T66" s="361">
        <f t="shared" si="2"/>
        <v>5.0125313283208017E-2</v>
      </c>
      <c r="V66" s="355"/>
      <c r="W66" s="355"/>
      <c r="X66" s="355"/>
    </row>
    <row r="67" spans="1:29">
      <c r="V67" s="150"/>
      <c r="W67" s="150"/>
      <c r="X67" s="150"/>
    </row>
    <row r="68" spans="1:29" ht="12.5">
      <c r="A68" s="271" t="s">
        <v>4324</v>
      </c>
    </row>
    <row r="69" spans="1:29" s="271" customFormat="1" ht="78">
      <c r="A69" s="423" t="s">
        <v>4282</v>
      </c>
      <c r="B69" s="423" t="s">
        <v>4315</v>
      </c>
      <c r="C69" s="423" t="s">
        <v>4316</v>
      </c>
      <c r="D69" s="423" t="s">
        <v>4325</v>
      </c>
      <c r="E69" s="423" t="s">
        <v>4318</v>
      </c>
      <c r="F69" s="423" t="s">
        <v>4319</v>
      </c>
      <c r="G69" s="423" t="s">
        <v>4320</v>
      </c>
      <c r="H69" s="423" t="s">
        <v>4326</v>
      </c>
      <c r="I69" s="423" t="s">
        <v>4321</v>
      </c>
      <c r="J69" s="423" t="s">
        <v>4327</v>
      </c>
      <c r="K69" s="423" t="s">
        <v>4328</v>
      </c>
      <c r="L69" s="423" t="s">
        <v>4322</v>
      </c>
      <c r="M69" s="423" t="s">
        <v>4329</v>
      </c>
      <c r="N69" s="423" t="s">
        <v>4285</v>
      </c>
      <c r="O69" s="423" t="s">
        <v>4315</v>
      </c>
      <c r="P69" s="423" t="s">
        <v>4316</v>
      </c>
      <c r="Q69" s="423" t="s">
        <v>4325</v>
      </c>
      <c r="R69" s="423" t="s">
        <v>4318</v>
      </c>
      <c r="S69" s="423" t="s">
        <v>4319</v>
      </c>
      <c r="T69" s="423" t="s">
        <v>4320</v>
      </c>
      <c r="U69" s="423" t="s">
        <v>4326</v>
      </c>
      <c r="V69" s="423" t="s">
        <v>4321</v>
      </c>
      <c r="W69" s="423" t="s">
        <v>4327</v>
      </c>
      <c r="X69" s="423" t="s">
        <v>4328</v>
      </c>
      <c r="Y69" s="423" t="s">
        <v>4322</v>
      </c>
      <c r="Z69" s="423" t="s">
        <v>4329</v>
      </c>
    </row>
    <row r="70" spans="1:29">
      <c r="A70" s="253" t="s">
        <v>4286</v>
      </c>
      <c r="B70" s="253">
        <v>57</v>
      </c>
      <c r="C70" s="253">
        <v>16</v>
      </c>
      <c r="D70" s="253">
        <v>44</v>
      </c>
      <c r="E70" s="253">
        <v>30</v>
      </c>
      <c r="F70" s="253">
        <v>84</v>
      </c>
      <c r="G70" s="253">
        <v>62</v>
      </c>
      <c r="H70" s="253">
        <v>76</v>
      </c>
      <c r="I70" s="253">
        <v>8</v>
      </c>
      <c r="J70" s="253">
        <v>19</v>
      </c>
      <c r="K70" s="253">
        <v>37</v>
      </c>
      <c r="L70" s="253">
        <v>20</v>
      </c>
      <c r="M70" s="253">
        <v>9</v>
      </c>
      <c r="N70" s="253">
        <v>150</v>
      </c>
      <c r="O70" s="327">
        <v>0.38</v>
      </c>
      <c r="P70" s="327">
        <v>0.107</v>
      </c>
      <c r="Q70" s="327">
        <v>0.29299999999999998</v>
      </c>
      <c r="R70" s="327">
        <v>0.2</v>
      </c>
      <c r="S70" s="327">
        <v>0.56000000000000005</v>
      </c>
      <c r="T70" s="327">
        <v>0.41299999999999998</v>
      </c>
      <c r="U70" s="327">
        <v>0.50700000000000001</v>
      </c>
      <c r="V70" s="327">
        <v>5.2999999999999999E-2</v>
      </c>
      <c r="W70" s="327">
        <v>0.127</v>
      </c>
      <c r="X70" s="327">
        <v>0.247</v>
      </c>
      <c r="Y70" s="327">
        <v>0.13300000000000001</v>
      </c>
      <c r="Z70" s="327">
        <v>0.06</v>
      </c>
      <c r="AA70" s="358"/>
      <c r="AB70" s="353" t="s">
        <v>4321</v>
      </c>
      <c r="AC70" s="354">
        <v>1.1698440207972271E-2</v>
      </c>
    </row>
    <row r="71" spans="1:29">
      <c r="A71" s="253" t="s">
        <v>2651</v>
      </c>
      <c r="B71" s="253">
        <v>48</v>
      </c>
      <c r="C71" s="253">
        <v>13</v>
      </c>
      <c r="D71" s="253">
        <v>31</v>
      </c>
      <c r="E71" s="253">
        <v>17</v>
      </c>
      <c r="F71" s="253">
        <v>77</v>
      </c>
      <c r="G71" s="253">
        <v>53</v>
      </c>
      <c r="H71" s="253">
        <v>72</v>
      </c>
      <c r="I71" s="253">
        <v>1</v>
      </c>
      <c r="J71" s="253">
        <v>13</v>
      </c>
      <c r="K71" s="253">
        <v>30</v>
      </c>
      <c r="L71" s="253">
        <v>7</v>
      </c>
      <c r="M71" s="253">
        <v>5</v>
      </c>
      <c r="N71" s="253">
        <v>132</v>
      </c>
      <c r="O71" s="327">
        <v>0.36399999999999999</v>
      </c>
      <c r="P71" s="327">
        <v>9.8000000000000004E-2</v>
      </c>
      <c r="Q71" s="327">
        <v>0.23499999999999999</v>
      </c>
      <c r="R71" s="327">
        <v>0.129</v>
      </c>
      <c r="S71" s="327">
        <v>0.58299999999999996</v>
      </c>
      <c r="T71" s="327">
        <v>0.40200000000000002</v>
      </c>
      <c r="U71" s="327">
        <v>0.54500000000000004</v>
      </c>
      <c r="V71" s="327">
        <v>8.0000000000000002E-3</v>
      </c>
      <c r="W71" s="327">
        <v>9.8000000000000004E-2</v>
      </c>
      <c r="X71" s="327">
        <v>0.22700000000000001</v>
      </c>
      <c r="Y71" s="327">
        <v>5.2999999999999999E-2</v>
      </c>
      <c r="Z71" s="327">
        <v>3.7999999999999999E-2</v>
      </c>
      <c r="AA71" s="358"/>
      <c r="AB71" s="353" t="s">
        <v>4329</v>
      </c>
      <c r="AC71" s="354">
        <v>3.5961871750433277E-2</v>
      </c>
    </row>
    <row r="72" spans="1:29">
      <c r="A72" s="253" t="s">
        <v>4287</v>
      </c>
      <c r="B72" s="253">
        <v>147</v>
      </c>
      <c r="C72" s="253">
        <v>38</v>
      </c>
      <c r="D72" s="253">
        <v>123</v>
      </c>
      <c r="E72" s="253">
        <v>44</v>
      </c>
      <c r="F72" s="253">
        <v>292</v>
      </c>
      <c r="G72" s="253">
        <v>169</v>
      </c>
      <c r="H72" s="253">
        <v>176</v>
      </c>
      <c r="I72" s="253">
        <v>2</v>
      </c>
      <c r="J72" s="253">
        <v>38</v>
      </c>
      <c r="K72" s="253">
        <v>95</v>
      </c>
      <c r="L72" s="253">
        <v>16</v>
      </c>
      <c r="M72" s="253">
        <v>13</v>
      </c>
      <c r="N72" s="253">
        <v>384</v>
      </c>
      <c r="O72" s="327">
        <v>0.38300000000000001</v>
      </c>
      <c r="P72" s="327">
        <v>9.9000000000000005E-2</v>
      </c>
      <c r="Q72" s="327">
        <v>0.32</v>
      </c>
      <c r="R72" s="327">
        <v>0.115</v>
      </c>
      <c r="S72" s="327">
        <v>0.76</v>
      </c>
      <c r="T72" s="327">
        <v>0.44</v>
      </c>
      <c r="U72" s="327">
        <v>0.45800000000000002</v>
      </c>
      <c r="V72" s="327">
        <v>5.0000000000000001E-3</v>
      </c>
      <c r="W72" s="327">
        <v>9.9000000000000005E-2</v>
      </c>
      <c r="X72" s="327">
        <v>0.247</v>
      </c>
      <c r="Y72" s="327">
        <v>4.2000000000000003E-2</v>
      </c>
      <c r="Z72" s="327">
        <v>3.4000000000000002E-2</v>
      </c>
      <c r="AA72" s="358"/>
      <c r="AB72" s="353" t="s">
        <v>4322</v>
      </c>
      <c r="AC72" s="354">
        <v>4.289428076256499E-2</v>
      </c>
    </row>
    <row r="73" spans="1:29">
      <c r="A73" s="253" t="s">
        <v>4288</v>
      </c>
      <c r="B73" s="253">
        <v>45</v>
      </c>
      <c r="C73" s="253">
        <v>20</v>
      </c>
      <c r="D73" s="253">
        <v>47</v>
      </c>
      <c r="E73" s="253">
        <v>23</v>
      </c>
      <c r="F73" s="253">
        <v>95</v>
      </c>
      <c r="G73" s="253">
        <v>58</v>
      </c>
      <c r="H73" s="253">
        <v>77</v>
      </c>
      <c r="I73" s="253">
        <v>5</v>
      </c>
      <c r="J73" s="253">
        <v>16</v>
      </c>
      <c r="K73" s="253">
        <v>43</v>
      </c>
      <c r="L73" s="253">
        <v>5</v>
      </c>
      <c r="M73" s="253">
        <v>1</v>
      </c>
      <c r="N73" s="253">
        <v>149</v>
      </c>
      <c r="O73" s="327">
        <v>0.30199999999999999</v>
      </c>
      <c r="P73" s="327">
        <v>0.13400000000000001</v>
      </c>
      <c r="Q73" s="327">
        <v>0.315</v>
      </c>
      <c r="R73" s="327">
        <v>0.154</v>
      </c>
      <c r="S73" s="327">
        <v>0.63800000000000001</v>
      </c>
      <c r="T73" s="327">
        <v>0.38900000000000001</v>
      </c>
      <c r="U73" s="327">
        <v>0.51700000000000002</v>
      </c>
      <c r="V73" s="327">
        <v>3.4000000000000002E-2</v>
      </c>
      <c r="W73" s="327">
        <v>0.107</v>
      </c>
      <c r="X73" s="327">
        <v>0.28899999999999998</v>
      </c>
      <c r="Y73" s="327">
        <v>3.4000000000000002E-2</v>
      </c>
      <c r="Z73" s="327">
        <v>7.0000000000000001E-3</v>
      </c>
      <c r="AA73" s="358"/>
      <c r="AB73" s="353" t="s">
        <v>4316</v>
      </c>
      <c r="AC73" s="354">
        <v>9.7053726169844021E-2</v>
      </c>
    </row>
    <row r="74" spans="1:29">
      <c r="A74" s="253" t="s">
        <v>2525</v>
      </c>
      <c r="B74" s="253">
        <v>25</v>
      </c>
      <c r="C74" s="253">
        <v>4</v>
      </c>
      <c r="D74" s="253">
        <v>17</v>
      </c>
      <c r="E74" s="253">
        <v>2</v>
      </c>
      <c r="F74" s="253">
        <v>48</v>
      </c>
      <c r="G74" s="253">
        <v>26</v>
      </c>
      <c r="H74" s="253">
        <v>31</v>
      </c>
      <c r="I74" s="253">
        <v>0</v>
      </c>
      <c r="J74" s="253">
        <v>9</v>
      </c>
      <c r="K74" s="253">
        <v>18</v>
      </c>
      <c r="L74" s="253">
        <v>3</v>
      </c>
      <c r="M74" s="253">
        <v>4</v>
      </c>
      <c r="N74" s="253">
        <v>68</v>
      </c>
      <c r="O74" s="327">
        <v>0.36799999999999999</v>
      </c>
      <c r="P74" s="327">
        <v>5.8999999999999997E-2</v>
      </c>
      <c r="Q74" s="327">
        <v>0.25</v>
      </c>
      <c r="R74" s="327">
        <v>2.9000000000000001E-2</v>
      </c>
      <c r="S74" s="327">
        <v>0.70599999999999996</v>
      </c>
      <c r="T74" s="327">
        <v>0.38200000000000001</v>
      </c>
      <c r="U74" s="327">
        <v>0.45600000000000002</v>
      </c>
      <c r="V74" s="327">
        <v>0</v>
      </c>
      <c r="W74" s="327">
        <v>0.13200000000000001</v>
      </c>
      <c r="X74" s="327">
        <v>0.26500000000000001</v>
      </c>
      <c r="Y74" s="327">
        <v>4.3999999999999997E-2</v>
      </c>
      <c r="Z74" s="327">
        <v>5.8999999999999997E-2</v>
      </c>
      <c r="AA74" s="358"/>
      <c r="AB74" s="353" t="s">
        <v>4327</v>
      </c>
      <c r="AC74" s="354">
        <v>0.10701906412478336</v>
      </c>
    </row>
    <row r="75" spans="1:29">
      <c r="A75" s="253" t="s">
        <v>4289</v>
      </c>
      <c r="B75" s="253">
        <v>37</v>
      </c>
      <c r="C75" s="253">
        <v>6</v>
      </c>
      <c r="D75" s="253">
        <v>25</v>
      </c>
      <c r="E75" s="253">
        <v>5</v>
      </c>
      <c r="F75" s="253">
        <v>75</v>
      </c>
      <c r="G75" s="253">
        <v>49</v>
      </c>
      <c r="H75" s="253">
        <v>48</v>
      </c>
      <c r="I75" s="253">
        <v>0</v>
      </c>
      <c r="J75" s="253">
        <v>9</v>
      </c>
      <c r="K75" s="253">
        <v>14</v>
      </c>
      <c r="L75" s="253">
        <v>1</v>
      </c>
      <c r="M75" s="253">
        <v>4</v>
      </c>
      <c r="N75" s="253">
        <v>91</v>
      </c>
      <c r="O75" s="327">
        <v>0.40699999999999997</v>
      </c>
      <c r="P75" s="327">
        <v>6.6000000000000003E-2</v>
      </c>
      <c r="Q75" s="327">
        <v>0.27500000000000002</v>
      </c>
      <c r="R75" s="327">
        <v>5.5E-2</v>
      </c>
      <c r="S75" s="327">
        <v>0.82399999999999995</v>
      </c>
      <c r="T75" s="327">
        <v>0.53800000000000003</v>
      </c>
      <c r="U75" s="327">
        <v>0.52700000000000002</v>
      </c>
      <c r="V75" s="327">
        <v>0</v>
      </c>
      <c r="W75" s="327">
        <v>9.9000000000000005E-2</v>
      </c>
      <c r="X75" s="327">
        <v>0.154</v>
      </c>
      <c r="Y75" s="327">
        <v>1.0999999999999999E-2</v>
      </c>
      <c r="Z75" s="327">
        <v>4.3999999999999997E-2</v>
      </c>
      <c r="AA75" s="358"/>
      <c r="AB75" s="353" t="s">
        <v>4318</v>
      </c>
      <c r="AC75" s="354">
        <v>0.11178509532062392</v>
      </c>
    </row>
    <row r="76" spans="1:29">
      <c r="A76" s="253" t="s">
        <v>2524</v>
      </c>
      <c r="B76" s="253">
        <v>118</v>
      </c>
      <c r="C76" s="253">
        <v>39</v>
      </c>
      <c r="D76" s="253">
        <v>81</v>
      </c>
      <c r="E76" s="253">
        <v>26</v>
      </c>
      <c r="F76" s="253">
        <v>195</v>
      </c>
      <c r="G76" s="253">
        <v>112</v>
      </c>
      <c r="H76" s="253">
        <v>136</v>
      </c>
      <c r="I76" s="253">
        <v>1</v>
      </c>
      <c r="J76" s="253">
        <v>19</v>
      </c>
      <c r="K76" s="253">
        <v>56</v>
      </c>
      <c r="L76" s="253">
        <v>1</v>
      </c>
      <c r="M76" s="253">
        <v>6</v>
      </c>
      <c r="N76" s="253">
        <v>237</v>
      </c>
      <c r="O76" s="327">
        <v>0.498</v>
      </c>
      <c r="P76" s="327">
        <v>0.16500000000000001</v>
      </c>
      <c r="Q76" s="327">
        <v>0.34200000000000003</v>
      </c>
      <c r="R76" s="327">
        <v>0.11</v>
      </c>
      <c r="S76" s="327">
        <v>0.82299999999999995</v>
      </c>
      <c r="T76" s="327">
        <v>0.47299999999999998</v>
      </c>
      <c r="U76" s="327">
        <v>0.57399999999999995</v>
      </c>
      <c r="V76" s="327">
        <v>4.0000000000000001E-3</v>
      </c>
      <c r="W76" s="327">
        <v>0.08</v>
      </c>
      <c r="X76" s="327">
        <v>0.23599999999999999</v>
      </c>
      <c r="Y76" s="327">
        <v>4.0000000000000001E-3</v>
      </c>
      <c r="Z76" s="327">
        <v>2.5000000000000001E-2</v>
      </c>
      <c r="AA76" s="358"/>
      <c r="AB76" s="353" t="s">
        <v>4328</v>
      </c>
      <c r="AC76" s="354">
        <v>0.24263431542461006</v>
      </c>
    </row>
    <row r="77" spans="1:29">
      <c r="A77" s="253" t="s">
        <v>4290</v>
      </c>
      <c r="B77" s="253">
        <v>27</v>
      </c>
      <c r="C77" s="253">
        <v>5</v>
      </c>
      <c r="D77" s="253">
        <v>18</v>
      </c>
      <c r="E77" s="253">
        <v>9</v>
      </c>
      <c r="F77" s="253">
        <v>59</v>
      </c>
      <c r="G77" s="253">
        <v>36</v>
      </c>
      <c r="H77" s="253">
        <v>36</v>
      </c>
      <c r="I77" s="253">
        <v>1</v>
      </c>
      <c r="J77" s="253">
        <v>9</v>
      </c>
      <c r="K77" s="253">
        <v>21</v>
      </c>
      <c r="L77" s="253">
        <v>3</v>
      </c>
      <c r="M77" s="253">
        <v>3</v>
      </c>
      <c r="N77" s="253">
        <v>79</v>
      </c>
      <c r="O77" s="327">
        <v>0.34200000000000003</v>
      </c>
      <c r="P77" s="327">
        <v>6.3E-2</v>
      </c>
      <c r="Q77" s="327">
        <v>0.22800000000000001</v>
      </c>
      <c r="R77" s="327">
        <v>0.114</v>
      </c>
      <c r="S77" s="327">
        <v>0.747</v>
      </c>
      <c r="T77" s="327">
        <v>0.45600000000000002</v>
      </c>
      <c r="U77" s="327">
        <v>0.45600000000000002</v>
      </c>
      <c r="V77" s="327">
        <v>1.2999999999999999E-2</v>
      </c>
      <c r="W77" s="327">
        <v>0.114</v>
      </c>
      <c r="X77" s="327">
        <v>0.26600000000000001</v>
      </c>
      <c r="Y77" s="327">
        <v>3.7999999999999999E-2</v>
      </c>
      <c r="Z77" s="327">
        <v>3.7999999999999999E-2</v>
      </c>
      <c r="AA77" s="358"/>
      <c r="AB77" s="353" t="s">
        <v>4325</v>
      </c>
      <c r="AC77" s="354">
        <v>0.27383015597920279</v>
      </c>
    </row>
    <row r="78" spans="1:29">
      <c r="A78" s="253" t="s">
        <v>4291</v>
      </c>
      <c r="B78" s="253">
        <v>96</v>
      </c>
      <c r="C78" s="253">
        <v>37</v>
      </c>
      <c r="D78" s="253">
        <v>104</v>
      </c>
      <c r="E78" s="253">
        <v>36</v>
      </c>
      <c r="F78" s="253">
        <v>335</v>
      </c>
      <c r="G78" s="253">
        <v>194</v>
      </c>
      <c r="H78" s="253">
        <v>183</v>
      </c>
      <c r="I78" s="253">
        <v>2</v>
      </c>
      <c r="J78" s="253">
        <v>48</v>
      </c>
      <c r="K78" s="253">
        <v>92</v>
      </c>
      <c r="L78" s="253">
        <v>22</v>
      </c>
      <c r="M78" s="253">
        <v>21</v>
      </c>
      <c r="N78" s="253">
        <v>453</v>
      </c>
      <c r="O78" s="327">
        <v>0.21199999999999999</v>
      </c>
      <c r="P78" s="327">
        <v>8.2000000000000003E-2</v>
      </c>
      <c r="Q78" s="327">
        <v>0.23</v>
      </c>
      <c r="R78" s="327">
        <v>7.9000000000000001E-2</v>
      </c>
      <c r="S78" s="327">
        <v>0.74</v>
      </c>
      <c r="T78" s="327">
        <v>0.42799999999999999</v>
      </c>
      <c r="U78" s="327">
        <v>0.40400000000000003</v>
      </c>
      <c r="V78" s="327">
        <v>4.0000000000000001E-3</v>
      </c>
      <c r="W78" s="327">
        <v>0.106</v>
      </c>
      <c r="X78" s="327">
        <v>0.20300000000000001</v>
      </c>
      <c r="Y78" s="327">
        <v>4.9000000000000002E-2</v>
      </c>
      <c r="Z78" s="327">
        <v>4.5999999999999999E-2</v>
      </c>
      <c r="AA78" s="358"/>
      <c r="AB78" s="353" t="s">
        <v>4315</v>
      </c>
      <c r="AC78" s="354">
        <v>0.32538994800693238</v>
      </c>
    </row>
    <row r="79" spans="1:29">
      <c r="A79" s="253" t="s">
        <v>4292</v>
      </c>
      <c r="B79" s="253">
        <v>151</v>
      </c>
      <c r="C79" s="253">
        <v>46</v>
      </c>
      <c r="D79" s="253">
        <v>142</v>
      </c>
      <c r="E79" s="253">
        <v>66</v>
      </c>
      <c r="F79" s="253">
        <v>404</v>
      </c>
      <c r="G79" s="253">
        <v>243</v>
      </c>
      <c r="H79" s="253">
        <v>227</v>
      </c>
      <c r="I79" s="253">
        <v>7</v>
      </c>
      <c r="J79" s="253">
        <v>67</v>
      </c>
      <c r="K79" s="253">
        <v>154</v>
      </c>
      <c r="L79" s="253">
        <v>21</v>
      </c>
      <c r="M79" s="253">
        <v>17</v>
      </c>
      <c r="N79" s="253">
        <v>565</v>
      </c>
      <c r="O79" s="327">
        <v>0.26700000000000002</v>
      </c>
      <c r="P79" s="327">
        <v>8.1000000000000003E-2</v>
      </c>
      <c r="Q79" s="327">
        <v>0.251</v>
      </c>
      <c r="R79" s="327">
        <v>0.11700000000000001</v>
      </c>
      <c r="S79" s="327">
        <v>0.71499999999999997</v>
      </c>
      <c r="T79" s="327">
        <v>0.43</v>
      </c>
      <c r="U79" s="327">
        <v>0.40200000000000002</v>
      </c>
      <c r="V79" s="327">
        <v>1.2E-2</v>
      </c>
      <c r="W79" s="327">
        <v>0.11899999999999999</v>
      </c>
      <c r="X79" s="327">
        <v>0.27300000000000002</v>
      </c>
      <c r="Y79" s="327">
        <v>3.6999999999999998E-2</v>
      </c>
      <c r="Z79" s="327">
        <v>0.03</v>
      </c>
      <c r="AA79" s="358"/>
      <c r="AB79" s="353" t="s">
        <v>4320</v>
      </c>
      <c r="AC79" s="354">
        <v>0.4341421143847487</v>
      </c>
    </row>
    <row r="80" spans="1:29" s="67" customFormat="1">
      <c r="A80" s="256" t="s">
        <v>2326</v>
      </c>
      <c r="B80" s="256">
        <v>751</v>
      </c>
      <c r="C80" s="256">
        <v>224</v>
      </c>
      <c r="D80" s="256">
        <v>632</v>
      </c>
      <c r="E80" s="256">
        <v>258</v>
      </c>
      <c r="F80" s="360">
        <v>1664</v>
      </c>
      <c r="G80" s="360">
        <v>1002</v>
      </c>
      <c r="H80" s="360">
        <v>1062</v>
      </c>
      <c r="I80" s="256">
        <v>27</v>
      </c>
      <c r="J80" s="256">
        <v>247</v>
      </c>
      <c r="K80" s="256">
        <v>560</v>
      </c>
      <c r="L80" s="256">
        <v>99</v>
      </c>
      <c r="M80" s="256">
        <v>83</v>
      </c>
      <c r="N80" s="256">
        <v>2308</v>
      </c>
      <c r="O80" s="361">
        <f>B80/$N$80</f>
        <v>0.32538994800693238</v>
      </c>
      <c r="P80" s="361">
        <f t="shared" ref="P80:Z80" si="3">C80/$N$80</f>
        <v>9.7053726169844021E-2</v>
      </c>
      <c r="Q80" s="361">
        <f t="shared" si="3"/>
        <v>0.27383015597920279</v>
      </c>
      <c r="R80" s="361">
        <f t="shared" si="3"/>
        <v>0.11178509532062392</v>
      </c>
      <c r="S80" s="361">
        <f t="shared" si="3"/>
        <v>0.72097053726169846</v>
      </c>
      <c r="T80" s="361">
        <f t="shared" si="3"/>
        <v>0.4341421143847487</v>
      </c>
      <c r="U80" s="361">
        <f t="shared" si="3"/>
        <v>0.46013864818024264</v>
      </c>
      <c r="V80" s="361">
        <f t="shared" si="3"/>
        <v>1.1698440207972271E-2</v>
      </c>
      <c r="W80" s="361">
        <f t="shared" si="3"/>
        <v>0.10701906412478336</v>
      </c>
      <c r="X80" s="361">
        <f t="shared" si="3"/>
        <v>0.24263431542461006</v>
      </c>
      <c r="Y80" s="361">
        <f t="shared" si="3"/>
        <v>4.289428076256499E-2</v>
      </c>
      <c r="Z80" s="361">
        <f t="shared" si="3"/>
        <v>3.5961871750433277E-2</v>
      </c>
      <c r="AA80" s="359"/>
      <c r="AB80" s="353" t="s">
        <v>4326</v>
      </c>
      <c r="AC80" s="354">
        <v>0.46013864818024264</v>
      </c>
    </row>
    <row r="81" spans="1:29">
      <c r="AA81" s="358"/>
      <c r="AB81" s="353" t="s">
        <v>4319</v>
      </c>
      <c r="AC81" s="354">
        <v>0.72097053726169846</v>
      </c>
    </row>
    <row r="82" spans="1:29" ht="12.5">
      <c r="A82" s="271" t="s">
        <v>4330</v>
      </c>
      <c r="AA82" s="358"/>
      <c r="AB82" s="358"/>
      <c r="AC82" s="358"/>
    </row>
    <row r="83" spans="1:29" s="271" customFormat="1" ht="39">
      <c r="A83" s="423" t="s">
        <v>4282</v>
      </c>
      <c r="B83" s="423" t="s">
        <v>4331</v>
      </c>
      <c r="C83" s="423" t="s">
        <v>4332</v>
      </c>
      <c r="D83" s="423" t="s">
        <v>4333</v>
      </c>
      <c r="E83" s="423" t="s">
        <v>4285</v>
      </c>
      <c r="F83" s="423" t="s">
        <v>4331</v>
      </c>
      <c r="G83" s="423" t="s">
        <v>4332</v>
      </c>
      <c r="H83" s="423" t="s">
        <v>4333</v>
      </c>
    </row>
    <row r="84" spans="1:29">
      <c r="A84" s="253" t="s">
        <v>4286</v>
      </c>
      <c r="B84" s="253">
        <v>34</v>
      </c>
      <c r="C84" s="253">
        <v>117</v>
      </c>
      <c r="D84" s="253">
        <v>5</v>
      </c>
      <c r="E84" s="253">
        <v>156</v>
      </c>
      <c r="F84" s="327">
        <v>0.218</v>
      </c>
      <c r="G84" s="327">
        <v>0.75</v>
      </c>
      <c r="H84" s="327">
        <v>3.2000000000000001E-2</v>
      </c>
    </row>
    <row r="85" spans="1:29">
      <c r="A85" s="253" t="s">
        <v>2651</v>
      </c>
      <c r="B85" s="253">
        <v>34</v>
      </c>
      <c r="C85" s="253">
        <v>95</v>
      </c>
      <c r="D85" s="253">
        <v>3</v>
      </c>
      <c r="E85" s="253">
        <v>132</v>
      </c>
      <c r="F85" s="327">
        <v>0.25800000000000001</v>
      </c>
      <c r="G85" s="327">
        <v>0.72</v>
      </c>
      <c r="H85" s="327">
        <v>2.3E-2</v>
      </c>
    </row>
    <row r="86" spans="1:29">
      <c r="A86" s="253" t="s">
        <v>4287</v>
      </c>
      <c r="B86" s="253">
        <v>154</v>
      </c>
      <c r="C86" s="253">
        <v>225</v>
      </c>
      <c r="D86" s="253">
        <v>3</v>
      </c>
      <c r="E86" s="253">
        <v>382</v>
      </c>
      <c r="F86" s="327">
        <v>0.40300000000000002</v>
      </c>
      <c r="G86" s="327">
        <v>0.58899999999999997</v>
      </c>
      <c r="H86" s="327">
        <v>8.0000000000000002E-3</v>
      </c>
    </row>
    <row r="87" spans="1:29">
      <c r="A87" s="253" t="s">
        <v>4288</v>
      </c>
      <c r="B87" s="253">
        <v>61</v>
      </c>
      <c r="C87" s="253">
        <v>90</v>
      </c>
      <c r="D87" s="253">
        <v>2</v>
      </c>
      <c r="E87" s="253">
        <v>153</v>
      </c>
      <c r="F87" s="327">
        <v>0.39900000000000002</v>
      </c>
      <c r="G87" s="327">
        <v>0.58799999999999997</v>
      </c>
      <c r="H87" s="327">
        <v>1.2999999999999999E-2</v>
      </c>
    </row>
    <row r="88" spans="1:29">
      <c r="A88" s="253" t="s">
        <v>2525</v>
      </c>
      <c r="B88" s="253">
        <v>34</v>
      </c>
      <c r="C88" s="253">
        <v>40</v>
      </c>
      <c r="D88" s="253">
        <v>0</v>
      </c>
      <c r="E88" s="253">
        <v>74</v>
      </c>
      <c r="F88" s="327">
        <v>0.45900000000000002</v>
      </c>
      <c r="G88" s="327">
        <v>0.54100000000000004</v>
      </c>
      <c r="H88" s="327">
        <v>0</v>
      </c>
    </row>
    <row r="89" spans="1:29">
      <c r="A89" s="253" t="s">
        <v>4289</v>
      </c>
      <c r="B89" s="253">
        <v>56</v>
      </c>
      <c r="C89" s="253">
        <v>26</v>
      </c>
      <c r="D89" s="253">
        <v>0</v>
      </c>
      <c r="E89" s="253">
        <v>82</v>
      </c>
      <c r="F89" s="327">
        <v>0.68300000000000005</v>
      </c>
      <c r="G89" s="327">
        <v>0.317</v>
      </c>
      <c r="H89" s="327">
        <v>0</v>
      </c>
    </row>
    <row r="90" spans="1:29">
      <c r="A90" s="253" t="s">
        <v>2524</v>
      </c>
      <c r="B90" s="253">
        <v>160</v>
      </c>
      <c r="C90" s="253">
        <v>67</v>
      </c>
      <c r="D90" s="253">
        <v>2</v>
      </c>
      <c r="E90" s="253">
        <v>229</v>
      </c>
      <c r="F90" s="327">
        <v>0.69899999999999995</v>
      </c>
      <c r="G90" s="327">
        <v>0.29299999999999998</v>
      </c>
      <c r="H90" s="327">
        <v>8.9999999999999993E-3</v>
      </c>
    </row>
    <row r="91" spans="1:29">
      <c r="A91" s="253" t="s">
        <v>4290</v>
      </c>
      <c r="B91" s="253">
        <v>25</v>
      </c>
      <c r="C91" s="253">
        <v>49</v>
      </c>
      <c r="D91" s="253">
        <v>6</v>
      </c>
      <c r="E91" s="253">
        <v>80</v>
      </c>
      <c r="F91" s="327">
        <v>0.313</v>
      </c>
      <c r="G91" s="327">
        <v>0.61299999999999999</v>
      </c>
      <c r="H91" s="327">
        <v>7.4999999999999997E-2</v>
      </c>
    </row>
    <row r="92" spans="1:29">
      <c r="A92" s="253" t="s">
        <v>4291</v>
      </c>
      <c r="B92" s="253">
        <v>110</v>
      </c>
      <c r="C92" s="253">
        <v>325</v>
      </c>
      <c r="D92" s="253">
        <v>4</v>
      </c>
      <c r="E92" s="253">
        <v>439</v>
      </c>
      <c r="F92" s="327">
        <v>0.251</v>
      </c>
      <c r="G92" s="327">
        <v>0.74</v>
      </c>
      <c r="H92" s="327">
        <v>8.9999999999999993E-3</v>
      </c>
    </row>
    <row r="93" spans="1:29">
      <c r="A93" s="253" t="s">
        <v>4292</v>
      </c>
      <c r="B93" s="253">
        <v>155</v>
      </c>
      <c r="C93" s="253">
        <v>404</v>
      </c>
      <c r="D93" s="253">
        <v>11</v>
      </c>
      <c r="E93" s="253">
        <v>570</v>
      </c>
      <c r="F93" s="327">
        <v>0.27200000000000002</v>
      </c>
      <c r="G93" s="327">
        <v>0.70899999999999996</v>
      </c>
      <c r="H93" s="327">
        <v>1.9E-2</v>
      </c>
    </row>
    <row r="94" spans="1:29" s="67" customFormat="1">
      <c r="A94" s="256" t="s">
        <v>2326</v>
      </c>
      <c r="B94" s="256">
        <v>823</v>
      </c>
      <c r="C94" s="360">
        <v>1438</v>
      </c>
      <c r="D94" s="256">
        <v>36</v>
      </c>
      <c r="E94" s="256">
        <v>2297</v>
      </c>
      <c r="F94" s="361">
        <f>B94/$E$94</f>
        <v>0.35829342620809751</v>
      </c>
      <c r="G94" s="361">
        <f t="shared" ref="G94:H94" si="4">C94/$E$94</f>
        <v>0.62603395733565526</v>
      </c>
      <c r="H94" s="361">
        <f t="shared" si="4"/>
        <v>1.567261645624728E-2</v>
      </c>
    </row>
  </sheetData>
  <mergeCells count="1">
    <mergeCell ref="A4:G7"/>
  </mergeCells>
  <hyperlinks>
    <hyperlink ref="J1" location="'Inhaltsverzeichnis'!A1" tooltip="Inhaltsverzeichnis" display="zurück zum Inhaltsverzeichnis"/>
  </hyperlinks>
  <pageMargins left="0.7" right="0.7" top="0.78740157499999996" bottom="0.78740157499999996"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kument" ma:contentTypeID="0x010100DAAA27950B9AA04AAA677F3CDD27C02C" ma:contentTypeVersion="11" ma:contentTypeDescription="Ein neues Dokument erstellen." ma:contentTypeScope="" ma:versionID="a277d8e4d548b260fbd10f51686b77a6">
  <xsd:schema xmlns:xsd="http://www.w3.org/2001/XMLSchema" xmlns:xs="http://www.w3.org/2001/XMLSchema" xmlns:p="http://schemas.microsoft.com/office/2006/metadata/properties" xmlns:ns2="c7b21076-2764-443c-9386-917723eca490" targetNamespace="http://schemas.microsoft.com/office/2006/metadata/properties" ma:root="true" ma:fieldsID="58b08b66d4c60d08a2e3d68cd4e7047c" ns2:_="">
    <xsd:import namespace="c7b21076-2764-443c-9386-917723eca490"/>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MediaServiceAutoKeyPoints" minOccurs="0"/>
                <xsd:element ref="ns2:MediaServiceKeyPoints" minOccurs="0"/>
                <xsd:element ref="ns2:MediaServiceLocatio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7b21076-2764-443c-9386-917723eca49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element name="MediaLengthInSeconds" ma:index="18" nillable="true" ma:displayName="Length (seconds)"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9D84F18-0B5E-4E9F-9C48-2ADC2F1A2E81}">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5CF34284-64C0-4045-82F2-2321EE41A48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7b21076-2764-443c-9386-917723eca49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D61D369-035F-4D15-A608-105603A9070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27</vt:i4>
      </vt:variant>
    </vt:vector>
  </HeadingPairs>
  <TitlesOfParts>
    <vt:vector size="27" baseType="lpstr">
      <vt:lpstr>Inhaltsverzeichnis</vt:lpstr>
      <vt:lpstr>Bevölkerung</vt:lpstr>
      <vt:lpstr>Bodenflächen</vt:lpstr>
      <vt:lpstr>Sozialvers. Beschäftigte</vt:lpstr>
      <vt:lpstr>Arbeitslosenquote</vt:lpstr>
      <vt:lpstr>Arbeitslosenstruktur</vt:lpstr>
      <vt:lpstr>IHK zugehörige Unternehmen</vt:lpstr>
      <vt:lpstr>Auszubildende</vt:lpstr>
      <vt:lpstr>Gewerbe An- und Abmeldungen</vt:lpstr>
      <vt:lpstr>Unternehmensinsolvenzen</vt:lpstr>
      <vt:lpstr>Bruttowertschöpfung</vt:lpstr>
      <vt:lpstr>Entwicklung der BWS</vt:lpstr>
      <vt:lpstr>Ewerbstätige</vt:lpstr>
      <vt:lpstr>BWS je Erwerbstätigen</vt:lpstr>
      <vt:lpstr>Konjunktur - Klimaindex</vt:lpstr>
      <vt:lpstr>Konjunktur - Risiken</vt:lpstr>
      <vt:lpstr>Realsteuerhebesatz</vt:lpstr>
      <vt:lpstr>Tabelle1</vt:lpstr>
      <vt:lpstr>Kaufkraft</vt:lpstr>
      <vt:lpstr>Verarbeitendes Gewerbe</vt:lpstr>
      <vt:lpstr>Tourismus</vt:lpstr>
      <vt:lpstr>Schifffahrt</vt:lpstr>
      <vt:lpstr>Pendler - Auspendler</vt:lpstr>
      <vt:lpstr>Pendler - Einpendler</vt:lpstr>
      <vt:lpstr>Wanderungsbewegung</vt:lpstr>
      <vt:lpstr>Zu- und Fortzüge</vt:lpstr>
      <vt:lpstr>Coronaumfrage</vt:lpstr>
    </vt:vector>
  </TitlesOfParts>
  <Manager/>
  <Company>Microsoft Corporation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Untitled Spreadsheet</dc:title>
  <dc:subject/>
  <dc:creator>Unknown Creator</dc:creator>
  <cp:keywords/>
  <dc:description/>
  <cp:lastModifiedBy>Brüggemann</cp:lastModifiedBy>
  <cp:revision/>
  <dcterms:created xsi:type="dcterms:W3CDTF">2020-02-24T09:21:53Z</dcterms:created>
  <dcterms:modified xsi:type="dcterms:W3CDTF">2021-10-06T09:57:30Z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0x010100DAAA27950B9AA04AAA677F3CDD27C02C</vt:lpwstr>
  </property>
</Properties>
</file>