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15" yWindow="-15" windowWidth="14400" windowHeight="12675" tabRatio="928" activeTab="6"/>
  </bookViews>
  <sheets>
    <sheet name="Deckblatt" sheetId="11" r:id="rId1"/>
    <sheet name="Kostenplanung" sheetId="9" r:id="rId2"/>
    <sheet name="Personalkosten" sheetId="7" r:id="rId3"/>
    <sheet name="Kalkulation" sheetId="8" r:id="rId4"/>
    <sheet name="Umsatzplanung" sheetId="13" r:id="rId5"/>
    <sheet name="Privatentnahme" sheetId="14" r:id="rId6"/>
    <sheet name="Rentabilitätsvorschau" sheetId="1" r:id="rId7"/>
    <sheet name="Kapitalbedarfsplan" sheetId="3" r:id="rId8"/>
    <sheet name="Finanzierungsplan" sheetId="4" r:id="rId9"/>
    <sheet name="Liquiditätsplan" sheetId="12" r:id="rId10"/>
  </sheets>
  <definedNames>
    <definedName name="_xlnm.Print_Area" localSheetId="0">Deckblatt!$A$1:$F$38</definedName>
    <definedName name="_xlnm.Print_Area" localSheetId="8">Finanzierungsplan!$A$1:$D$25</definedName>
    <definedName name="_xlnm.Print_Area" localSheetId="3">Kalkulation!$A$1:$H$122</definedName>
    <definedName name="_xlnm.Print_Area" localSheetId="7">Kapitalbedarfsplan!$A$1:$D$40</definedName>
    <definedName name="_xlnm.Print_Area" localSheetId="1">Kostenplanung!$A$1:$G$82</definedName>
    <definedName name="_xlnm.Print_Area" localSheetId="9">Liquiditätsplan!$A$1:$M$35</definedName>
    <definedName name="_xlnm.Print_Area" localSheetId="2">Personalkosten!$A$1:$H$25</definedName>
    <definedName name="_xlnm.Print_Area" localSheetId="5">Privatentnahme!$A$1:$E$99</definedName>
    <definedName name="_xlnm.Print_Area" localSheetId="6">Rentabilitätsvorschau!$A$1:$G$63</definedName>
    <definedName name="_xlnm.Print_Area" localSheetId="4">Umsatzplanung!$A$1:$D$97</definedName>
    <definedName name="Z_CA347B85_F928_4706_9F66_04CBBEEA95D6_.wvu.PrintArea" localSheetId="6" hidden="1">Rentabilitätsvorschau!$A$1:$G$23</definedName>
    <definedName name="Z_F14ED2BA_0588_48FB_84AA_5D7F9A1F6699_.wvu.PrintArea" localSheetId="6" hidden="1">Rentabilitätsvorschau!$A$1:$G$23</definedName>
  </definedNames>
  <calcPr calcId="145621"/>
  <customWorkbookViews>
    <customWorkbookView name="Renta_2" guid="{F14ED2BA-0588-48FB-84AA-5D7F9A1F6699}" maximized="1" windowWidth="1920" windowHeight="843" activeSheetId="1"/>
    <customWorkbookView name="Renta_1" guid="{CA347B85-F928-4706-9F66-04CBBEEA95D6}" maximized="1" windowWidth="1920" windowHeight="843" activeSheetId="1"/>
  </customWorkbookViews>
</workbook>
</file>

<file path=xl/calcChain.xml><?xml version="1.0" encoding="utf-8"?>
<calcChain xmlns="http://schemas.openxmlformats.org/spreadsheetml/2006/main">
  <c r="C59" i="1" l="1"/>
  <c r="D59" i="1"/>
  <c r="E59" i="1"/>
  <c r="F59" i="1"/>
  <c r="G59" i="1"/>
  <c r="B59" i="1"/>
  <c r="C20" i="1"/>
  <c r="D20" i="1"/>
  <c r="E20" i="1"/>
  <c r="F20" i="1"/>
  <c r="G20" i="1"/>
  <c r="B20" i="1"/>
  <c r="D8" i="3" l="1"/>
  <c r="G21" i="7" l="1"/>
  <c r="G22" i="7"/>
  <c r="G20" i="7"/>
  <c r="G14" i="7"/>
  <c r="G15" i="7"/>
  <c r="G7" i="7"/>
  <c r="G8" i="7"/>
  <c r="G13" i="7"/>
  <c r="G6" i="7"/>
  <c r="B47" i="9"/>
  <c r="E82" i="8"/>
  <c r="C8" i="9"/>
  <c r="D8" i="9"/>
  <c r="E8" i="9"/>
  <c r="F8" i="9"/>
  <c r="G8" i="9"/>
  <c r="B8" i="9"/>
  <c r="C59" i="13" l="1"/>
  <c r="B5" i="9"/>
  <c r="C32" i="12" l="1"/>
  <c r="E32" i="12"/>
  <c r="G32" i="12"/>
  <c r="I32" i="12"/>
  <c r="K32" i="12"/>
  <c r="M32" i="12"/>
  <c r="F47" i="1"/>
  <c r="G48" i="1" s="1"/>
  <c r="D47" i="1"/>
  <c r="E48" i="1" s="1"/>
  <c r="B47" i="1"/>
  <c r="C48" i="1" s="1"/>
  <c r="C8" i="1"/>
  <c r="C10" i="1" s="1"/>
  <c r="D8" i="1"/>
  <c r="D10" i="1" s="1"/>
  <c r="E8" i="1"/>
  <c r="E10" i="1" s="1"/>
  <c r="F8" i="1"/>
  <c r="F10" i="1" s="1"/>
  <c r="G8" i="1"/>
  <c r="G10" i="1" s="1"/>
  <c r="B8" i="1"/>
  <c r="B10" i="1" s="1"/>
  <c r="H15" i="8"/>
  <c r="H14" i="8"/>
  <c r="H13" i="8"/>
  <c r="H11" i="8"/>
  <c r="H10" i="8"/>
  <c r="H21" i="7"/>
  <c r="H22" i="7"/>
  <c r="H14" i="7"/>
  <c r="H15" i="7"/>
  <c r="H8" i="7"/>
  <c r="H7" i="7"/>
  <c r="H6" i="7"/>
  <c r="D72" i="9"/>
  <c r="C72" i="9"/>
  <c r="B72" i="9"/>
  <c r="H16" i="8" s="1"/>
  <c r="D64" i="9"/>
  <c r="C64" i="9"/>
  <c r="B64" i="9"/>
  <c r="H12" i="8" s="1"/>
  <c r="D57" i="9"/>
  <c r="C57" i="9"/>
  <c r="B57" i="9"/>
  <c r="H9" i="8" s="1"/>
  <c r="D50" i="9"/>
  <c r="C50" i="9"/>
  <c r="B50" i="9"/>
  <c r="H8" i="8" s="1"/>
  <c r="D47" i="9"/>
  <c r="C47" i="9"/>
  <c r="H7" i="8"/>
  <c r="E69" i="14"/>
  <c r="E60" i="14"/>
  <c r="E56" i="14"/>
  <c r="E53" i="14"/>
  <c r="E49" i="14"/>
  <c r="E42" i="14"/>
  <c r="E27" i="14"/>
  <c r="E18" i="14"/>
  <c r="E13" i="14"/>
  <c r="H9" i="7" l="1"/>
  <c r="H6" i="8" s="1"/>
  <c r="E61" i="14"/>
  <c r="H31" i="12" s="1"/>
  <c r="C9" i="7"/>
  <c r="L19" i="12" s="1"/>
  <c r="C23" i="7"/>
  <c r="G23" i="7"/>
  <c r="H20" i="7"/>
  <c r="H23" i="7" s="1"/>
  <c r="F50" i="1" s="1"/>
  <c r="C16" i="7"/>
  <c r="G16" i="7"/>
  <c r="H13" i="7"/>
  <c r="H16" i="7" s="1"/>
  <c r="D50" i="1" s="1"/>
  <c r="G11" i="1"/>
  <c r="G12" i="1" s="1"/>
  <c r="E11" i="1"/>
  <c r="E12" i="1" s="1"/>
  <c r="G9" i="7"/>
  <c r="D76" i="9"/>
  <c r="F52" i="1" s="1"/>
  <c r="C76" i="9"/>
  <c r="D52" i="1" s="1"/>
  <c r="B76" i="9"/>
  <c r="B52" i="1" s="1"/>
  <c r="C79" i="13"/>
  <c r="C83" i="13" s="1"/>
  <c r="C84" i="13" s="1"/>
  <c r="C67" i="13"/>
  <c r="C71" i="13" s="1"/>
  <c r="C72" i="13" s="1"/>
  <c r="C55" i="13"/>
  <c r="C60" i="13" s="1"/>
  <c r="D25" i="13"/>
  <c r="D26" i="13"/>
  <c r="D27" i="13"/>
  <c r="D28" i="13"/>
  <c r="D16" i="13"/>
  <c r="D17" i="13"/>
  <c r="D18" i="13"/>
  <c r="D19" i="13"/>
  <c r="D29" i="13"/>
  <c r="D20" i="13"/>
  <c r="D11" i="13"/>
  <c r="D7" i="13"/>
  <c r="D8" i="13"/>
  <c r="D9" i="13"/>
  <c r="D10" i="13"/>
  <c r="D24" i="13"/>
  <c r="D15" i="13"/>
  <c r="D6" i="13"/>
  <c r="B50" i="1" l="1"/>
  <c r="E71" i="14"/>
  <c r="E73" i="14" s="1"/>
  <c r="D31" i="12"/>
  <c r="J31" i="12"/>
  <c r="F11" i="1"/>
  <c r="F12" i="1" s="1"/>
  <c r="D11" i="1"/>
  <c r="D12" i="1" s="1"/>
  <c r="B11" i="1"/>
  <c r="B12" i="1" s="1"/>
  <c r="C11" i="1"/>
  <c r="C12" i="1" s="1"/>
  <c r="D19" i="12"/>
  <c r="H19" i="12"/>
  <c r="F31" i="12"/>
  <c r="L31" i="12"/>
  <c r="B31" i="12"/>
  <c r="J19" i="12"/>
  <c r="F19" i="12"/>
  <c r="B19" i="12"/>
  <c r="C16" i="12"/>
  <c r="E16" i="12"/>
  <c r="G16" i="12"/>
  <c r="I16" i="12"/>
  <c r="K16" i="12"/>
  <c r="M16" i="12"/>
  <c r="C8" i="12"/>
  <c r="C17" i="12" s="1"/>
  <c r="C33" i="12" s="1"/>
  <c r="C35" i="12" s="1"/>
  <c r="E8" i="12"/>
  <c r="G8" i="12"/>
  <c r="I8" i="12"/>
  <c r="I17" i="12" s="1"/>
  <c r="I33" i="12" s="1"/>
  <c r="I35" i="12" s="1"/>
  <c r="K8" i="12"/>
  <c r="M8" i="12"/>
  <c r="B8" i="12"/>
  <c r="M17" i="12" l="1"/>
  <c r="M33" i="12" s="1"/>
  <c r="M35" i="12" s="1"/>
  <c r="G17" i="12"/>
  <c r="G33" i="12" s="1"/>
  <c r="G35" i="12" s="1"/>
  <c r="K17" i="12"/>
  <c r="K33" i="12" s="1"/>
  <c r="K35" i="12" s="1"/>
  <c r="E17" i="12"/>
  <c r="E33" i="12" s="1"/>
  <c r="E35" i="12" s="1"/>
  <c r="L10" i="12"/>
  <c r="J10" i="12"/>
  <c r="H10" i="12"/>
  <c r="F10" i="12"/>
  <c r="D10" i="12"/>
  <c r="B10" i="12"/>
  <c r="B11" i="12" l="1"/>
  <c r="B16" i="12" s="1"/>
  <c r="B17" i="12" s="1"/>
  <c r="D11" i="12"/>
  <c r="D16" i="12" s="1"/>
  <c r="J11" i="12"/>
  <c r="J16" i="12" s="1"/>
  <c r="F11" i="12"/>
  <c r="F16" i="12" s="1"/>
  <c r="L11" i="12"/>
  <c r="L16" i="12" s="1"/>
  <c r="H11" i="12"/>
  <c r="H16" i="12" s="1"/>
  <c r="A45" i="4"/>
  <c r="H54" i="8" l="1"/>
  <c r="H55" i="8" s="1"/>
  <c r="C30" i="9"/>
  <c r="D30" i="9"/>
  <c r="E30" i="9"/>
  <c r="F30" i="9"/>
  <c r="G30" i="9"/>
  <c r="B30" i="9"/>
  <c r="G22" i="9"/>
  <c r="F22" i="9"/>
  <c r="E22" i="9"/>
  <c r="D22" i="9"/>
  <c r="C22" i="9"/>
  <c r="B22" i="9"/>
  <c r="G15" i="9"/>
  <c r="F15" i="9"/>
  <c r="E15" i="9"/>
  <c r="D15" i="9"/>
  <c r="C15" i="9"/>
  <c r="B15" i="9"/>
  <c r="G5" i="9"/>
  <c r="F5" i="9"/>
  <c r="E5" i="9"/>
  <c r="D5" i="9"/>
  <c r="C5" i="9"/>
  <c r="H25" i="8"/>
  <c r="B34" i="9" l="1"/>
  <c r="B13" i="1" s="1"/>
  <c r="B14" i="1" s="1"/>
  <c r="B16" i="1" s="1"/>
  <c r="B18" i="1" s="1"/>
  <c r="G34" i="9"/>
  <c r="G13" i="1" s="1"/>
  <c r="G14" i="1" s="1"/>
  <c r="G16" i="1" s="1"/>
  <c r="G18" i="1" s="1"/>
  <c r="F34" i="9"/>
  <c r="F13" i="1" s="1"/>
  <c r="F14" i="1" s="1"/>
  <c r="F16" i="1" s="1"/>
  <c r="F18" i="1" s="1"/>
  <c r="E34" i="9"/>
  <c r="E13" i="1" s="1"/>
  <c r="E14" i="1" s="1"/>
  <c r="E16" i="1" s="1"/>
  <c r="E18" i="1" s="1"/>
  <c r="D34" i="9"/>
  <c r="D13" i="1" s="1"/>
  <c r="D14" i="1" s="1"/>
  <c r="D16" i="1" s="1"/>
  <c r="D18" i="1" s="1"/>
  <c r="C34" i="9"/>
  <c r="C13" i="1" s="1"/>
  <c r="C14" i="1" s="1"/>
  <c r="C16" i="1" s="1"/>
  <c r="C18" i="1" s="1"/>
  <c r="H56" i="8"/>
  <c r="H57" i="8" s="1"/>
  <c r="H59" i="8" s="1"/>
  <c r="A92" i="8" s="1"/>
  <c r="H27" i="8"/>
  <c r="H30" i="8" s="1"/>
  <c r="C35" i="8" s="1"/>
  <c r="D29" i="3" l="1"/>
  <c r="C88" i="8"/>
  <c r="A95" i="8"/>
  <c r="C85" i="8"/>
  <c r="C82" i="8"/>
  <c r="L20" i="12"/>
  <c r="L32" i="12" s="1"/>
  <c r="J20" i="12"/>
  <c r="J32" i="12" s="1"/>
  <c r="H20" i="12"/>
  <c r="H32" i="12" s="1"/>
  <c r="F20" i="12"/>
  <c r="F32" i="12" s="1"/>
  <c r="D20" i="12"/>
  <c r="D32" i="12" s="1"/>
  <c r="B20" i="12"/>
  <c r="B32" i="12" s="1"/>
  <c r="H17" i="8" l="1"/>
  <c r="A35" i="8" s="1"/>
  <c r="E35" i="8" s="1"/>
  <c r="D16" i="3"/>
  <c r="D22" i="4"/>
  <c r="D19" i="4"/>
  <c r="D12" i="4"/>
  <c r="D38" i="3"/>
  <c r="D31" i="3"/>
  <c r="D27" i="3"/>
  <c r="H42" i="8" l="1"/>
  <c r="H43" i="8" s="1"/>
  <c r="G44" i="8" s="1"/>
  <c r="D23" i="4"/>
  <c r="H45" i="8" l="1"/>
  <c r="H46" i="8" s="1"/>
  <c r="H47" i="8" s="1"/>
  <c r="H48" i="8" s="1"/>
  <c r="H49" i="8" l="1"/>
  <c r="D34" i="3"/>
  <c r="D39" i="3" s="1"/>
  <c r="D5" i="4" s="1"/>
  <c r="D25" i="4" s="1"/>
  <c r="B33" i="12"/>
  <c r="B35" i="12" s="1"/>
  <c r="D6" i="12" s="1"/>
  <c r="D8" i="12" s="1"/>
  <c r="D17" i="12" s="1"/>
  <c r="D33" i="12" s="1"/>
  <c r="D35" i="12" s="1"/>
  <c r="F6" i="12" s="1"/>
  <c r="F8" i="12" s="1"/>
  <c r="F17" i="12" s="1"/>
  <c r="F33" i="12" s="1"/>
  <c r="F35" i="12" s="1"/>
  <c r="H6" i="12" s="1"/>
  <c r="H8" i="12" s="1"/>
  <c r="H17" i="12" s="1"/>
  <c r="H33" i="12" s="1"/>
  <c r="H35" i="12" s="1"/>
  <c r="J6" i="12" s="1"/>
  <c r="J8" i="12" s="1"/>
  <c r="J17" i="12" s="1"/>
  <c r="J33" i="12" s="1"/>
  <c r="J35" i="12" s="1"/>
  <c r="L6" i="12" s="1"/>
  <c r="L8" i="12" s="1"/>
  <c r="L17" i="12" s="1"/>
  <c r="L33" i="12" s="1"/>
  <c r="L35" i="12" s="1"/>
  <c r="C23" i="1" l="1"/>
  <c r="E23" i="1"/>
  <c r="G23" i="1"/>
  <c r="D23" i="1" l="1"/>
  <c r="F23" i="1"/>
  <c r="D49" i="1" l="1"/>
  <c r="D51" i="1" s="1"/>
  <c r="F49" i="1"/>
  <c r="H60" i="8"/>
  <c r="H61" i="8" s="1"/>
  <c r="F51" i="1" l="1"/>
  <c r="G51" i="1" s="1"/>
  <c r="D53" i="1"/>
  <c r="E51" i="1"/>
  <c r="B23" i="1"/>
  <c r="H62" i="8"/>
  <c r="H63" i="8" s="1"/>
  <c r="A88" i="8" s="1"/>
  <c r="F53" i="1" l="1"/>
  <c r="F55" i="1" s="1"/>
  <c r="B49" i="1"/>
  <c r="B51" i="1" s="1"/>
  <c r="A82" i="8"/>
  <c r="D55" i="1"/>
  <c r="E53" i="1"/>
  <c r="H64" i="8"/>
  <c r="A85" i="8" l="1"/>
  <c r="E85" i="8" s="1"/>
  <c r="C92" i="8" s="1"/>
  <c r="E92" i="8" s="1"/>
  <c r="G53" i="1"/>
  <c r="E88" i="8"/>
  <c r="C95" i="8" s="1"/>
  <c r="E95" i="8" s="1"/>
  <c r="D57" i="1"/>
  <c r="E57" i="1" s="1"/>
  <c r="E55" i="1"/>
  <c r="B53" i="1"/>
  <c r="C51" i="1"/>
  <c r="G55" i="1"/>
  <c r="F57" i="1"/>
  <c r="G57" i="1" s="1"/>
  <c r="H65" i="8"/>
  <c r="F62" i="1" l="1"/>
  <c r="B55" i="1"/>
  <c r="C53" i="1"/>
  <c r="D62" i="1"/>
  <c r="B57" i="1" l="1"/>
  <c r="C57" i="1" s="1"/>
  <c r="C55" i="1"/>
  <c r="B62" i="1" l="1"/>
</calcChain>
</file>

<file path=xl/comments1.xml><?xml version="1.0" encoding="utf-8"?>
<comments xmlns="http://schemas.openxmlformats.org/spreadsheetml/2006/main">
  <authors>
    <author>Kleinhempel, Tina</author>
    <author>Gey, Tina</author>
  </authors>
  <commentList>
    <comment ref="A1" authorId="0">
      <text>
        <r>
          <rPr>
            <b/>
            <sz val="8"/>
            <color indexed="81"/>
            <rFont val="Arial"/>
            <family val="2"/>
          </rPr>
          <t>Bitte dem Unternehmenskonzept beifügen.</t>
        </r>
      </text>
    </comment>
    <comment ref="A8" authorId="0">
      <text>
        <r>
          <rPr>
            <sz val="8"/>
            <color indexed="81"/>
            <rFont val="Arial"/>
            <family val="2"/>
          </rPr>
          <t>Sie können entweder sämtliche Kosten für das Fahrzeug in voller Höhe ansetzen oder die Kolometerpauschale wählen. Bei Inanspruchnahme der Kilometerpauschale sind die Felder Sprit, Versicherung, Steuern, Instandhaltung, Leasingrate freizuhalten.</t>
        </r>
      </text>
    </comment>
    <comment ref="A43" authorId="0">
      <text>
        <r>
          <rPr>
            <b/>
            <sz val="8"/>
            <color indexed="81"/>
            <rFont val="Arial"/>
            <family val="2"/>
          </rPr>
          <t>Bitte dem Unternehmenskonzept beifügen.</t>
        </r>
      </text>
    </comment>
    <comment ref="B51" authorId="1">
      <text>
        <r>
          <rPr>
            <sz val="8"/>
            <color indexed="81"/>
            <rFont val="Tahoma"/>
            <family val="2"/>
          </rPr>
          <t>Sie können entweder sämtliche Kosten für das Fahrzeug in voller Höhe ansetzen oder die Kolometerpauschale wählen. Bei Inanspruchnahme der Kilometerpauschale sind die Felder Sprit, Versicherung, Steuern, Instandhaltung, Leasingrate freizuhalten.</t>
        </r>
      </text>
    </comment>
  </commentList>
</comments>
</file>

<file path=xl/comments2.xml><?xml version="1.0" encoding="utf-8"?>
<comments xmlns="http://schemas.openxmlformats.org/spreadsheetml/2006/main">
  <authors>
    <author>Kleinhempel, Tina</author>
  </authors>
  <commentList>
    <comment ref="A2" authorId="0">
      <text>
        <r>
          <rPr>
            <b/>
            <sz val="8"/>
            <color indexed="81"/>
            <rFont val="Arial"/>
            <family val="2"/>
          </rPr>
          <t>Bitte dem Unternehmenskonzept beifügen.</t>
        </r>
      </text>
    </comment>
    <comment ref="A41" authorId="0">
      <text>
        <r>
          <rPr>
            <b/>
            <sz val="8"/>
            <color indexed="81"/>
            <rFont val="Arial"/>
            <family val="2"/>
          </rPr>
          <t>Bitte dem Unternehmenskonzept beifügen.</t>
        </r>
      </text>
    </comment>
  </commentList>
</comments>
</file>

<file path=xl/comments3.xml><?xml version="1.0" encoding="utf-8"?>
<comments xmlns="http://schemas.openxmlformats.org/spreadsheetml/2006/main">
  <authors>
    <author>Kleinhempel, Tina</author>
  </authors>
  <commentList>
    <comment ref="A2" authorId="0">
      <text>
        <r>
          <rPr>
            <b/>
            <sz val="8"/>
            <color indexed="81"/>
            <rFont val="Arial"/>
            <family val="2"/>
          </rPr>
          <t>Bitte dem Unternehmenskonzept beifügen.</t>
        </r>
      </text>
    </comment>
  </commentList>
</comments>
</file>

<file path=xl/comments4.xml><?xml version="1.0" encoding="utf-8"?>
<comments xmlns="http://schemas.openxmlformats.org/spreadsheetml/2006/main">
  <authors>
    <author>Kleinhempel, Tina</author>
  </authors>
  <commentList>
    <comment ref="A2" authorId="0">
      <text>
        <r>
          <rPr>
            <b/>
            <sz val="8"/>
            <color indexed="81"/>
            <rFont val="Arial"/>
            <family val="2"/>
          </rPr>
          <t>Bitte dem Unternehmenskonzept beifügen.</t>
        </r>
      </text>
    </comment>
  </commentList>
</comments>
</file>

<file path=xl/sharedStrings.xml><?xml version="1.0" encoding="utf-8"?>
<sst xmlns="http://schemas.openxmlformats.org/spreadsheetml/2006/main" count="535" uniqueCount="340">
  <si>
    <t xml:space="preserve"> - Personalkosten gesamt</t>
  </si>
  <si>
    <t xml:space="preserve">        ...</t>
  </si>
  <si>
    <t xml:space="preserve"> - Abschreibungen</t>
  </si>
  <si>
    <t>= Betriebsergebnis</t>
  </si>
  <si>
    <t xml:space="preserve"> + Abschreibung</t>
  </si>
  <si>
    <t xml:space="preserve"> - Privatentnahmen</t>
  </si>
  <si>
    <t xml:space="preserve"> - Kredittilgung</t>
  </si>
  <si>
    <t>= Über-/Unterdeckung</t>
  </si>
  <si>
    <t>Angaben netto in €</t>
  </si>
  <si>
    <t>Umsätze aus</t>
  </si>
  <si>
    <t>Summe Umsatzerlöse</t>
  </si>
  <si>
    <r>
      <t>= Rohertrag</t>
    </r>
    <r>
      <rPr>
        <sz val="11"/>
        <rFont val="Arial"/>
        <family val="2"/>
      </rPr>
      <t xml:space="preserve"> </t>
    </r>
    <r>
      <rPr>
        <b/>
        <sz val="11"/>
        <rFont val="Arial"/>
        <family val="2"/>
      </rPr>
      <t>I</t>
    </r>
    <r>
      <rPr>
        <sz val="11"/>
        <rFont val="Arial"/>
        <family val="2"/>
      </rPr>
      <t xml:space="preserve">    </t>
    </r>
  </si>
  <si>
    <r>
      <t>= Rohertrag</t>
    </r>
    <r>
      <rPr>
        <sz val="11"/>
        <rFont val="Arial"/>
        <family val="2"/>
      </rPr>
      <t xml:space="preserve"> </t>
    </r>
    <r>
      <rPr>
        <b/>
        <sz val="11"/>
        <rFont val="Arial"/>
        <family val="2"/>
      </rPr>
      <t>II</t>
    </r>
    <r>
      <rPr>
        <sz val="11"/>
        <rFont val="Arial"/>
        <family val="2"/>
      </rPr>
      <t xml:space="preserve">  </t>
    </r>
  </si>
  <si>
    <t xml:space="preserve"> - Waren-/Materialeinsatz        </t>
  </si>
  <si>
    <t xml:space="preserve">    Sprit</t>
  </si>
  <si>
    <t xml:space="preserve">    Versicherung</t>
  </si>
  <si>
    <t xml:space="preserve">    Steuern</t>
  </si>
  <si>
    <t xml:space="preserve">    Instandhaltung/Reparatur</t>
  </si>
  <si>
    <t xml:space="preserve">    Leasing-/Finanzierungsrate</t>
  </si>
  <si>
    <t xml:space="preserve"> - Raumkosten gesamt</t>
  </si>
  <si>
    <t xml:space="preserve">   Miete</t>
  </si>
  <si>
    <t xml:space="preserve"> - Beiträge/Gebühren</t>
  </si>
  <si>
    <t xml:space="preserve">   Rundfunkbeitrag</t>
  </si>
  <si>
    <t xml:space="preserve">   GEMA</t>
  </si>
  <si>
    <t xml:space="preserve">   Berufsgenossenschaft</t>
  </si>
  <si>
    <t xml:space="preserve"> - Kraftfahrzeugkosten gesamt</t>
  </si>
  <si>
    <r>
      <t xml:space="preserve">   sonstige </t>
    </r>
    <r>
      <rPr>
        <sz val="9"/>
        <rFont val="Arial"/>
        <family val="2"/>
      </rPr>
      <t>(z. B. Berufsverband)</t>
    </r>
  </si>
  <si>
    <t xml:space="preserve"> - Steuer- und Rechtsberatung</t>
  </si>
  <si>
    <t xml:space="preserve"> - Betriebliche Versicherungen</t>
  </si>
  <si>
    <t xml:space="preserve"> - Weiterbildung, Fachliteratur</t>
  </si>
  <si>
    <t xml:space="preserve"> - weitere Kosten</t>
  </si>
  <si>
    <t xml:space="preserve">   Verpackungsmaterial</t>
  </si>
  <si>
    <t xml:space="preserve">   Büromaterial</t>
  </si>
  <si>
    <t xml:space="preserve">   Telefon, Fax, Internet, Handy</t>
  </si>
  <si>
    <t xml:space="preserve">   Porto, Versandkosten</t>
  </si>
  <si>
    <t xml:space="preserve"> - Zinsen für Fremdkapital</t>
  </si>
  <si>
    <r>
      <t xml:space="preserve">   Nebenkosten 
   </t>
    </r>
    <r>
      <rPr>
        <sz val="9"/>
        <rFont val="Arial"/>
        <family val="2"/>
      </rPr>
      <t>(Heizung, Strom, Wasser, Gas)</t>
    </r>
  </si>
  <si>
    <t xml:space="preserve">    alternativ: 
    Kilometerpauschale 0,30 €/km</t>
  </si>
  <si>
    <t xml:space="preserve"> - Reise-, Messe-, 
   Bewirtungskosten</t>
  </si>
  <si>
    <t xml:space="preserve"> + Gründungszuschuss/
    Einstiegsgeld</t>
  </si>
  <si>
    <t xml:space="preserve">   Kontoführungsgebühren</t>
  </si>
  <si>
    <t xml:space="preserve"> = erweiterter Cash-Flow</t>
  </si>
  <si>
    <t xml:space="preserve"> = Cash-Flow</t>
  </si>
  <si>
    <t>….</t>
  </si>
  <si>
    <t>Rentabilitätsvorschau - Anlaufphase</t>
  </si>
  <si>
    <t>1. Monat</t>
  </si>
  <si>
    <t>2. Monat</t>
  </si>
  <si>
    <t>3. Monat</t>
  </si>
  <si>
    <t>4. Monat</t>
  </si>
  <si>
    <t>5. Monat</t>
  </si>
  <si>
    <t>6. Monat</t>
  </si>
  <si>
    <t xml:space="preserve">= Rohertrag II  </t>
  </si>
  <si>
    <t>Rentabilitätsvorschau - 3 Jahre</t>
  </si>
  <si>
    <t>1. Jahr</t>
  </si>
  <si>
    <t>in %</t>
  </si>
  <si>
    <t>2. Jahr</t>
  </si>
  <si>
    <t>3. Jahr</t>
  </si>
  <si>
    <t>…</t>
  </si>
  <si>
    <t>Tilgungsrate</t>
  </si>
  <si>
    <t>Zinsen</t>
  </si>
  <si>
    <t>SUMME</t>
  </si>
  <si>
    <t>Kapitalbedarfsplan</t>
  </si>
  <si>
    <t>Angaben in Euro</t>
  </si>
  <si>
    <t>1.1</t>
  </si>
  <si>
    <t>1.</t>
  </si>
  <si>
    <t xml:space="preserve"> Investitionen</t>
  </si>
  <si>
    <t>1.2</t>
  </si>
  <si>
    <t>1.3</t>
  </si>
  <si>
    <t>Betriebs- und Geschäftsausstattung gesamt</t>
  </si>
  <si>
    <t>Produktionsanlagen, Maschinen, Werkzeuge, Geräte</t>
  </si>
  <si>
    <t>Büro-, Ladeneinrichtung</t>
  </si>
  <si>
    <t>PC/Laptop, Drucker, Kopierer, Telefonanlage etc.</t>
  </si>
  <si>
    <t>1.4</t>
  </si>
  <si>
    <t>Fuhrpark</t>
  </si>
  <si>
    <t>1.5</t>
  </si>
  <si>
    <t>Warenerstausstattung</t>
  </si>
  <si>
    <t>1.6</t>
  </si>
  <si>
    <t>Kaufpreis bei Betriebsübernahme</t>
  </si>
  <si>
    <t>2.</t>
  </si>
  <si>
    <t>Gründungskosten (einmalig)</t>
  </si>
  <si>
    <t>2.1</t>
  </si>
  <si>
    <t>Mietkaution</t>
  </si>
  <si>
    <t>2.2</t>
  </si>
  <si>
    <t>2.3</t>
  </si>
  <si>
    <t>einmalige Patent-, Lizenz-, Franchisegebühr</t>
  </si>
  <si>
    <t>Software</t>
  </si>
  <si>
    <t>2.4</t>
  </si>
  <si>
    <t>Beratungskosten (Steuer-, Unternehmensberater)</t>
  </si>
  <si>
    <t>2.5</t>
  </si>
  <si>
    <t>Gewerbeanmeldung</t>
  </si>
  <si>
    <t>2.6</t>
  </si>
  <si>
    <t>2.7</t>
  </si>
  <si>
    <t>2.8</t>
  </si>
  <si>
    <t>Erstausstattung Werbung und Geschäftsunterlagen</t>
  </si>
  <si>
    <t>2.9</t>
  </si>
  <si>
    <t>Eröffnungsfeier</t>
  </si>
  <si>
    <t>3.</t>
  </si>
  <si>
    <t>sonstige Zulassungen, Erlaubnisse, Prüfungen, Seminare</t>
  </si>
  <si>
    <t>Betriebsmittel</t>
  </si>
  <si>
    <t>3.1</t>
  </si>
  <si>
    <t>Betriebskosten für die ersten drei Monate laut Rentabilitätsvorschau</t>
  </si>
  <si>
    <t>3.2</t>
  </si>
  <si>
    <t>Vorfinanzierung von Aufträgen</t>
  </si>
  <si>
    <t>4.</t>
  </si>
  <si>
    <t>Kosten der privaten Haushalts- und Lebensführung laut Aufstellung</t>
  </si>
  <si>
    <t>4.1</t>
  </si>
  <si>
    <t>Lebenshaltungskosten für 6 Monate</t>
  </si>
  <si>
    <t>Kapitalbedarf</t>
  </si>
  <si>
    <t>5.</t>
  </si>
  <si>
    <t>sonstiges</t>
  </si>
  <si>
    <t>Finanzierungsplan</t>
  </si>
  <si>
    <t>Gesamter Kapitalbedarf laut Kapitalbedarfsplanung:</t>
  </si>
  <si>
    <t xml:space="preserve">1. </t>
  </si>
  <si>
    <t>Finanzierung - Eigenmittel</t>
  </si>
  <si>
    <t>Barvermögen, Kontoguthaben</t>
  </si>
  <si>
    <t>Stammeinlage (bei juristischen Personen)</t>
  </si>
  <si>
    <t>Sacheinlagen (PC, Pkw)</t>
  </si>
  <si>
    <t>sonstige:</t>
  </si>
  <si>
    <t>Finanzierung - Fremdmittel</t>
  </si>
  <si>
    <t>Hausbankdarlehen</t>
  </si>
  <si>
    <t>Kontokorrentkredit der Hausbank</t>
  </si>
  <si>
    <t>Privatdarlehen</t>
  </si>
  <si>
    <t>Zuschüsse</t>
  </si>
  <si>
    <t>Gesamtkapital</t>
  </si>
  <si>
    <t>Finanzierungslücke/-reserve</t>
  </si>
  <si>
    <r>
      <t>Zuschüsse für die private Haushalts- und Lebensführung für 6 Monate</t>
    </r>
    <r>
      <rPr>
        <sz val="9"/>
        <color theme="1"/>
        <rFont val="Arial"/>
        <family val="2"/>
      </rPr>
      <t xml:space="preserve"> 
z. B. Gründungszuschuss der Agentur für Arbeit, Einstiegsgeld vom Jobcenter, Deutsche Rentenversicherung</t>
    </r>
  </si>
  <si>
    <t>Umbau-/Renovierungskosten</t>
  </si>
  <si>
    <t>Grundstücke und Gebäude einschl. Nebenkosten (Notar, Grunderwerbs-steuer, Beschaffungsaufwendungen etc.)</t>
  </si>
  <si>
    <t>Personalkosten</t>
  </si>
  <si>
    <t>Urlaubsgeld/
Weihnachtsgeld</t>
  </si>
  <si>
    <t>-</t>
  </si>
  <si>
    <t>Personalkosten inkl. Sozialabgaben</t>
  </si>
  <si>
    <t>Raumkosten gesamt</t>
  </si>
  <si>
    <t>Kraftfahrzeugkosten gesamt</t>
  </si>
  <si>
    <t>Beiträge/Gebühren</t>
  </si>
  <si>
    <t>Werbungskosten</t>
  </si>
  <si>
    <t>Reise-, Messe-, Bewirtungskosten</t>
  </si>
  <si>
    <t>Steuer- und Rechtsberatung</t>
  </si>
  <si>
    <t>Betriebliche Versicherungen</t>
  </si>
  <si>
    <t>Weiterbildung, Fachliteratur</t>
  </si>
  <si>
    <t>sonstige Kosten</t>
  </si>
  <si>
    <t>in Euro ohne Ust.</t>
  </si>
  <si>
    <t>gesamt</t>
  </si>
  <si>
    <t>Berechnung der fakturierfähigen Stunden</t>
  </si>
  <si>
    <t>(= tatsächliche Arbeitsstunden pro Jahr)</t>
  </si>
  <si>
    <t>Tage im Jahr</t>
  </si>
  <si>
    <t xml:space="preserve"> - Sonn-/Feiertage</t>
  </si>
  <si>
    <t xml:space="preserve"> - Samstage</t>
  </si>
  <si>
    <t xml:space="preserve"> = tatsächliche Arbeitstage</t>
  </si>
  <si>
    <t>Stunden pro Tag</t>
  </si>
  <si>
    <t xml:space="preserve"> = tatsächliche Arbeitstage x Stunden pro Tag</t>
  </si>
  <si>
    <t xml:space="preserve"> x Anzahl produktiv Beschäftigter</t>
  </si>
  <si>
    <t xml:space="preserve"> = fakturierfähige Stunden</t>
  </si>
  <si>
    <t>:</t>
  </si>
  <si>
    <t>=</t>
  </si>
  <si>
    <t xml:space="preserve"> x Korrekturfaktor*</t>
  </si>
  <si>
    <t>Stundenverrechnungssatz</t>
  </si>
  <si>
    <t>Preiskalkulation für Dienstleistungen</t>
  </si>
  <si>
    <t xml:space="preserve"> x Stundenverrechnungssatz</t>
  </si>
  <si>
    <t xml:space="preserve"> = Lohnumsatz</t>
  </si>
  <si>
    <t xml:space="preserve"> + Materialkosten/Wareneinsatz für die Dienstleistung (Einkaufspreis)</t>
  </si>
  <si>
    <t xml:space="preserve"> = Selbstkosten</t>
  </si>
  <si>
    <t xml:space="preserve"> + Gewinnaufschlag (ca. 10 %)</t>
  </si>
  <si>
    <t xml:space="preserve"> = Angebotspreis netto</t>
  </si>
  <si>
    <t xml:space="preserve"> = Angebotspreis brutto</t>
  </si>
  <si>
    <t>Zeit für die Dienstleistung (in Stunden)</t>
  </si>
  <si>
    <t>Preiskalkulation im Handel</t>
  </si>
  <si>
    <t>Listenpreis des Herstellers (für ein Produkt)</t>
  </si>
  <si>
    <t xml:space="preserve"> - Rabatt beim Einkauf:</t>
  </si>
  <si>
    <t xml:space="preserve"> = Zieleinkaufspreis</t>
  </si>
  <si>
    <t xml:space="preserve"> - Skonto beim Einkauf:</t>
  </si>
  <si>
    <t xml:space="preserve"> = Einkaufspreis des Händlers</t>
  </si>
  <si>
    <t xml:space="preserve"> + Bezugskosten (Versand, Lieferung)</t>
  </si>
  <si>
    <t xml:space="preserve"> = Verkaufspreis netto</t>
  </si>
  <si>
    <t xml:space="preserve"> + Umsatzsteuer</t>
  </si>
  <si>
    <t xml:space="preserve"> = Verkaufspreis brutto</t>
  </si>
  <si>
    <t>x</t>
  </si>
  <si>
    <t xml:space="preserve">Kosten des 
Unternehmens  </t>
  </si>
  <si>
    <t>fakturierfähige 
Stunden</t>
  </si>
  <si>
    <t>Kostenplanung - Anlaufphase</t>
  </si>
  <si>
    <t xml:space="preserve"> = Kosten gesamt</t>
  </si>
  <si>
    <t xml:space="preserve"> - sonstige Kosten gemäß 
   Kostenplanung                                         </t>
  </si>
  <si>
    <t>Kostenplanung - 3 Jahre</t>
  </si>
  <si>
    <t>Betriebswirtschaftliche Planung</t>
  </si>
  <si>
    <t>Vorname Name</t>
  </si>
  <si>
    <t>Straße</t>
  </si>
  <si>
    <t>PLZ, Ort</t>
  </si>
  <si>
    <t>Unternehmenssitz</t>
  </si>
  <si>
    <t>Gründungsdatum</t>
  </si>
  <si>
    <t>Telefon</t>
  </si>
  <si>
    <t>E-Mail</t>
  </si>
  <si>
    <t>(falls Abweichung zum Wohnsitz)</t>
  </si>
  <si>
    <t>Berechnung des Stundenverrechnungssatzes (netto)</t>
  </si>
  <si>
    <t>Ihre Notizen</t>
  </si>
  <si>
    <t>Liquiditätsplan</t>
  </si>
  <si>
    <t>A: Bestand an liquiden Mitteln</t>
  </si>
  <si>
    <t>Kasse</t>
  </si>
  <si>
    <t>Bankguthaben</t>
  </si>
  <si>
    <t>B: Einzahlungen</t>
  </si>
  <si>
    <t>Umsatzerlöse (netto)</t>
  </si>
  <si>
    <t>eingenommene Umsatzsteuer</t>
  </si>
  <si>
    <t>vom Finanzamt erstattete Vorsteuer</t>
  </si>
  <si>
    <t>Privateinlage</t>
  </si>
  <si>
    <t>sonstige Einnahmen</t>
  </si>
  <si>
    <t>Personalkosten inkl. SV-Beiträge</t>
  </si>
  <si>
    <t>Bareinkäufe</t>
  </si>
  <si>
    <t>Zahlungen an Lieferanten</t>
  </si>
  <si>
    <t>Provisionen</t>
  </si>
  <si>
    <t>bezahlte Vorsteuer</t>
  </si>
  <si>
    <t>betriebliche Steuern</t>
  </si>
  <si>
    <t>Investitionen</t>
  </si>
  <si>
    <t>sonstige Ausgaben</t>
  </si>
  <si>
    <t>Privatentnahme</t>
  </si>
  <si>
    <t>C: verfügbare Mittel (A+B)</t>
  </si>
  <si>
    <t>D: Ausgaben</t>
  </si>
  <si>
    <t>Liquidität</t>
  </si>
  <si>
    <t>Ist</t>
  </si>
  <si>
    <t>Plan</t>
  </si>
  <si>
    <t>Über-/Unter-deckung (C-D)</t>
  </si>
  <si>
    <t>SUMME aus D</t>
  </si>
  <si>
    <t>SUMME aus B</t>
  </si>
  <si>
    <t>SUMME aus A</t>
  </si>
  <si>
    <t>Unternehmensgegenstand/</t>
  </si>
  <si>
    <t>Branche</t>
  </si>
  <si>
    <t>Maklerprovision</t>
  </si>
  <si>
    <t>Handelsregistereintragung, Notargebühren (nur bei Handelsregisterfirmen)</t>
  </si>
  <si>
    <r>
      <t>Förderdarlehen</t>
    </r>
    <r>
      <rPr>
        <sz val="9"/>
        <color theme="1"/>
        <rFont val="Arial"/>
        <family val="2"/>
      </rPr>
      <t xml:space="preserve"> z. B. Sächsische Aufbaubank, KfW-Mittelstandsbank</t>
    </r>
  </si>
  <si>
    <r>
      <t xml:space="preserve"> - Werbungskosten</t>
    </r>
    <r>
      <rPr>
        <sz val="11"/>
        <rFont val="Arial"/>
        <family val="2"/>
      </rPr>
      <t xml:space="preserve"> 
   </t>
    </r>
    <r>
      <rPr>
        <sz val="9"/>
        <rFont val="Arial"/>
        <family val="2"/>
      </rPr>
      <t>(Flyer, Visitenkarten, Domain-
    Gebühren, Annoncen etc.)</t>
    </r>
  </si>
  <si>
    <t xml:space="preserve"> = Bezug-/Einstandspreis (Wareneinsatz)</t>
  </si>
  <si>
    <t xml:space="preserve">   Investitionen</t>
  </si>
  <si>
    <t>Anzahl Löhne/ Gehälter pro Jahr</t>
  </si>
  <si>
    <t>Personalkosten netto gesamt</t>
  </si>
  <si>
    <t>Lohn/Gehalt netto</t>
  </si>
  <si>
    <t>Personalkosten inkl. Sozialbeiträge (25 %)</t>
  </si>
  <si>
    <t>Personalkosten brutto gesamt</t>
  </si>
  <si>
    <t>Personalkosten pro Monat</t>
  </si>
  <si>
    <t>Personalkosten 1. Geschäftsjahr</t>
  </si>
  <si>
    <t>Summe</t>
  </si>
  <si>
    <t>Personalkosten 2. Geschäftsjahr</t>
  </si>
  <si>
    <t>Personalkosten 3. Geschäftsjahr</t>
  </si>
  <si>
    <r>
      <t xml:space="preserve"> - sonstige Tage an denen nicht gearbeitet wird </t>
    </r>
    <r>
      <rPr>
        <sz val="9"/>
        <color theme="1"/>
        <rFont val="Arial"/>
        <family val="2"/>
      </rPr>
      <t>(Urlaub, Krankheit etc.)</t>
    </r>
  </si>
  <si>
    <r>
      <t xml:space="preserve"> + Gewinnaufschlag </t>
    </r>
    <r>
      <rPr>
        <sz val="8"/>
        <color theme="1"/>
        <rFont val="Arial"/>
        <family val="2"/>
      </rPr>
      <t>(häufig 10 %)</t>
    </r>
  </si>
  <si>
    <t xml:space="preserve"> + Handlungskosten (häufig 35 %)*</t>
  </si>
  <si>
    <t>*Handlungs-/Handelskosten sind alle Kosten, die bei der Erbringung der Leistung entstehen, wie z. B. Personal- und Raumkosten, Transportkosten, Verpackung etc.außer den Bezugskosten. Da die Handlungskosten grundsätzlich für die gesamte Leistungserstellung anfallen, ist eine direkte Zuordnung zum Produkt nur schwer möglich. Daher haben wir an dieser Stelle 35 % angenommen.</t>
  </si>
  <si>
    <t>Bezugspreis/
Einstandspreis</t>
  </si>
  <si>
    <t>Kalkulationsfaktor</t>
  </si>
  <si>
    <t>Kalkulation</t>
  </si>
  <si>
    <t>Kalkulationsvereinfachung</t>
  </si>
  <si>
    <t>Die nachfolgenden Berechnungen sollen Ihnen im Geschäftsalltag helfen, Waren/Produkte einer bestimmten Waren-/Produktgruppe mit den gleichen Zuschlagssätzen ganz einfach und schnell durchzukalkulieren. Dazu wird der Kalkulationszuschlag berechnet</t>
  </si>
  <si>
    <t>Umsatzplanung nach Produkten/Dienstleistungen</t>
  </si>
  <si>
    <t>Verkaufspreis netto pro Produkt/Dienstleistung</t>
  </si>
  <si>
    <t>1. Geschäftsjahr</t>
  </si>
  <si>
    <t>2. Geschäftsjahr</t>
  </si>
  <si>
    <t>3. Geschäftsjahr</t>
  </si>
  <si>
    <t>Anzahl verkaufter Produkte/ Dienstleistungen pro Jahr</t>
  </si>
  <si>
    <t>Umsatz netto je Produkt/ Dienstleistung pro Jahr</t>
  </si>
  <si>
    <r>
      <rPr>
        <b/>
        <sz val="11"/>
        <color theme="1"/>
        <rFont val="Arial"/>
        <family val="2"/>
      </rPr>
      <t>1. Berechnung Stundenverrechnungssatz</t>
    </r>
    <r>
      <rPr>
        <sz val="11"/>
        <color theme="1"/>
        <rFont val="Arial"/>
        <family val="2"/>
      </rPr>
      <t xml:space="preserve">
Der Stundenverrechnungssatz gibt an, welcher Stundensatz dem Kunden für eine Dienstleistung in Rechnung gestellt wird. Dazu werden die Kosten des Betriebes und ggf. Sozialversicherungsbeiträge zuzüglich einer angemessenen Gewinnspanne ermittelt. </t>
    </r>
  </si>
  <si>
    <t>2. Ermittlung Angebotspreis</t>
  </si>
  <si>
    <t>Umsatzplanung für den Einzelhandel nach zu erwartenden Kunden</t>
  </si>
  <si>
    <t>Tage pro Jahr</t>
  </si>
  <si>
    <t xml:space="preserve"> - Sonn- und Feiertage</t>
  </si>
  <si>
    <t xml:space="preserve"> - sonstige Tage, an denen geschlossen ist</t>
  </si>
  <si>
    <t xml:space="preserve"> = Öffnungszeiten pro Jahr</t>
  </si>
  <si>
    <t>Durchschnittsumsatz je Kunde</t>
  </si>
  <si>
    <t>Anzahl zu erwartender Kunden pro Tag</t>
  </si>
  <si>
    <t>tatsächliche Öffnungszeiten pro Jahr</t>
  </si>
  <si>
    <t xml:space="preserve"> = Jahresumsatz netto</t>
  </si>
  <si>
    <t>Produkt/
Dienstleistung</t>
  </si>
  <si>
    <r>
      <t xml:space="preserve">Aufstellung der privaten Lebenshaltungskosten
</t>
    </r>
    <r>
      <rPr>
        <sz val="12"/>
        <color indexed="8"/>
        <rFont val="Arial"/>
        <family val="2"/>
      </rPr>
      <t>- monatlich -</t>
    </r>
  </si>
  <si>
    <t>Angaben in Euro pro Monat</t>
  </si>
  <si>
    <t>1. Wohnen</t>
  </si>
  <si>
    <t>Miete</t>
  </si>
  <si>
    <t>Nebenkosten (Strom, Heizung/Gas, Wasser)</t>
  </si>
  <si>
    <t>Immobilienkosten (Kläranlage, Müllgebühren, Straßenreinigung etc.)</t>
  </si>
  <si>
    <t>Telefon, Handy, Fax, Internet</t>
  </si>
  <si>
    <t>Rundfunkgebühren</t>
  </si>
  <si>
    <t>sonstiges:</t>
  </si>
  <si>
    <t>2. Lebensunterhalt</t>
  </si>
  <si>
    <t>Lebensmittel</t>
  </si>
  <si>
    <t>Kleidung</t>
  </si>
  <si>
    <t>Kosmetika</t>
  </si>
  <si>
    <t>3. Fahrzeuge</t>
  </si>
  <si>
    <t>Sprit</t>
  </si>
  <si>
    <t>Versicherung</t>
  </si>
  <si>
    <t>Steuern</t>
  </si>
  <si>
    <t>Leasing-/Finanzierungsrate</t>
  </si>
  <si>
    <t>Reparaturen</t>
  </si>
  <si>
    <t>Wartung/Instandhaltung</t>
  </si>
  <si>
    <t>Beiträge z. B. ADAC</t>
  </si>
  <si>
    <t>4. Versicherungen</t>
  </si>
  <si>
    <t>Haftpflichtversicherung</t>
  </si>
  <si>
    <t>Hausratversicherung</t>
  </si>
  <si>
    <t>Unfallversicherung</t>
  </si>
  <si>
    <t>Berufsunfähigkeitsversicherung</t>
  </si>
  <si>
    <t>Rechtschutzversicherung</t>
  </si>
  <si>
    <t xml:space="preserve">Lebensversicherung </t>
  </si>
  <si>
    <t>Krankenversicherung</t>
  </si>
  <si>
    <t>Pflegeversicherung</t>
  </si>
  <si>
    <t>Rentenversicherung</t>
  </si>
  <si>
    <t>private Altersvorsorge</t>
  </si>
  <si>
    <t>Gebäudeversicherung</t>
  </si>
  <si>
    <t>sonstige Versicherungen</t>
  </si>
  <si>
    <t>5. Freizeit/Hobby</t>
  </si>
  <si>
    <t>Hobby</t>
  </si>
  <si>
    <t>Geschenke</t>
  </si>
  <si>
    <t>Urlaub</t>
  </si>
  <si>
    <t>sonstige</t>
  </si>
  <si>
    <t>7. Kosten der Kinderbetreuung</t>
  </si>
  <si>
    <t>Kinderbetreuung</t>
  </si>
  <si>
    <t>8. Unterhaltszahlungen an Dritte</t>
  </si>
  <si>
    <t>Unterhalt</t>
  </si>
  <si>
    <t>9. Zins und Tilgung sonstiger Privatkredite</t>
  </si>
  <si>
    <t>10. Gesamtausgaben</t>
  </si>
  <si>
    <t>11. Einnahmen</t>
  </si>
  <si>
    <t>Nettoeinkommen Lebenspartner</t>
  </si>
  <si>
    <t>Kinder-/Erziehungsgeld</t>
  </si>
  <si>
    <t>Unterhaltszahlungen von Dritten</t>
  </si>
  <si>
    <t>Wohngeldzuschuss</t>
  </si>
  <si>
    <t>sonstige Einkünfte</t>
  </si>
  <si>
    <t>Mindestgewinn/Unternehmerlohn pro Monat</t>
  </si>
  <si>
    <t>Mindestgewinn/Unternehmerlohn pro Jahr</t>
  </si>
  <si>
    <t xml:space="preserve"> - Bürokosten gesamt</t>
  </si>
  <si>
    <t>Mitarbeiter/
Funktion</t>
  </si>
  <si>
    <r>
      <t xml:space="preserve">Kosten im Unternehmen pro Jahr </t>
    </r>
    <r>
      <rPr>
        <sz val="10"/>
        <color theme="1"/>
        <rFont val="Arial"/>
        <family val="2"/>
      </rPr>
      <t xml:space="preserve">(siehe Kostenplanung 1. Geschäftsjahr) </t>
    </r>
  </si>
  <si>
    <t>Bürokosten gesamt</t>
  </si>
  <si>
    <t>Kalkulationszuschlag
in Euro</t>
  </si>
  <si>
    <t>Kalkulationszuschlagsatz 
in %</t>
  </si>
  <si>
    <t>Verkaufspreis 
netto in Euro</t>
  </si>
  <si>
    <t>Beispiele</t>
  </si>
  <si>
    <t xml:space="preserve"> + Umsatzsteuer 19 %</t>
  </si>
  <si>
    <t>* Überschlagen Sie, wie viel der tatsächlichen Arbeitstage bzw. -stunden Sie tatsächlich zum "Geldverdienen" nutzen können. Nicht jeder Tag und jede Stunde kann dafür da sein. Es gibt Zeiten für Akquise, Verwaltung, Vor- und Nacharbeiten, An- und Abfahrt und Korrekturfaktur von 85 % sagt, dass Sie 85 % der tatsächlichen Arbeitstage bzw. -stunden arbeiten können. Das bedeutet eine natürlich auch Leerlauf. Ein gute Auftragslage. Ist die Auftragslage geringer, verringert sich auch dieser Faktor durch die zusätzlichen Leerlaufzeiten.</t>
  </si>
  <si>
    <t>Verkaufspreis
netto</t>
  </si>
  <si>
    <t>Kalkulationszu-schlagsatz in %</t>
  </si>
  <si>
    <t>Betriebsaus-gaben lt. Kostenplanung</t>
  </si>
  <si>
    <t>an das Finanz-amt abgeführte Umsatzsteuer</t>
  </si>
  <si>
    <r>
      <t xml:space="preserve">Hinweis: Diese Arbeitsmappe dient als Grundlage für eine gründlich geplante und kalkulierte Unternehmensgründung. Daher finden Sie zusätzlich ein Kalkulationsschema und eine Hilfe für die Umsatzplanung. 
Wir möchten Sie darauf hinweisen, dass zur Beurteilung des Unternehmenskonzeptes auf Tragfähigkeit der Existenzgründung folgende Unterlagen zwingend einzureichen sind:
</t>
    </r>
    <r>
      <rPr>
        <b/>
        <sz val="11"/>
        <color theme="1"/>
        <rFont val="Arial"/>
        <family val="2"/>
      </rPr>
      <t xml:space="preserve">- Kostenplanung 6 Monate
- Kostenplanung 3 Jahre
- Rentabilitätsvorschau 6 Monate
- Rentabilitätsvorschau 3 Jahre
- Kapitalbedarfsplan 
- Finanzierungsplan </t>
    </r>
    <r>
      <rPr>
        <sz val="11"/>
        <color theme="1"/>
        <rFont val="Arial"/>
        <family val="2"/>
      </rPr>
      <t xml:space="preserve">
Sollten Sie planen Personal einzustellen, ist es aus Plausibilitätsgründen erforderlich, das Tabellenblatt "Personalkosten" auszufüllen und ebenfalls einzureichen.</t>
    </r>
  </si>
  <si>
    <t>Kreditaus-zahlung</t>
  </si>
  <si>
    <t>Ausgleich durch Konto-korrentkredit</t>
  </si>
  <si>
    <t>Personalkosten netto gesamt/Jahr</t>
  </si>
  <si>
    <t>Personalkosten brutto gesamt/Jahr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</si>
</sst>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Arial"/>
      <family val="2"/>
    </font>
    <font>
      <sz val="11"/>
      <color indexed="8"/>
      <name val="Calibri"/>
      <family val="2"/>
    </font>
    <font>
      <sz val="11"/>
      <color indexed="8"/>
      <name val="Arial"/>
      <family val="2"/>
    </font>
    <font>
      <sz val="9"/>
      <color indexed="8"/>
      <name val="Arial"/>
      <family val="2"/>
    </font>
    <font>
      <b/>
      <sz val="14"/>
      <color indexed="8"/>
      <name val="Arial"/>
      <family val="2"/>
    </font>
    <font>
      <sz val="9"/>
      <name val="Arial"/>
      <family val="2"/>
    </font>
    <font>
      <b/>
      <sz val="11"/>
      <name val="Arial"/>
      <family val="2"/>
    </font>
    <font>
      <sz val="11"/>
      <name val="Arial"/>
      <family val="2"/>
    </font>
    <font>
      <b/>
      <sz val="11"/>
      <color theme="1"/>
      <name val="Arial"/>
      <family val="2"/>
    </font>
    <font>
      <sz val="12"/>
      <color theme="1"/>
      <name val="Arial"/>
      <family val="2"/>
    </font>
    <font>
      <b/>
      <sz val="12"/>
      <color theme="1"/>
      <name val="Arial"/>
      <family val="2"/>
    </font>
    <font>
      <sz val="9"/>
      <color theme="1"/>
      <name val="Arial"/>
      <family val="2"/>
    </font>
    <font>
      <sz val="8"/>
      <color theme="1"/>
      <name val="Arial"/>
      <family val="2"/>
    </font>
    <font>
      <sz val="8.5"/>
      <color theme="1"/>
      <name val="Arial"/>
      <family val="2"/>
    </font>
    <font>
      <b/>
      <sz val="9"/>
      <color theme="1"/>
      <name val="Arial"/>
      <family val="2"/>
    </font>
    <font>
      <sz val="10"/>
      <color theme="1"/>
      <name val="Arial"/>
      <family val="2"/>
    </font>
    <font>
      <sz val="12"/>
      <color indexed="8"/>
      <name val="Arial"/>
      <family val="2"/>
    </font>
    <font>
      <sz val="8"/>
      <color indexed="81"/>
      <name val="Tahoma"/>
      <family val="2"/>
    </font>
    <font>
      <sz val="8"/>
      <color indexed="81"/>
      <name val="Arial"/>
      <family val="2"/>
    </font>
    <font>
      <b/>
      <sz val="8"/>
      <color indexed="81"/>
      <name val="Arial"/>
      <family val="2"/>
    </font>
    <font>
      <b/>
      <sz val="10"/>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EB"/>
        <bgColor indexed="64"/>
      </patternFill>
    </fill>
  </fills>
  <borders count="7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thick">
        <color auto="1"/>
      </bottom>
      <diagonal/>
    </border>
    <border>
      <left/>
      <right/>
      <top style="thick">
        <color auto="1"/>
      </top>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medium">
        <color theme="0" tint="-0.24994659260841701"/>
      </right>
      <top/>
      <bottom/>
      <diagonal/>
    </border>
    <border>
      <left/>
      <right/>
      <top/>
      <bottom style="medium">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top style="thin">
        <color theme="0" tint="-0.24994659260841701"/>
      </top>
      <bottom style="medium">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theme="0" tint="-0.24994659260841701"/>
      </bottom>
      <diagonal/>
    </border>
    <border>
      <left/>
      <right style="medium">
        <color theme="0" tint="-0.24994659260841701"/>
      </right>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medium">
        <color theme="0" tint="-0.24994659260841701"/>
      </right>
      <top style="thin">
        <color theme="0" tint="-0.24994659260841701"/>
      </top>
      <bottom style="medium">
        <color theme="0" tint="-0.24994659260841701"/>
      </bottom>
      <diagonal/>
    </border>
    <border>
      <left style="medium">
        <color auto="1"/>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auto="1"/>
      </left>
      <right style="medium">
        <color auto="1"/>
      </right>
      <top style="thin">
        <color theme="0" tint="-0.24994659260841701"/>
      </top>
      <bottom style="thin">
        <color theme="0" tint="-0.24994659260841701"/>
      </bottom>
      <diagonal/>
    </border>
    <border>
      <left/>
      <right style="medium">
        <color auto="1"/>
      </right>
      <top style="thin">
        <color theme="0" tint="-0.24994659260841701"/>
      </top>
      <bottom/>
      <diagonal/>
    </border>
    <border>
      <left style="medium">
        <color auto="1"/>
      </left>
      <right style="medium">
        <color auto="1"/>
      </right>
      <top style="thin">
        <color theme="0" tint="-0.24994659260841701"/>
      </top>
      <bottom/>
      <diagonal/>
    </border>
    <border>
      <left style="medium">
        <color auto="1"/>
      </left>
      <right/>
      <top style="thin">
        <color theme="0" tint="-0.24994659260841701"/>
      </top>
      <bottom/>
      <diagonal/>
    </border>
    <border>
      <left/>
      <right/>
      <top style="thin">
        <color theme="0" tint="-0.24994659260841701"/>
      </top>
      <bottom/>
      <diagonal/>
    </border>
    <border>
      <left/>
      <right/>
      <top style="medium">
        <color theme="0" tint="-0.24994659260841701"/>
      </top>
      <bottom/>
      <diagonal/>
    </border>
    <border>
      <left/>
      <right/>
      <top style="medium">
        <color theme="0" tint="-0.24994659260841701"/>
      </top>
      <bottom style="thin">
        <color theme="0" tint="-0.24994659260841701"/>
      </bottom>
      <diagonal/>
    </border>
    <border>
      <left/>
      <right style="medium">
        <color auto="1"/>
      </right>
      <top style="medium">
        <color theme="0" tint="-0.24994659260841701"/>
      </top>
      <bottom/>
      <diagonal/>
    </border>
    <border>
      <left style="medium">
        <color auto="1"/>
      </left>
      <right style="medium">
        <color auto="1"/>
      </right>
      <top style="medium">
        <color theme="0" tint="-0.24994659260841701"/>
      </top>
      <bottom/>
      <diagonal/>
    </border>
    <border>
      <left style="medium">
        <color auto="1"/>
      </left>
      <right/>
      <top style="medium">
        <color theme="0" tint="-0.24994659260841701"/>
      </top>
      <bottom/>
      <diagonal/>
    </border>
    <border>
      <left/>
      <right style="medium">
        <color theme="0" tint="-0.24994659260841701"/>
      </right>
      <top style="thin">
        <color theme="0" tint="-0.24994659260841701"/>
      </top>
      <bottom/>
      <diagonal/>
    </border>
    <border>
      <left/>
      <right style="medium">
        <color theme="0" tint="-0.24994659260841701"/>
      </right>
      <top style="medium">
        <color theme="0" tint="-0.24994659260841701"/>
      </top>
      <bottom style="thin">
        <color theme="0" tint="-0.24994659260841701"/>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style="medium">
        <color theme="0" tint="-0.24994659260841701"/>
      </left>
      <right style="medium">
        <color theme="0" tint="-0.24994659260841701"/>
      </right>
      <top/>
      <bottom style="thin">
        <color theme="0" tint="-0.24994659260841701"/>
      </bottom>
      <diagonal/>
    </border>
    <border>
      <left style="medium">
        <color theme="0" tint="-0.24994659260841701"/>
      </left>
      <right/>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medium">
        <color theme="0" tint="-0.24994659260841701"/>
      </left>
      <right/>
      <top style="medium">
        <color theme="0" tint="-0.24994659260841701"/>
      </top>
      <bottom style="thin">
        <color theme="0" tint="-0.24994659260841701"/>
      </bottom>
      <diagonal/>
    </border>
    <border>
      <left/>
      <right/>
      <top style="thick">
        <color indexed="64"/>
      </top>
      <bottom style="double">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style="thin">
        <color theme="0" tint="-0.24994659260841701"/>
      </right>
      <top style="medium">
        <color theme="0" tint="-0.24994659260841701"/>
      </top>
      <bottom/>
      <diagonal/>
    </border>
    <border>
      <left style="thin">
        <color theme="0" tint="-0.24994659260841701"/>
      </left>
      <right style="medium">
        <color theme="0" tint="-0.24994659260841701"/>
      </right>
      <top style="medium">
        <color theme="0" tint="-0.24994659260841701"/>
      </top>
      <bottom/>
      <diagonal/>
    </border>
  </borders>
  <cellStyleXfs count="2">
    <xf numFmtId="0" fontId="0" fillId="0" borderId="0"/>
    <xf numFmtId="0" fontId="1" fillId="0" borderId="0"/>
  </cellStyleXfs>
  <cellXfs count="449">
    <xf numFmtId="0" fontId="0" fillId="0" borderId="0" xfId="0"/>
    <xf numFmtId="0" fontId="2" fillId="0" borderId="0" xfId="1" applyFont="1" applyAlignment="1"/>
    <xf numFmtId="1" fontId="6" fillId="0" borderId="2" xfId="0" applyNumberFormat="1" applyFont="1" applyBorder="1" applyAlignment="1" applyProtection="1">
      <alignment vertical="center" wrapText="1"/>
      <protection locked="0"/>
    </xf>
    <xf numFmtId="0" fontId="8" fillId="0" borderId="0" xfId="0" applyFont="1"/>
    <xf numFmtId="164" fontId="7" fillId="2" borderId="2" xfId="0" applyNumberFormat="1" applyFont="1" applyFill="1" applyBorder="1" applyAlignment="1" applyProtection="1">
      <alignment horizontal="center" vertical="center" wrapText="1"/>
    </xf>
    <xf numFmtId="0" fontId="0" fillId="0" borderId="0" xfId="0" applyFill="1" applyAlignment="1">
      <alignment vertical="center"/>
    </xf>
    <xf numFmtId="0" fontId="0" fillId="0" borderId="0" xfId="0" applyAlignment="1">
      <alignment vertical="center"/>
    </xf>
    <xf numFmtId="0" fontId="8" fillId="0" borderId="0" xfId="0" applyFont="1" applyFill="1" applyAlignment="1">
      <alignment vertical="center"/>
    </xf>
    <xf numFmtId="0" fontId="8" fillId="0" borderId="0" xfId="0" applyFont="1" applyAlignment="1">
      <alignment horizontal="right" vertical="center"/>
    </xf>
    <xf numFmtId="0" fontId="0" fillId="0" borderId="3" xfId="0" applyBorder="1" applyProtection="1"/>
    <xf numFmtId="0" fontId="8" fillId="2" borderId="0" xfId="0" applyFont="1" applyFill="1" applyAlignment="1" applyProtection="1">
      <alignment vertical="center"/>
    </xf>
    <xf numFmtId="0" fontId="0" fillId="2" borderId="0" xfId="0" applyFill="1" applyAlignment="1" applyProtection="1">
      <alignment vertical="center"/>
    </xf>
    <xf numFmtId="0" fontId="0" fillId="0" borderId="0" xfId="0" applyBorder="1"/>
    <xf numFmtId="0" fontId="0" fillId="0" borderId="0" xfId="0" applyAlignment="1" applyProtection="1">
      <alignment vertical="center"/>
      <protection locked="0"/>
    </xf>
    <xf numFmtId="0" fontId="0" fillId="0" borderId="0" xfId="0" applyAlignment="1" applyProtection="1">
      <alignment vertical="center"/>
    </xf>
    <xf numFmtId="0" fontId="0" fillId="0" borderId="3" xfId="0" applyBorder="1" applyAlignment="1" applyProtection="1">
      <alignment vertical="center"/>
    </xf>
    <xf numFmtId="0" fontId="8" fillId="0" borderId="3" xfId="0" applyFont="1" applyBorder="1" applyAlignment="1" applyProtection="1">
      <alignment vertical="center"/>
    </xf>
    <xf numFmtId="0" fontId="8" fillId="0" borderId="0" xfId="0" applyFont="1" applyAlignment="1" applyProtection="1">
      <alignment vertical="center"/>
    </xf>
    <xf numFmtId="0" fontId="4" fillId="0" borderId="0" xfId="1" applyFont="1" applyFill="1" applyBorder="1" applyAlignment="1" applyProtection="1">
      <alignment vertical="center" wrapText="1"/>
    </xf>
    <xf numFmtId="0" fontId="0" fillId="0" borderId="0" xfId="0" applyFill="1"/>
    <xf numFmtId="49" fontId="0" fillId="0" borderId="0" xfId="0" applyNumberFormat="1"/>
    <xf numFmtId="49" fontId="0" fillId="0" borderId="0" xfId="0" applyNumberFormat="1" applyProtection="1"/>
    <xf numFmtId="0" fontId="0" fillId="0" borderId="0" xfId="0" applyProtection="1"/>
    <xf numFmtId="49" fontId="8" fillId="2" borderId="0" xfId="0" applyNumberFormat="1" applyFont="1" applyFill="1" applyAlignment="1" applyProtection="1">
      <alignment vertical="center"/>
    </xf>
    <xf numFmtId="0" fontId="8" fillId="0" borderId="0" xfId="0" applyFont="1" applyProtection="1"/>
    <xf numFmtId="49" fontId="0" fillId="0" borderId="3" xfId="0" applyNumberFormat="1" applyBorder="1" applyProtection="1"/>
    <xf numFmtId="0" fontId="10" fillId="0" borderId="0" xfId="0" applyFont="1" applyProtection="1"/>
    <xf numFmtId="4" fontId="0" fillId="2" borderId="0" xfId="0" applyNumberFormat="1" applyFill="1" applyAlignment="1" applyProtection="1">
      <alignment vertical="center"/>
    </xf>
    <xf numFmtId="4" fontId="0" fillId="0" borderId="0" xfId="0" applyNumberFormat="1" applyProtection="1"/>
    <xf numFmtId="4" fontId="10" fillId="0" borderId="0" xfId="0" applyNumberFormat="1" applyFont="1" applyProtection="1"/>
    <xf numFmtId="49" fontId="8" fillId="0" borderId="0" xfId="0" applyNumberFormat="1" applyFont="1" applyProtection="1"/>
    <xf numFmtId="49" fontId="0" fillId="0" borderId="0" xfId="0" applyNumberFormat="1" applyAlignment="1" applyProtection="1">
      <alignment vertical="center"/>
    </xf>
    <xf numFmtId="49" fontId="0" fillId="0" borderId="3" xfId="0" applyNumberFormat="1" applyBorder="1" applyAlignment="1" applyProtection="1">
      <alignment vertical="center"/>
    </xf>
    <xf numFmtId="49" fontId="9" fillId="0" borderId="0" xfId="0" applyNumberFormat="1" applyFont="1" applyAlignment="1" applyProtection="1">
      <alignment vertical="center"/>
    </xf>
    <xf numFmtId="0" fontId="9" fillId="0" borderId="0" xfId="0" applyFont="1" applyAlignment="1" applyProtection="1">
      <alignment vertical="center"/>
    </xf>
    <xf numFmtId="0" fontId="0" fillId="0" borderId="0" xfId="0" applyAlignment="1">
      <alignment vertical="center" wrapText="1"/>
    </xf>
    <xf numFmtId="0" fontId="0" fillId="0" borderId="0" xfId="0"/>
    <xf numFmtId="0" fontId="0" fillId="0" borderId="0" xfId="0"/>
    <xf numFmtId="0" fontId="0" fillId="0" borderId="0" xfId="0" applyFill="1" applyProtection="1"/>
    <xf numFmtId="0" fontId="4" fillId="0" borderId="0" xfId="1" applyFont="1" applyFill="1" applyBorder="1" applyAlignment="1" applyProtection="1">
      <alignment horizontal="center" vertical="center"/>
    </xf>
    <xf numFmtId="0" fontId="0" fillId="0" borderId="0" xfId="0" applyAlignment="1" applyProtection="1">
      <alignment vertical="center" wrapText="1"/>
    </xf>
    <xf numFmtId="0" fontId="13" fillId="0" borderId="0" xfId="0" applyFont="1" applyAlignment="1"/>
    <xf numFmtId="0" fontId="8" fillId="0" borderId="0" xfId="0" applyFont="1" applyAlignment="1">
      <alignment horizontal="center" vertical="center"/>
    </xf>
    <xf numFmtId="0" fontId="8" fillId="0" borderId="0" xfId="0" applyFont="1" applyFill="1"/>
    <xf numFmtId="0" fontId="0" fillId="3" borderId="0" xfId="0" applyFill="1" applyAlignment="1">
      <alignment vertical="center" wrapText="1"/>
    </xf>
    <xf numFmtId="0" fontId="0" fillId="3" borderId="0" xfId="0" applyFill="1" applyAlignment="1">
      <alignment horizontal="center" vertical="center"/>
    </xf>
    <xf numFmtId="0" fontId="0" fillId="3" borderId="0" xfId="0" applyFill="1" applyAlignment="1">
      <alignment vertical="center"/>
    </xf>
    <xf numFmtId="0" fontId="11" fillId="0" borderId="0" xfId="0" applyFont="1" applyAlignment="1">
      <alignment vertical="center"/>
    </xf>
    <xf numFmtId="4" fontId="0" fillId="0" borderId="0" xfId="0" applyNumberFormat="1" applyAlignment="1" applyProtection="1">
      <alignment vertical="center"/>
    </xf>
    <xf numFmtId="0" fontId="0" fillId="0" borderId="0" xfId="0" applyFill="1" applyAlignment="1" applyProtection="1">
      <alignment vertical="center"/>
    </xf>
    <xf numFmtId="4" fontId="0" fillId="0" borderId="0" xfId="0" applyNumberFormat="1" applyBorder="1" applyAlignment="1" applyProtection="1">
      <alignment vertical="center"/>
      <protection locked="0"/>
    </xf>
    <xf numFmtId="4" fontId="0" fillId="0" borderId="0" xfId="0" applyNumberFormat="1" applyBorder="1" applyAlignment="1" applyProtection="1">
      <alignment vertical="center"/>
    </xf>
    <xf numFmtId="0" fontId="0" fillId="0" borderId="1" xfId="0" applyBorder="1" applyAlignment="1" applyProtection="1">
      <alignment vertical="center"/>
      <protection locked="0"/>
    </xf>
    <xf numFmtId="0" fontId="0" fillId="0" borderId="6" xfId="0" applyBorder="1" applyAlignment="1" applyProtection="1">
      <alignment vertical="center"/>
      <protection locked="0"/>
    </xf>
    <xf numFmtId="0" fontId="0" fillId="0" borderId="6" xfId="0" applyBorder="1" applyProtection="1">
      <protection locked="0"/>
    </xf>
    <xf numFmtId="4" fontId="11" fillId="0" borderId="0" xfId="0" applyNumberFormat="1" applyFont="1" applyAlignment="1" applyProtection="1">
      <alignment horizontal="right" vertical="center"/>
    </xf>
    <xf numFmtId="0" fontId="0" fillId="0" borderId="1" xfId="0" applyBorder="1" applyAlignment="1" applyProtection="1">
      <alignment vertical="center"/>
    </xf>
    <xf numFmtId="49" fontId="0" fillId="0" borderId="6" xfId="0" applyNumberFormat="1" applyBorder="1" applyAlignment="1" applyProtection="1">
      <alignment vertical="center"/>
      <protection locked="0"/>
    </xf>
    <xf numFmtId="0" fontId="0" fillId="0" borderId="6" xfId="0" applyBorder="1" applyAlignment="1" applyProtection="1">
      <alignment vertical="center"/>
    </xf>
    <xf numFmtId="49" fontId="0" fillId="0" borderId="1" xfId="0" applyNumberFormat="1" applyBorder="1" applyAlignment="1" applyProtection="1">
      <alignment vertical="center"/>
      <protection locked="0"/>
    </xf>
    <xf numFmtId="0" fontId="11" fillId="0" borderId="0" xfId="0" applyFont="1" applyAlignment="1" applyProtection="1">
      <alignment horizontal="right" vertical="center"/>
    </xf>
    <xf numFmtId="49" fontId="0" fillId="0" borderId="1" xfId="0" applyNumberFormat="1" applyBorder="1" applyProtection="1"/>
    <xf numFmtId="0" fontId="0" fillId="0" borderId="1" xfId="0" applyBorder="1" applyProtection="1"/>
    <xf numFmtId="49" fontId="0" fillId="0" borderId="6" xfId="0" applyNumberFormat="1" applyBorder="1" applyProtection="1"/>
    <xf numFmtId="0" fontId="0" fillId="0" borderId="6" xfId="0" applyBorder="1" applyProtection="1"/>
    <xf numFmtId="49" fontId="0" fillId="0" borderId="1" xfId="0" applyNumberFormat="1" applyBorder="1" applyAlignment="1" applyProtection="1">
      <alignment vertical="center"/>
    </xf>
    <xf numFmtId="0" fontId="11" fillId="0" borderId="0" xfId="0" applyFont="1" applyAlignment="1" applyProtection="1">
      <alignment horizontal="left"/>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Alignment="1"/>
    <xf numFmtId="0" fontId="0" fillId="0" borderId="0" xfId="0" applyBorder="1" applyAlignment="1" applyProtection="1">
      <alignment vertical="center"/>
      <protection locked="0"/>
    </xf>
    <xf numFmtId="0" fontId="0" fillId="0" borderId="0" xfId="0" applyAlignment="1" applyProtection="1">
      <alignment vertical="center"/>
    </xf>
    <xf numFmtId="1" fontId="6" fillId="0" borderId="2" xfId="0" applyNumberFormat="1" applyFont="1" applyBorder="1" applyAlignment="1" applyProtection="1">
      <alignment vertical="center"/>
    </xf>
    <xf numFmtId="1" fontId="7" fillId="0" borderId="2" xfId="0" applyNumberFormat="1" applyFont="1" applyBorder="1" applyAlignment="1" applyProtection="1">
      <alignment vertical="center"/>
    </xf>
    <xf numFmtId="1" fontId="7" fillId="0" borderId="2" xfId="0" applyNumberFormat="1" applyFont="1" applyBorder="1" applyAlignment="1" applyProtection="1">
      <alignment vertical="center" wrapText="1"/>
    </xf>
    <xf numFmtId="1" fontId="6" fillId="0" borderId="2" xfId="0" applyNumberFormat="1" applyFont="1" applyBorder="1" applyAlignment="1" applyProtection="1">
      <alignment vertical="center" wrapText="1"/>
    </xf>
    <xf numFmtId="0" fontId="8" fillId="2" borderId="2" xfId="0" applyFont="1" applyFill="1" applyBorder="1" applyAlignment="1" applyProtection="1">
      <alignment vertical="center"/>
    </xf>
    <xf numFmtId="2" fontId="6" fillId="2" borderId="2" xfId="0" applyNumberFormat="1" applyFont="1" applyFill="1" applyBorder="1" applyAlignment="1" applyProtection="1">
      <alignment horizontal="center" vertical="center" wrapText="1"/>
    </xf>
    <xf numFmtId="0" fontId="0" fillId="0" borderId="0" xfId="0" applyProtection="1">
      <protection locked="0"/>
    </xf>
    <xf numFmtId="1" fontId="6" fillId="2" borderId="2" xfId="0" applyNumberFormat="1" applyFont="1" applyFill="1" applyBorder="1" applyAlignment="1" applyProtection="1">
      <alignment vertical="center" wrapText="1"/>
    </xf>
    <xf numFmtId="0" fontId="7" fillId="0" borderId="2" xfId="0" applyFont="1" applyBorder="1" applyAlignment="1" applyProtection="1">
      <alignment vertical="center"/>
    </xf>
    <xf numFmtId="0" fontId="7" fillId="0" borderId="2" xfId="0" applyFont="1" applyBorder="1" applyAlignment="1" applyProtection="1">
      <alignment vertical="center" wrapText="1"/>
    </xf>
    <xf numFmtId="0" fontId="7" fillId="0" borderId="2" xfId="0" applyFont="1" applyFill="1" applyBorder="1" applyAlignment="1" applyProtection="1">
      <alignment vertical="center"/>
    </xf>
    <xf numFmtId="49" fontId="6" fillId="2" borderId="2" xfId="0" applyNumberFormat="1" applyFont="1" applyFill="1" applyBorder="1" applyAlignment="1" applyProtection="1">
      <alignment vertical="center" wrapText="1"/>
    </xf>
    <xf numFmtId="0" fontId="2" fillId="0" borderId="0" xfId="1" applyFont="1" applyAlignment="1" applyProtection="1">
      <alignment vertical="center"/>
    </xf>
    <xf numFmtId="0" fontId="2" fillId="0" borderId="0" xfId="1" applyFont="1" applyProtection="1"/>
    <xf numFmtId="164" fontId="3" fillId="0" borderId="0" xfId="1" applyNumberFormat="1" applyFont="1" applyAlignment="1" applyProtection="1">
      <alignment horizontal="right"/>
    </xf>
    <xf numFmtId="49" fontId="0" fillId="0" borderId="1" xfId="0" applyNumberFormat="1" applyBorder="1" applyAlignment="1" applyProtection="1">
      <alignment vertical="center" wrapText="1"/>
    </xf>
    <xf numFmtId="0" fontId="0" fillId="0" borderId="1" xfId="0" applyBorder="1" applyAlignment="1" applyProtection="1">
      <alignment vertical="center" wrapText="1"/>
    </xf>
    <xf numFmtId="49" fontId="0" fillId="0" borderId="6" xfId="0" applyNumberFormat="1" applyBorder="1" applyAlignment="1" applyProtection="1">
      <alignment vertical="center"/>
    </xf>
    <xf numFmtId="0" fontId="8" fillId="0" borderId="0" xfId="0" applyFont="1" applyAlignment="1" applyProtection="1">
      <alignment horizontal="right" vertical="center"/>
    </xf>
    <xf numFmtId="0" fontId="9" fillId="0" borderId="0" xfId="0" applyFont="1" applyProtection="1"/>
    <xf numFmtId="0" fontId="8" fillId="0" borderId="0" xfId="0" applyFont="1" applyAlignment="1">
      <alignment vertical="center"/>
    </xf>
    <xf numFmtId="0" fontId="0" fillId="0" borderId="0" xfId="0" applyAlignment="1">
      <alignment wrapText="1"/>
    </xf>
    <xf numFmtId="4" fontId="0" fillId="0" borderId="2" xfId="0" applyNumberFormat="1" applyBorder="1" applyAlignment="1" applyProtection="1">
      <alignment vertical="center"/>
      <protection locked="0"/>
    </xf>
    <xf numFmtId="4" fontId="8" fillId="0" borderId="2" xfId="0" applyNumberFormat="1" applyFont="1" applyBorder="1" applyAlignment="1" applyProtection="1">
      <alignment vertical="center"/>
      <protection locked="0"/>
    </xf>
    <xf numFmtId="4" fontId="8" fillId="0" borderId="2" xfId="0" applyNumberFormat="1" applyFont="1" applyBorder="1" applyAlignment="1" applyProtection="1">
      <alignment vertical="center"/>
    </xf>
    <xf numFmtId="4" fontId="0" fillId="0" borderId="12" xfId="0" applyNumberFormat="1" applyBorder="1" applyAlignment="1" applyProtection="1">
      <alignment vertical="center"/>
      <protection locked="0"/>
    </xf>
    <xf numFmtId="0" fontId="0" fillId="0" borderId="0" xfId="0" applyAlignment="1" applyProtection="1">
      <alignment wrapText="1"/>
    </xf>
    <xf numFmtId="0" fontId="0" fillId="0" borderId="0" xfId="0" applyBorder="1" applyAlignment="1" applyProtection="1">
      <alignment vertical="center"/>
    </xf>
    <xf numFmtId="0" fontId="0" fillId="0" borderId="0" xfId="0" applyAlignment="1">
      <alignment horizontal="center"/>
    </xf>
    <xf numFmtId="4" fontId="8" fillId="0" borderId="0" xfId="0" applyNumberFormat="1" applyFont="1" applyBorder="1" applyAlignment="1" applyProtection="1">
      <alignment vertical="center"/>
    </xf>
    <xf numFmtId="0" fontId="0" fillId="0" borderId="0" xfId="0" applyAlignment="1" applyProtection="1">
      <protection locked="0"/>
    </xf>
    <xf numFmtId="0" fontId="0" fillId="0" borderId="0" xfId="0" applyFill="1" applyAlignment="1">
      <alignment horizontal="center" vertical="center" wrapText="1"/>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15" fillId="0" borderId="0" xfId="0" applyFont="1" applyAlignment="1">
      <alignment horizontal="left" vertical="center" wrapText="1"/>
    </xf>
    <xf numFmtId="164" fontId="0" fillId="0" borderId="0" xfId="0" applyNumberFormat="1" applyAlignment="1">
      <alignment horizontal="center"/>
    </xf>
    <xf numFmtId="164" fontId="12" fillId="0" borderId="0" xfId="0" applyNumberFormat="1" applyFont="1" applyAlignment="1">
      <alignment horizontal="left" vertical="center"/>
    </xf>
    <xf numFmtId="164" fontId="8" fillId="0" borderId="0" xfId="0" applyNumberFormat="1" applyFont="1" applyAlignment="1">
      <alignment horizontal="center" vertical="center"/>
    </xf>
    <xf numFmtId="164" fontId="0" fillId="0" borderId="0" xfId="0" applyNumberFormat="1" applyFill="1" applyAlignment="1">
      <alignment horizontal="left" vertical="center" wrapText="1"/>
    </xf>
    <xf numFmtId="164" fontId="0" fillId="0" borderId="0" xfId="0" applyNumberFormat="1" applyAlignment="1"/>
    <xf numFmtId="164" fontId="0" fillId="0" borderId="9" xfId="0" applyNumberFormat="1" applyFill="1" applyBorder="1" applyAlignment="1" applyProtection="1">
      <alignment horizontal="right" vertical="center"/>
      <protection locked="0"/>
    </xf>
    <xf numFmtId="164" fontId="0" fillId="0" borderId="9" xfId="0" applyNumberFormat="1" applyFill="1" applyBorder="1" applyProtection="1">
      <protection locked="0"/>
    </xf>
    <xf numFmtId="164" fontId="0" fillId="0" borderId="0" xfId="0" applyNumberFormat="1" applyFill="1"/>
    <xf numFmtId="164" fontId="0" fillId="0" borderId="0" xfId="0" applyNumberFormat="1"/>
    <xf numFmtId="164" fontId="0" fillId="0" borderId="0" xfId="0" applyNumberFormat="1" applyAlignment="1" applyProtection="1">
      <alignment vertical="center"/>
      <protection locked="0"/>
    </xf>
    <xf numFmtId="164" fontId="0" fillId="0" borderId="0" xfId="0" applyNumberFormat="1" applyProtection="1">
      <protection locked="0"/>
    </xf>
    <xf numFmtId="0" fontId="0" fillId="0" borderId="0" xfId="0" applyAlignment="1">
      <alignment horizontal="center"/>
    </xf>
    <xf numFmtId="4" fontId="8" fillId="0" borderId="0" xfId="0" applyNumberFormat="1" applyFont="1" applyAlignment="1">
      <alignment horizontal="left" vertical="center"/>
    </xf>
    <xf numFmtId="0" fontId="15" fillId="0" borderId="0" xfId="0" applyFont="1" applyAlignment="1">
      <alignment horizontal="left" vertical="center" wrapText="1"/>
    </xf>
    <xf numFmtId="1" fontId="6" fillId="2" borderId="2" xfId="0" applyNumberFormat="1" applyFont="1" applyFill="1" applyBorder="1" applyAlignment="1" applyProtection="1">
      <alignment horizontal="center" vertical="center" wrapText="1"/>
    </xf>
    <xf numFmtId="0" fontId="0" fillId="3" borderId="0" xfId="0" applyFill="1" applyAlignment="1">
      <alignment vertical="top" wrapText="1"/>
    </xf>
    <xf numFmtId="0" fontId="0" fillId="0" borderId="0" xfId="0" applyAlignment="1">
      <alignment vertical="top"/>
    </xf>
    <xf numFmtId="164" fontId="0" fillId="0" borderId="28" xfId="0" applyNumberFormat="1" applyBorder="1" applyAlignment="1">
      <alignment horizontal="left"/>
    </xf>
    <xf numFmtId="164" fontId="0" fillId="0" borderId="29" xfId="0" applyNumberFormat="1" applyBorder="1" applyAlignment="1">
      <alignment horizontal="left"/>
    </xf>
    <xf numFmtId="164" fontId="0" fillId="0" borderId="43" xfId="0" applyNumberFormat="1" applyBorder="1" applyAlignment="1">
      <alignment horizontal="left" wrapText="1"/>
    </xf>
    <xf numFmtId="164" fontId="8" fillId="0" borderId="44" xfId="0" applyNumberFormat="1" applyFont="1" applyBorder="1" applyAlignment="1">
      <alignment horizontal="left"/>
    </xf>
    <xf numFmtId="164" fontId="0" fillId="0" borderId="43" xfId="0" applyNumberFormat="1" applyBorder="1" applyAlignment="1">
      <alignment horizontal="left"/>
    </xf>
    <xf numFmtId="164" fontId="8" fillId="0" borderId="45" xfId="0" applyNumberFormat="1" applyFont="1" applyBorder="1" applyAlignment="1">
      <alignment horizontal="left"/>
    </xf>
    <xf numFmtId="164" fontId="0" fillId="0" borderId="51" xfId="0" applyNumberFormat="1" applyFill="1" applyBorder="1" applyAlignment="1" applyProtection="1">
      <alignment horizontal="right" vertical="center"/>
      <protection locked="0"/>
    </xf>
    <xf numFmtId="164" fontId="0" fillId="0" borderId="51" xfId="0" applyNumberFormat="1" applyFill="1" applyBorder="1" applyProtection="1">
      <protection locked="0"/>
    </xf>
    <xf numFmtId="164" fontId="0" fillId="0" borderId="47" xfId="0" applyNumberFormat="1" applyFill="1" applyBorder="1" applyProtection="1">
      <protection locked="0"/>
    </xf>
    <xf numFmtId="164" fontId="8" fillId="0" borderId="50" xfId="0" applyNumberFormat="1" applyFont="1" applyFill="1" applyBorder="1" applyProtection="1">
      <protection locked="0"/>
    </xf>
    <xf numFmtId="0" fontId="0" fillId="0" borderId="15" xfId="0" applyFill="1" applyBorder="1"/>
    <xf numFmtId="0" fontId="0" fillId="0" borderId="15" xfId="0" applyBorder="1"/>
    <xf numFmtId="0" fontId="0" fillId="0" borderId="27" xfId="0" applyBorder="1" applyAlignment="1">
      <alignment horizontal="left"/>
    </xf>
    <xf numFmtId="164" fontId="0" fillId="0" borderId="50" xfId="0" applyNumberFormat="1" applyFill="1" applyBorder="1" applyProtection="1">
      <protection locked="0"/>
    </xf>
    <xf numFmtId="0" fontId="0" fillId="0" borderId="1" xfId="0" applyFill="1" applyBorder="1" applyAlignment="1" applyProtection="1">
      <alignment vertical="center"/>
    </xf>
    <xf numFmtId="4" fontId="0" fillId="0" borderId="1" xfId="0" applyNumberFormat="1" applyFill="1" applyBorder="1" applyAlignment="1" applyProtection="1">
      <alignment vertical="center"/>
      <protection locked="0"/>
    </xf>
    <xf numFmtId="0" fontId="0" fillId="0" borderId="6" xfId="0" applyFill="1" applyBorder="1" applyAlignment="1" applyProtection="1">
      <alignment vertical="center"/>
    </xf>
    <xf numFmtId="4" fontId="0" fillId="0" borderId="6" xfId="0" applyNumberFormat="1" applyFill="1" applyBorder="1" applyAlignment="1" applyProtection="1">
      <alignment vertical="center"/>
      <protection locked="0"/>
    </xf>
    <xf numFmtId="0" fontId="0" fillId="0" borderId="6" xfId="0" applyFill="1" applyBorder="1" applyAlignment="1" applyProtection="1">
      <alignment vertical="center"/>
      <protection locked="0"/>
    </xf>
    <xf numFmtId="4" fontId="0" fillId="0" borderId="1" xfId="0" applyNumberFormat="1" applyFont="1" applyFill="1" applyBorder="1" applyAlignment="1" applyProtection="1">
      <alignment vertical="center"/>
      <protection locked="0"/>
    </xf>
    <xf numFmtId="4" fontId="0" fillId="0" borderId="0" xfId="0" applyNumberFormat="1" applyBorder="1" applyProtection="1"/>
    <xf numFmtId="0" fontId="4" fillId="0" borderId="0" xfId="1" applyFont="1" applyFill="1" applyBorder="1" applyAlignment="1" applyProtection="1">
      <alignment vertical="center"/>
    </xf>
    <xf numFmtId="4" fontId="0" fillId="0" borderId="5" xfId="0" applyNumberFormat="1" applyBorder="1" applyAlignment="1" applyProtection="1">
      <alignment vertical="center"/>
      <protection locked="0"/>
    </xf>
    <xf numFmtId="0" fontId="10" fillId="0" borderId="0" xfId="0" applyFont="1" applyAlignment="1" applyProtection="1"/>
    <xf numFmtId="0" fontId="14" fillId="0" borderId="0" xfId="0" applyFont="1" applyAlignment="1" applyProtection="1">
      <alignment vertical="top"/>
    </xf>
    <xf numFmtId="0" fontId="10" fillId="0" borderId="0" xfId="0" applyFont="1" applyAlignment="1" applyProtection="1">
      <alignment vertical="top"/>
    </xf>
    <xf numFmtId="1" fontId="7" fillId="0" borderId="5" xfId="0" applyNumberFormat="1" applyFont="1" applyFill="1" applyBorder="1" applyAlignment="1" applyProtection="1">
      <alignment vertical="center"/>
      <protection locked="0"/>
    </xf>
    <xf numFmtId="0" fontId="0" fillId="0" borderId="2" xfId="0" applyBorder="1" applyAlignment="1" applyProtection="1">
      <alignment vertical="center"/>
      <protection locked="0"/>
    </xf>
    <xf numFmtId="1" fontId="7" fillId="0" borderId="2" xfId="0" applyNumberFormat="1" applyFont="1" applyBorder="1" applyAlignment="1" applyProtection="1">
      <alignment vertical="center"/>
      <protection locked="0"/>
    </xf>
    <xf numFmtId="1" fontId="7" fillId="0" borderId="5" xfId="0" applyNumberFormat="1" applyFont="1" applyBorder="1" applyAlignment="1" applyProtection="1">
      <alignment vertical="center"/>
      <protection locked="0"/>
    </xf>
    <xf numFmtId="0" fontId="11" fillId="0" borderId="0" xfId="0" applyFont="1" applyAlignment="1" applyProtection="1">
      <alignment horizontal="left"/>
      <protection locked="0"/>
    </xf>
    <xf numFmtId="0" fontId="0" fillId="0" borderId="0" xfId="0" applyFill="1" applyProtection="1">
      <protection locked="0"/>
    </xf>
    <xf numFmtId="0" fontId="12" fillId="0" borderId="0" xfId="0" applyFont="1" applyBorder="1" applyAlignment="1" applyProtection="1">
      <alignment horizontal="right"/>
    </xf>
    <xf numFmtId="164" fontId="0" fillId="0" borderId="28" xfId="0" applyNumberFormat="1" applyFont="1" applyBorder="1" applyAlignment="1" applyProtection="1">
      <alignment horizontal="left"/>
    </xf>
    <xf numFmtId="164" fontId="7" fillId="0" borderId="29" xfId="0" applyNumberFormat="1" applyFont="1" applyBorder="1" applyAlignment="1" applyProtection="1">
      <alignment horizontal="left" vertical="center"/>
    </xf>
    <xf numFmtId="164" fontId="7" fillId="0" borderId="29" xfId="0" applyNumberFormat="1" applyFont="1" applyBorder="1" applyAlignment="1" applyProtection="1">
      <alignment horizontal="left" vertical="center" wrapText="1"/>
    </xf>
    <xf numFmtId="164" fontId="7" fillId="0" borderId="30" xfId="0" applyNumberFormat="1" applyFont="1" applyBorder="1" applyAlignment="1" applyProtection="1">
      <alignment horizontal="left" vertical="center"/>
    </xf>
    <xf numFmtId="164" fontId="6" fillId="0" borderId="14" xfId="0" applyNumberFormat="1" applyFont="1" applyFill="1" applyBorder="1" applyAlignment="1" applyProtection="1">
      <alignment horizontal="left" vertical="center"/>
    </xf>
    <xf numFmtId="164" fontId="0" fillId="0" borderId="0" xfId="0" applyNumberFormat="1" applyAlignment="1" applyProtection="1">
      <protection locked="0"/>
    </xf>
    <xf numFmtId="164" fontId="0" fillId="0" borderId="47" xfId="0" applyNumberFormat="1" applyBorder="1" applyAlignment="1" applyProtection="1">
      <alignment horizontal="left" vertical="center"/>
      <protection locked="0"/>
    </xf>
    <xf numFmtId="164" fontId="0" fillId="0" borderId="51" xfId="0" applyNumberFormat="1" applyBorder="1" applyAlignment="1" applyProtection="1">
      <alignment horizontal="left" vertical="center"/>
      <protection locked="0"/>
    </xf>
    <xf numFmtId="164" fontId="0" fillId="0" borderId="50" xfId="0" applyNumberFormat="1" applyBorder="1" applyAlignment="1" applyProtection="1">
      <alignment horizontal="left" vertical="center"/>
      <protection locked="0"/>
    </xf>
    <xf numFmtId="164" fontId="8" fillId="0" borderId="50" xfId="0" applyNumberFormat="1" applyFont="1" applyBorder="1" applyAlignment="1" applyProtection="1">
      <alignment horizontal="left" vertical="center"/>
      <protection locked="0"/>
    </xf>
    <xf numFmtId="0" fontId="0" fillId="0" borderId="0" xfId="0" applyAlignment="1" applyProtection="1">
      <alignment horizontal="left" vertical="center" wrapText="1"/>
      <protection locked="0"/>
    </xf>
    <xf numFmtId="0" fontId="8" fillId="0" borderId="0" xfId="0" applyFont="1" applyAlignment="1" applyProtection="1">
      <alignment horizontal="center"/>
      <protection locked="0"/>
    </xf>
    <xf numFmtId="0" fontId="8" fillId="0" borderId="0" xfId="0" applyFont="1" applyAlignment="1" applyProtection="1">
      <protection locked="0"/>
    </xf>
    <xf numFmtId="2" fontId="8" fillId="0" borderId="0" xfId="0" applyNumberFormat="1" applyFont="1" applyAlignment="1" applyProtection="1">
      <alignment horizontal="center"/>
      <protection locked="0"/>
    </xf>
    <xf numFmtId="10" fontId="8" fillId="0" borderId="0" xfId="0" applyNumberFormat="1" applyFont="1" applyProtection="1">
      <protection locked="0"/>
    </xf>
    <xf numFmtId="0" fontId="0" fillId="3" borderId="0" xfId="0" applyFill="1" applyAlignment="1" applyProtection="1">
      <alignment vertical="top"/>
      <protection locked="0"/>
    </xf>
    <xf numFmtId="0" fontId="0" fillId="3" borderId="0" xfId="0" applyFill="1" applyAlignment="1" applyProtection="1">
      <alignment horizontal="center" vertical="top"/>
      <protection locked="0"/>
    </xf>
    <xf numFmtId="0" fontId="0" fillId="3" borderId="0" xfId="0" applyFill="1" applyAlignment="1" applyProtection="1">
      <alignment vertical="top" wrapText="1"/>
      <protection locked="0"/>
    </xf>
    <xf numFmtId="0" fontId="0" fillId="3" borderId="0" xfId="0" applyFill="1" applyAlignment="1" applyProtection="1">
      <alignment horizontal="left" vertical="top" wrapText="1"/>
      <protection locked="0"/>
    </xf>
    <xf numFmtId="0" fontId="0" fillId="0" borderId="0" xfId="0" applyFill="1" applyAlignment="1" applyProtection="1">
      <alignment vertical="top"/>
      <protection locked="0"/>
    </xf>
    <xf numFmtId="0" fontId="0" fillId="0" borderId="0" xfId="0" applyFill="1" applyAlignment="1" applyProtection="1">
      <alignment horizontal="center" vertical="top"/>
      <protection locked="0"/>
    </xf>
    <xf numFmtId="0" fontId="0" fillId="0" borderId="0" xfId="0" applyFill="1" applyAlignment="1" applyProtection="1">
      <alignment horizontal="left" vertical="top" wrapText="1"/>
      <protection locked="0"/>
    </xf>
    <xf numFmtId="164" fontId="8" fillId="0" borderId="0" xfId="0" applyNumberFormat="1" applyFont="1" applyProtection="1">
      <protection locked="0"/>
    </xf>
    <xf numFmtId="0" fontId="8" fillId="0" borderId="0" xfId="0" applyFont="1" applyProtection="1">
      <protection locked="0"/>
    </xf>
    <xf numFmtId="164" fontId="0" fillId="3" borderId="0" xfId="0" applyNumberFormat="1" applyFill="1" applyAlignment="1" applyProtection="1">
      <alignment vertical="top"/>
      <protection locked="0"/>
    </xf>
    <xf numFmtId="0" fontId="0" fillId="3" borderId="0" xfId="0" applyFill="1" applyAlignment="1" applyProtection="1">
      <alignment horizontal="center"/>
      <protection locked="0"/>
    </xf>
    <xf numFmtId="0" fontId="0" fillId="3" borderId="0" xfId="0" applyFill="1" applyAlignment="1" applyProtection="1">
      <alignment wrapText="1"/>
      <protection locked="0"/>
    </xf>
    <xf numFmtId="164" fontId="0" fillId="3" borderId="0" xfId="0" applyNumberFormat="1" applyFill="1" applyProtection="1">
      <protection locked="0"/>
    </xf>
    <xf numFmtId="0" fontId="0" fillId="3" borderId="0" xfId="0" applyFill="1" applyProtection="1">
      <protection locked="0"/>
    </xf>
    <xf numFmtId="0" fontId="11" fillId="0" borderId="0" xfId="0" applyFont="1" applyAlignment="1" applyProtection="1">
      <alignment vertical="center"/>
      <protection locked="0"/>
    </xf>
    <xf numFmtId="0" fontId="8" fillId="2" borderId="0" xfId="0" applyFont="1" applyFill="1" applyAlignment="1" applyProtection="1">
      <protection locked="0"/>
    </xf>
    <xf numFmtId="0" fontId="8" fillId="0" borderId="0" xfId="0" applyFont="1" applyFill="1" applyAlignment="1" applyProtection="1">
      <protection locked="0"/>
    </xf>
    <xf numFmtId="0" fontId="0" fillId="3" borderId="53" xfId="0" applyFill="1" applyBorder="1" applyAlignment="1" applyProtection="1">
      <alignment vertical="center" wrapText="1"/>
      <protection locked="0"/>
    </xf>
    <xf numFmtId="0" fontId="0" fillId="3" borderId="39" xfId="0" applyFill="1" applyBorder="1" applyAlignment="1" applyProtection="1">
      <alignment horizontal="left" vertical="center" wrapText="1"/>
      <protection locked="0"/>
    </xf>
    <xf numFmtId="0" fontId="0" fillId="3" borderId="39" xfId="0" applyFill="1" applyBorder="1" applyAlignment="1" applyProtection="1">
      <alignment vertical="center" wrapText="1"/>
      <protection locked="0"/>
    </xf>
    <xf numFmtId="0" fontId="0" fillId="0" borderId="26" xfId="0" applyBorder="1" applyProtection="1">
      <protection locked="0"/>
    </xf>
    <xf numFmtId="2" fontId="0" fillId="0" borderId="0" xfId="0" applyNumberFormat="1" applyProtection="1">
      <protection locked="0"/>
    </xf>
    <xf numFmtId="0" fontId="0" fillId="0" borderId="0" xfId="0" applyBorder="1" applyProtection="1">
      <protection locked="0"/>
    </xf>
    <xf numFmtId="2" fontId="0" fillId="0" borderId="0" xfId="0" applyNumberFormat="1" applyBorder="1" applyProtection="1">
      <protection locked="0"/>
    </xf>
    <xf numFmtId="0" fontId="8" fillId="2" borderId="0" xfId="0" applyFont="1" applyFill="1" applyAlignment="1" applyProtection="1"/>
    <xf numFmtId="0" fontId="0" fillId="3" borderId="44" xfId="0" applyFill="1" applyBorder="1" applyAlignment="1" applyProtection="1">
      <alignment vertical="center" wrapText="1"/>
    </xf>
    <xf numFmtId="2" fontId="0" fillId="0" borderId="0" xfId="0" applyNumberFormat="1" applyProtection="1"/>
    <xf numFmtId="2" fontId="0" fillId="0" borderId="0" xfId="0" applyNumberFormat="1" applyBorder="1" applyProtection="1"/>
    <xf numFmtId="0" fontId="0" fillId="0" borderId="26" xfId="0" applyBorder="1" applyProtection="1"/>
    <xf numFmtId="0" fontId="0" fillId="0" borderId="29" xfId="0" applyBorder="1" applyProtection="1"/>
    <xf numFmtId="4" fontId="12" fillId="0" borderId="0" xfId="0" applyNumberFormat="1" applyFont="1" applyAlignment="1" applyProtection="1">
      <alignment horizontal="right" vertical="center"/>
    </xf>
    <xf numFmtId="0" fontId="0" fillId="0" borderId="0" xfId="0" applyFont="1" applyAlignment="1" applyProtection="1">
      <alignment vertical="center"/>
    </xf>
    <xf numFmtId="0" fontId="8" fillId="0" borderId="1" xfId="0" applyFont="1" applyFill="1" applyBorder="1" applyAlignment="1" applyProtection="1">
      <alignment vertical="center"/>
    </xf>
    <xf numFmtId="0" fontId="0" fillId="0" borderId="3" xfId="0" applyFont="1" applyBorder="1" applyAlignment="1" applyProtection="1">
      <alignment vertical="center"/>
    </xf>
    <xf numFmtId="0" fontId="8" fillId="0" borderId="3" xfId="0" applyFont="1" applyBorder="1" applyAlignment="1" applyProtection="1">
      <alignment horizontal="right" vertical="center"/>
    </xf>
    <xf numFmtId="0" fontId="0" fillId="0" borderId="3" xfId="0" applyFont="1" applyBorder="1" applyProtection="1"/>
    <xf numFmtId="0" fontId="8" fillId="0" borderId="3" xfId="0" applyFont="1" applyBorder="1" applyAlignment="1" applyProtection="1">
      <alignment horizontal="right"/>
    </xf>
    <xf numFmtId="0" fontId="0" fillId="0" borderId="0" xfId="0" applyBorder="1" applyProtection="1"/>
    <xf numFmtId="0" fontId="8" fillId="0" borderId="0" xfId="0" applyFont="1" applyBorder="1" applyAlignment="1" applyProtection="1">
      <alignment horizontal="right"/>
    </xf>
    <xf numFmtId="0" fontId="8" fillId="0" borderId="0" xfId="0" applyFont="1" applyFill="1" applyBorder="1" applyAlignment="1" applyProtection="1">
      <alignment vertical="center"/>
    </xf>
    <xf numFmtId="4" fontId="10" fillId="0" borderId="7" xfId="0" applyNumberFormat="1" applyFont="1" applyBorder="1" applyProtection="1"/>
    <xf numFmtId="4" fontId="10" fillId="0" borderId="0" xfId="0" applyNumberFormat="1" applyFont="1" applyBorder="1" applyProtection="1"/>
    <xf numFmtId="4" fontId="8" fillId="0" borderId="0" xfId="0" applyNumberFormat="1" applyFont="1" applyAlignment="1" applyProtection="1">
      <alignment vertical="center"/>
      <protection locked="0"/>
    </xf>
    <xf numFmtId="4" fontId="0" fillId="2" borderId="0" xfId="0" applyNumberFormat="1" applyFill="1" applyAlignment="1" applyProtection="1">
      <alignment vertical="center"/>
      <protection locked="0"/>
    </xf>
    <xf numFmtId="4" fontId="8" fillId="2" borderId="0" xfId="0" applyNumberFormat="1" applyFont="1" applyFill="1" applyAlignment="1" applyProtection="1">
      <alignment vertical="center"/>
      <protection locked="0"/>
    </xf>
    <xf numFmtId="4" fontId="8" fillId="0" borderId="3" xfId="0" applyNumberFormat="1" applyFont="1" applyBorder="1" applyAlignment="1" applyProtection="1">
      <alignment vertical="center"/>
      <protection locked="0"/>
    </xf>
    <xf numFmtId="4" fontId="10" fillId="0" borderId="54" xfId="0" applyNumberFormat="1" applyFont="1" applyBorder="1" applyAlignment="1" applyProtection="1">
      <alignment vertical="center"/>
      <protection locked="0"/>
    </xf>
    <xf numFmtId="4" fontId="10" fillId="0" borderId="0" xfId="0" applyNumberFormat="1" applyFont="1" applyBorder="1" applyAlignment="1" applyProtection="1">
      <alignment vertical="center"/>
      <protection locked="0"/>
    </xf>
    <xf numFmtId="4" fontId="8" fillId="0" borderId="3" xfId="0" applyNumberFormat="1" applyFont="1" applyBorder="1" applyProtection="1">
      <protection locked="0"/>
    </xf>
    <xf numFmtId="1" fontId="6" fillId="2" borderId="2" xfId="0" applyNumberFormat="1" applyFont="1" applyFill="1" applyBorder="1" applyAlignment="1" applyProtection="1">
      <alignment horizontal="center" vertical="center" wrapText="1"/>
    </xf>
    <xf numFmtId="0" fontId="0" fillId="0" borderId="2" xfId="0" applyFill="1" applyBorder="1" applyAlignment="1" applyProtection="1">
      <alignment vertical="center"/>
    </xf>
    <xf numFmtId="1" fontId="7" fillId="0" borderId="2" xfId="0" applyNumberFormat="1" applyFont="1" applyFill="1" applyBorder="1" applyAlignment="1" applyProtection="1">
      <alignment vertical="center"/>
    </xf>
    <xf numFmtId="4" fontId="6" fillId="0" borderId="2" xfId="0" applyNumberFormat="1" applyFont="1" applyBorder="1" applyAlignment="1" applyProtection="1">
      <alignment vertical="center" shrinkToFit="1"/>
    </xf>
    <xf numFmtId="4" fontId="7" fillId="0" borderId="2" xfId="0" applyNumberFormat="1" applyFont="1" applyFill="1" applyBorder="1" applyAlignment="1" applyProtection="1">
      <alignment vertical="center" shrinkToFit="1"/>
      <protection locked="0"/>
    </xf>
    <xf numFmtId="4" fontId="7" fillId="0" borderId="2" xfId="0" applyNumberFormat="1" applyFont="1" applyFill="1" applyBorder="1" applyAlignment="1" applyProtection="1">
      <alignment horizontal="right" vertical="center" shrinkToFit="1"/>
      <protection locked="0"/>
    </xf>
    <xf numFmtId="4" fontId="6" fillId="0" borderId="2" xfId="0" applyNumberFormat="1" applyFont="1" applyFill="1" applyBorder="1" applyAlignment="1" applyProtection="1">
      <alignment vertical="center" shrinkToFit="1"/>
    </xf>
    <xf numFmtId="4" fontId="6" fillId="0" borderId="2" xfId="0" applyNumberFormat="1" applyFont="1" applyFill="1" applyBorder="1" applyAlignment="1" applyProtection="1">
      <alignment vertical="center" shrinkToFit="1"/>
      <protection locked="0"/>
    </xf>
    <xf numFmtId="4" fontId="6" fillId="0" borderId="2" xfId="0" applyNumberFormat="1" applyFont="1" applyFill="1" applyBorder="1" applyAlignment="1" applyProtection="1">
      <alignment horizontal="right" vertical="center" shrinkToFit="1"/>
      <protection locked="0"/>
    </xf>
    <xf numFmtId="4" fontId="7" fillId="0" borderId="5" xfId="0" applyNumberFormat="1" applyFont="1" applyFill="1" applyBorder="1" applyAlignment="1" applyProtection="1">
      <alignment vertical="center" shrinkToFit="1"/>
      <protection locked="0"/>
    </xf>
    <xf numFmtId="4" fontId="7" fillId="0" borderId="5" xfId="0" applyNumberFormat="1" applyFont="1" applyFill="1" applyBorder="1" applyAlignment="1" applyProtection="1">
      <alignment horizontal="right" vertical="center" shrinkToFit="1"/>
      <protection locked="0"/>
    </xf>
    <xf numFmtId="4" fontId="8" fillId="2" borderId="2" xfId="0" applyNumberFormat="1" applyFont="1" applyFill="1" applyBorder="1" applyAlignment="1" applyProtection="1">
      <alignment vertical="center" shrinkToFit="1"/>
    </xf>
    <xf numFmtId="4" fontId="7" fillId="0" borderId="2" xfId="0" applyNumberFormat="1" applyFont="1" applyBorder="1" applyAlignment="1" applyProtection="1">
      <alignment vertical="center" shrinkToFit="1"/>
      <protection locked="0"/>
    </xf>
    <xf numFmtId="4" fontId="6" fillId="0" borderId="2" xfId="0" applyNumberFormat="1" applyFont="1" applyBorder="1" applyAlignment="1" applyProtection="1">
      <alignment vertical="center" shrinkToFit="1"/>
      <protection locked="0"/>
    </xf>
    <xf numFmtId="4" fontId="0" fillId="0" borderId="14" xfId="0" applyNumberFormat="1" applyBorder="1" applyAlignment="1" applyProtection="1">
      <alignment vertical="center" shrinkToFit="1"/>
    </xf>
    <xf numFmtId="0" fontId="0" fillId="0" borderId="0" xfId="0" applyAlignment="1">
      <alignment vertical="center" shrinkToFit="1"/>
    </xf>
    <xf numFmtId="4" fontId="0" fillId="0" borderId="55" xfId="0" applyNumberFormat="1" applyBorder="1" applyAlignment="1" applyProtection="1">
      <alignment vertical="center" shrinkToFit="1"/>
    </xf>
    <xf numFmtId="0" fontId="0" fillId="0" borderId="0" xfId="0" applyAlignment="1" applyProtection="1">
      <alignment shrinkToFit="1"/>
    </xf>
    <xf numFmtId="0" fontId="0" fillId="0" borderId="0" xfId="0" applyFill="1" applyAlignment="1">
      <alignment vertical="center" shrinkToFit="1"/>
    </xf>
    <xf numFmtId="0" fontId="0" fillId="0" borderId="61" xfId="0" applyBorder="1" applyAlignment="1" applyProtection="1">
      <alignment horizontal="left" vertical="center" shrinkToFit="1"/>
      <protection locked="0"/>
    </xf>
    <xf numFmtId="4" fontId="0" fillId="0" borderId="62" xfId="0" applyNumberFormat="1" applyBorder="1" applyAlignment="1" applyProtection="1">
      <alignment horizontal="right" vertical="center" shrinkToFit="1"/>
      <protection locked="0"/>
    </xf>
    <xf numFmtId="0" fontId="0" fillId="0" borderId="64" xfId="0" applyBorder="1" applyAlignment="1" applyProtection="1">
      <alignment horizontal="left" vertical="center" shrinkToFit="1"/>
      <protection locked="0"/>
    </xf>
    <xf numFmtId="4" fontId="0" fillId="0" borderId="65" xfId="0" applyNumberFormat="1" applyBorder="1" applyAlignment="1" applyProtection="1">
      <alignment horizontal="right" vertical="center" shrinkToFit="1"/>
      <protection locked="0"/>
    </xf>
    <xf numFmtId="1" fontId="0" fillId="0" borderId="61" xfId="0" applyNumberFormat="1" applyBorder="1" applyAlignment="1" applyProtection="1">
      <alignment horizontal="right" vertical="center" shrinkToFit="1"/>
      <protection locked="0"/>
    </xf>
    <xf numFmtId="1" fontId="0" fillId="0" borderId="62" xfId="0" applyNumberFormat="1" applyBorder="1" applyAlignment="1" applyProtection="1">
      <alignment horizontal="right" vertical="center" shrinkToFit="1"/>
      <protection locked="0"/>
    </xf>
    <xf numFmtId="1" fontId="0" fillId="0" borderId="63" xfId="0" applyNumberFormat="1" applyBorder="1" applyAlignment="1" applyProtection="1">
      <alignment horizontal="right" vertical="center" shrinkToFit="1"/>
      <protection locked="0"/>
    </xf>
    <xf numFmtId="1" fontId="0" fillId="0" borderId="64" xfId="0" applyNumberFormat="1" applyBorder="1" applyAlignment="1" applyProtection="1">
      <alignment horizontal="right" vertical="center" shrinkToFit="1"/>
      <protection locked="0"/>
    </xf>
    <xf numFmtId="1" fontId="0" fillId="0" borderId="65" xfId="0" applyNumberFormat="1" applyBorder="1" applyAlignment="1" applyProtection="1">
      <alignment horizontal="right" vertical="center" shrinkToFit="1"/>
      <protection locked="0"/>
    </xf>
    <xf numFmtId="1" fontId="0" fillId="0" borderId="66" xfId="0" applyNumberFormat="1" applyBorder="1" applyAlignment="1" applyProtection="1">
      <alignment horizontal="right" vertical="center" shrinkToFit="1"/>
      <protection locked="0"/>
    </xf>
    <xf numFmtId="0" fontId="0" fillId="0" borderId="67" xfId="0" applyBorder="1" applyAlignment="1" applyProtection="1">
      <alignment horizontal="left" vertical="center" shrinkToFit="1"/>
      <protection locked="0"/>
    </xf>
    <xf numFmtId="4" fontId="0" fillId="0" borderId="68" xfId="0" applyNumberFormat="1" applyBorder="1" applyAlignment="1" applyProtection="1">
      <alignment horizontal="right" vertical="center" shrinkToFit="1"/>
      <protection locked="0"/>
    </xf>
    <xf numFmtId="1" fontId="0" fillId="0" borderId="67" xfId="0" applyNumberFormat="1" applyBorder="1" applyAlignment="1" applyProtection="1">
      <alignment horizontal="right" vertical="center" shrinkToFit="1"/>
      <protection locked="0"/>
    </xf>
    <xf numFmtId="1" fontId="0" fillId="0" borderId="68" xfId="0" applyNumberFormat="1" applyBorder="1" applyAlignment="1" applyProtection="1">
      <alignment horizontal="right" vertical="center" shrinkToFit="1"/>
      <protection locked="0"/>
    </xf>
    <xf numFmtId="1" fontId="0" fillId="0" borderId="69" xfId="0" applyNumberFormat="1" applyBorder="1" applyAlignment="1" applyProtection="1">
      <alignment horizontal="right" vertical="center" shrinkToFit="1"/>
      <protection locked="0"/>
    </xf>
    <xf numFmtId="0" fontId="0" fillId="0" borderId="58" xfId="0" applyBorder="1" applyAlignment="1" applyProtection="1">
      <alignment vertical="center" wrapText="1"/>
    </xf>
    <xf numFmtId="0" fontId="0" fillId="0" borderId="59" xfId="0" applyBorder="1" applyAlignment="1" applyProtection="1">
      <alignment vertical="center" wrapText="1"/>
    </xf>
    <xf numFmtId="0" fontId="0" fillId="0" borderId="60" xfId="0" applyFill="1" applyBorder="1" applyAlignment="1" applyProtection="1">
      <alignment vertical="center" wrapText="1"/>
    </xf>
    <xf numFmtId="4" fontId="0" fillId="0" borderId="59" xfId="0" applyNumberFormat="1" applyBorder="1" applyAlignment="1" applyProtection="1">
      <alignment vertical="center" wrapText="1"/>
    </xf>
    <xf numFmtId="0" fontId="0" fillId="0" borderId="60" xfId="0" applyBorder="1" applyAlignment="1" applyProtection="1">
      <alignment vertical="center" wrapText="1"/>
    </xf>
    <xf numFmtId="0" fontId="0" fillId="0" borderId="55" xfId="0" applyFill="1" applyBorder="1" applyAlignment="1" applyProtection="1">
      <alignment vertical="center" wrapText="1"/>
    </xf>
    <xf numFmtId="0" fontId="0" fillId="0" borderId="57" xfId="0" applyFill="1" applyBorder="1" applyAlignment="1" applyProtection="1">
      <alignment vertical="center" wrapText="1"/>
    </xf>
    <xf numFmtId="0" fontId="0" fillId="0" borderId="0" xfId="0" applyBorder="1" applyAlignment="1" applyProtection="1">
      <alignment vertical="center" shrinkToFit="1"/>
    </xf>
    <xf numFmtId="0" fontId="8" fillId="0" borderId="55" xfId="0" applyFont="1" applyBorder="1" applyAlignment="1" applyProtection="1">
      <alignment vertical="center" shrinkToFit="1"/>
    </xf>
    <xf numFmtId="4" fontId="0" fillId="0" borderId="0" xfId="0" applyNumberFormat="1" applyBorder="1" applyAlignment="1" applyProtection="1">
      <alignment vertical="center" shrinkToFit="1"/>
    </xf>
    <xf numFmtId="4" fontId="8" fillId="0" borderId="55" xfId="0" applyNumberFormat="1" applyFont="1" applyBorder="1" applyAlignment="1" applyProtection="1">
      <alignment vertical="center" shrinkToFit="1"/>
    </xf>
    <xf numFmtId="0" fontId="0" fillId="0" borderId="0" xfId="0" applyAlignment="1" applyProtection="1">
      <alignment vertical="center" shrinkToFit="1"/>
    </xf>
    <xf numFmtId="0" fontId="0" fillId="0" borderId="0" xfId="0" applyBorder="1" applyAlignment="1" applyProtection="1">
      <alignment horizontal="left" vertical="center" shrinkToFit="1"/>
    </xf>
    <xf numFmtId="0" fontId="0" fillId="0" borderId="0" xfId="0" applyFill="1" applyAlignment="1" applyProtection="1">
      <alignment vertical="center" shrinkToFit="1"/>
    </xf>
    <xf numFmtId="4" fontId="0" fillId="0" borderId="25" xfId="0" applyNumberFormat="1" applyBorder="1" applyAlignment="1" applyProtection="1">
      <alignment shrinkToFit="1"/>
    </xf>
    <xf numFmtId="4" fontId="0" fillId="0" borderId="26" xfId="0" applyNumberFormat="1" applyBorder="1" applyAlignment="1" applyProtection="1">
      <alignment shrinkToFit="1"/>
    </xf>
    <xf numFmtId="4" fontId="0" fillId="0" borderId="27" xfId="0" applyNumberFormat="1" applyBorder="1" applyAlignment="1" applyProtection="1">
      <alignment shrinkToFit="1"/>
    </xf>
    <xf numFmtId="4" fontId="8" fillId="0" borderId="0" xfId="0" applyNumberFormat="1" applyFont="1" applyBorder="1" applyAlignment="1" applyProtection="1">
      <alignment shrinkToFit="1"/>
    </xf>
    <xf numFmtId="0" fontId="0" fillId="0" borderId="25" xfId="0" applyBorder="1" applyAlignment="1" applyProtection="1">
      <alignment shrinkToFit="1"/>
      <protection locked="0"/>
    </xf>
    <xf numFmtId="0" fontId="0" fillId="0" borderId="26" xfId="0" applyFill="1" applyBorder="1" applyAlignment="1" applyProtection="1">
      <alignment shrinkToFit="1"/>
      <protection locked="0"/>
    </xf>
    <xf numFmtId="0" fontId="0" fillId="0" borderId="37" xfId="0" applyFill="1" applyBorder="1" applyAlignment="1" applyProtection="1">
      <alignment shrinkToFit="1"/>
      <protection locked="0"/>
    </xf>
    <xf numFmtId="9" fontId="0" fillId="0" borderId="37" xfId="0" applyNumberFormat="1" applyBorder="1" applyAlignment="1" applyProtection="1">
      <alignment shrinkToFit="1"/>
      <protection locked="0"/>
    </xf>
    <xf numFmtId="4" fontId="8" fillId="0" borderId="0" xfId="0" applyNumberFormat="1" applyFont="1" applyAlignment="1">
      <alignment shrinkToFit="1"/>
    </xf>
    <xf numFmtId="0" fontId="8" fillId="0" borderId="39" xfId="0" applyFont="1" applyFill="1" applyBorder="1" applyAlignment="1" applyProtection="1">
      <alignment shrinkToFit="1"/>
    </xf>
    <xf numFmtId="4" fontId="8" fillId="0" borderId="26" xfId="0" applyNumberFormat="1" applyFont="1" applyBorder="1" applyAlignment="1" applyProtection="1">
      <alignment shrinkToFit="1"/>
    </xf>
    <xf numFmtId="4" fontId="8" fillId="0" borderId="38" xfId="0" applyNumberFormat="1" applyFont="1" applyBorder="1" applyAlignment="1" applyProtection="1">
      <alignment shrinkToFit="1"/>
    </xf>
    <xf numFmtId="4" fontId="0" fillId="0" borderId="48" xfId="0" applyNumberFormat="1" applyFill="1" applyBorder="1" applyAlignment="1" applyProtection="1">
      <alignment vertical="center" shrinkToFit="1"/>
      <protection locked="0"/>
    </xf>
    <xf numFmtId="4" fontId="0" fillId="0" borderId="52" xfId="0" applyNumberFormat="1" applyFill="1" applyBorder="1" applyAlignment="1" applyProtection="1">
      <alignment vertical="center" shrinkToFit="1"/>
    </xf>
    <xf numFmtId="4" fontId="0" fillId="0" borderId="48" xfId="0" applyNumberFormat="1" applyFill="1" applyBorder="1" applyAlignment="1" applyProtection="1">
      <alignment vertical="center" shrinkToFit="1"/>
    </xf>
    <xf numFmtId="4" fontId="0" fillId="0" borderId="52" xfId="0" applyNumberFormat="1" applyFill="1" applyBorder="1" applyAlignment="1" applyProtection="1">
      <alignment vertical="center" shrinkToFit="1"/>
      <protection locked="0"/>
    </xf>
    <xf numFmtId="4" fontId="0" fillId="0" borderId="27" xfId="0" applyNumberFormat="1" applyBorder="1" applyAlignment="1" applyProtection="1">
      <alignment vertical="center" shrinkToFit="1"/>
    </xf>
    <xf numFmtId="4" fontId="0" fillId="0" borderId="48" xfId="0" applyNumberFormat="1" applyBorder="1" applyAlignment="1" applyProtection="1">
      <alignment vertical="center" shrinkToFit="1"/>
    </xf>
    <xf numFmtId="4" fontId="0" fillId="0" borderId="27" xfId="0" applyNumberFormat="1" applyFont="1" applyBorder="1" applyAlignment="1" applyProtection="1">
      <alignment vertical="center" shrinkToFit="1"/>
    </xf>
    <xf numFmtId="4" fontId="8" fillId="0" borderId="46" xfId="0" applyNumberFormat="1" applyFont="1" applyBorder="1" applyAlignment="1" applyProtection="1">
      <alignment vertical="center" shrinkToFit="1"/>
    </xf>
    <xf numFmtId="4" fontId="0" fillId="0" borderId="48" xfId="0" applyNumberFormat="1" applyFill="1" applyBorder="1" applyAlignment="1" applyProtection="1">
      <alignment shrinkToFit="1"/>
      <protection locked="0"/>
    </xf>
    <xf numFmtId="4" fontId="0" fillId="0" borderId="27" xfId="0" applyNumberFormat="1" applyFill="1" applyBorder="1" applyAlignment="1" applyProtection="1">
      <alignment shrinkToFit="1"/>
      <protection locked="0"/>
    </xf>
    <xf numFmtId="4" fontId="0" fillId="0" borderId="52" xfId="0" applyNumberFormat="1" applyFill="1" applyBorder="1" applyAlignment="1" applyProtection="1">
      <alignment shrinkToFit="1"/>
      <protection locked="0"/>
    </xf>
    <xf numFmtId="4" fontId="0" fillId="0" borderId="48" xfId="0" applyNumberFormat="1" applyFill="1" applyBorder="1" applyAlignment="1" applyProtection="1">
      <alignment shrinkToFit="1"/>
    </xf>
    <xf numFmtId="4" fontId="0" fillId="0" borderId="27" xfId="0" applyNumberFormat="1" applyFill="1" applyBorder="1" applyAlignment="1" applyProtection="1">
      <alignment shrinkToFit="1"/>
    </xf>
    <xf numFmtId="4" fontId="0" fillId="0" borderId="52" xfId="0" applyNumberFormat="1" applyFill="1" applyBorder="1" applyAlignment="1" applyProtection="1">
      <alignment shrinkToFit="1"/>
    </xf>
    <xf numFmtId="4" fontId="8" fillId="0" borderId="46" xfId="0" applyNumberFormat="1" applyFont="1" applyFill="1" applyBorder="1" applyAlignment="1" applyProtection="1">
      <alignment shrinkToFit="1"/>
    </xf>
    <xf numFmtId="164" fontId="0" fillId="0" borderId="51" xfId="0" applyNumberFormat="1" applyFill="1" applyBorder="1" applyAlignment="1" applyProtection="1">
      <alignment horizontal="right" vertical="center"/>
    </xf>
    <xf numFmtId="4" fontId="8" fillId="0" borderId="0" xfId="0" applyNumberFormat="1" applyFont="1" applyAlignment="1" applyProtection="1">
      <alignment horizontal="left" shrinkToFit="1"/>
    </xf>
    <xf numFmtId="0" fontId="8" fillId="0" borderId="0" xfId="0" applyFont="1" applyAlignment="1" applyProtection="1">
      <alignment horizontal="center" shrinkToFit="1"/>
    </xf>
    <xf numFmtId="164" fontId="8" fillId="0" borderId="0" xfId="0" applyNumberFormat="1" applyFont="1" applyAlignment="1" applyProtection="1">
      <alignment horizontal="left" shrinkToFit="1"/>
    </xf>
    <xf numFmtId="2" fontId="8" fillId="0" borderId="0" xfId="0" applyNumberFormat="1" applyFont="1" applyAlignment="1" applyProtection="1">
      <alignment horizontal="left" shrinkToFit="1"/>
    </xf>
    <xf numFmtId="0" fontId="8" fillId="0" borderId="0" xfId="0" applyFont="1" applyAlignment="1" applyProtection="1">
      <alignment horizontal="left" shrinkToFit="1"/>
    </xf>
    <xf numFmtId="2" fontId="0" fillId="0" borderId="29" xfId="0" applyNumberFormat="1" applyBorder="1" applyAlignment="1" applyProtection="1">
      <alignment shrinkToFit="1"/>
    </xf>
    <xf numFmtId="2" fontId="0" fillId="0" borderId="30" xfId="0" applyNumberFormat="1" applyBorder="1" applyAlignment="1" applyProtection="1">
      <alignment shrinkToFit="1"/>
    </xf>
    <xf numFmtId="0" fontId="0" fillId="0" borderId="49" xfId="0" applyBorder="1" applyAlignment="1" applyProtection="1">
      <alignment shrinkToFit="1"/>
      <protection locked="0"/>
    </xf>
    <xf numFmtId="2" fontId="0" fillId="0" borderId="26" xfId="0" applyNumberFormat="1" applyBorder="1" applyAlignment="1" applyProtection="1">
      <alignment shrinkToFit="1"/>
      <protection locked="0"/>
    </xf>
    <xf numFmtId="0" fontId="0" fillId="0" borderId="26" xfId="0" applyBorder="1" applyAlignment="1" applyProtection="1">
      <alignment shrinkToFit="1"/>
      <protection locked="0"/>
    </xf>
    <xf numFmtId="0" fontId="0" fillId="0" borderId="52" xfId="0" applyBorder="1" applyAlignment="1" applyProtection="1">
      <alignment shrinkToFit="1"/>
      <protection locked="0"/>
    </xf>
    <xf numFmtId="2" fontId="0" fillId="0" borderId="27" xfId="0" applyNumberFormat="1" applyBorder="1" applyAlignment="1" applyProtection="1">
      <alignment shrinkToFit="1"/>
      <protection locked="0"/>
    </xf>
    <xf numFmtId="0" fontId="0" fillId="0" borderId="27" xfId="0" applyBorder="1" applyAlignment="1" applyProtection="1">
      <alignment shrinkToFit="1"/>
      <protection locked="0"/>
    </xf>
    <xf numFmtId="0" fontId="8" fillId="0" borderId="39" xfId="0" applyFont="1" applyBorder="1" applyProtection="1"/>
    <xf numFmtId="2" fontId="8" fillId="0" borderId="38" xfId="0" applyNumberFormat="1" applyFont="1" applyBorder="1" applyProtection="1"/>
    <xf numFmtId="0" fontId="0" fillId="0" borderId="37" xfId="0" applyBorder="1" applyAlignment="1" applyProtection="1">
      <alignment shrinkToFit="1"/>
      <protection locked="0"/>
    </xf>
    <xf numFmtId="0" fontId="0" fillId="0" borderId="37" xfId="0" applyBorder="1" applyAlignment="1" applyProtection="1">
      <alignment shrinkToFit="1"/>
    </xf>
    <xf numFmtId="164" fontId="7" fillId="0" borderId="2" xfId="0" applyNumberFormat="1" applyFont="1" applyBorder="1" applyAlignment="1" applyProtection="1">
      <alignment horizontal="right" vertical="center" shrinkToFit="1"/>
      <protection locked="0"/>
    </xf>
    <xf numFmtId="4" fontId="6" fillId="2" borderId="2" xfId="0" applyNumberFormat="1" applyFont="1" applyFill="1" applyBorder="1" applyAlignment="1" applyProtection="1">
      <alignment vertical="center" shrinkToFit="1"/>
    </xf>
    <xf numFmtId="164" fontId="7" fillId="2" borderId="2" xfId="0" applyNumberFormat="1" applyFont="1" applyFill="1" applyBorder="1" applyAlignment="1" applyProtection="1">
      <alignment horizontal="right" vertical="center" shrinkToFit="1"/>
      <protection locked="0"/>
    </xf>
    <xf numFmtId="4" fontId="7" fillId="0" borderId="2" xfId="0" applyNumberFormat="1" applyFont="1" applyBorder="1" applyAlignment="1" applyProtection="1">
      <alignment vertical="center" shrinkToFit="1"/>
    </xf>
    <xf numFmtId="4" fontId="7" fillId="0" borderId="2" xfId="0" applyNumberFormat="1" applyFont="1" applyBorder="1" applyAlignment="1" applyProtection="1">
      <alignment shrinkToFit="1"/>
      <protection locked="0"/>
    </xf>
    <xf numFmtId="164" fontId="7" fillId="0" borderId="2" xfId="0" applyNumberFormat="1" applyFont="1" applyBorder="1" applyAlignment="1" applyProtection="1">
      <alignment horizontal="right" shrinkToFit="1"/>
      <protection locked="0"/>
    </xf>
    <xf numFmtId="0" fontId="0" fillId="0" borderId="0" xfId="0" applyAlignment="1">
      <alignment shrinkToFit="1"/>
    </xf>
    <xf numFmtId="4" fontId="7" fillId="0" borderId="2" xfId="0" applyNumberFormat="1" applyFont="1" applyBorder="1" applyAlignment="1" applyProtection="1">
      <alignment horizontal="right" vertical="center" shrinkToFit="1"/>
      <protection locked="0"/>
    </xf>
    <xf numFmtId="4" fontId="6" fillId="0" borderId="2" xfId="0" applyNumberFormat="1" applyFont="1" applyBorder="1" applyAlignment="1" applyProtection="1">
      <alignment horizontal="right" vertical="center" shrinkToFit="1"/>
      <protection locked="0"/>
    </xf>
    <xf numFmtId="4" fontId="7" fillId="0" borderId="2" xfId="0" applyNumberFormat="1" applyFont="1" applyBorder="1" applyAlignment="1" applyProtection="1">
      <alignment horizontal="right" shrinkToFit="1"/>
      <protection locked="0"/>
    </xf>
    <xf numFmtId="164" fontId="7" fillId="0" borderId="2" xfId="0" applyNumberFormat="1" applyFont="1" applyBorder="1" applyAlignment="1" applyProtection="1">
      <alignment horizontal="right" vertical="center" shrinkToFit="1"/>
    </xf>
    <xf numFmtId="164" fontId="7" fillId="2" borderId="2" xfId="0" applyNumberFormat="1" applyFont="1" applyFill="1" applyBorder="1" applyAlignment="1" applyProtection="1">
      <alignment horizontal="right" vertical="center" shrinkToFit="1"/>
    </xf>
    <xf numFmtId="4" fontId="0" fillId="0" borderId="1" xfId="0" applyNumberFormat="1" applyBorder="1" applyAlignment="1" applyProtection="1">
      <alignment shrinkToFit="1"/>
      <protection locked="0"/>
    </xf>
    <xf numFmtId="4" fontId="0" fillId="0" borderId="6" xfId="0" applyNumberFormat="1" applyBorder="1" applyAlignment="1" applyProtection="1">
      <alignment shrinkToFit="1"/>
      <protection locked="0"/>
    </xf>
    <xf numFmtId="4" fontId="8" fillId="0" borderId="6" xfId="0" applyNumberFormat="1" applyFont="1" applyBorder="1" applyAlignment="1" applyProtection="1">
      <alignment shrinkToFit="1"/>
    </xf>
    <xf numFmtId="4" fontId="8" fillId="0" borderId="0" xfId="0" applyNumberFormat="1" applyFont="1" applyAlignment="1" applyProtection="1">
      <alignment shrinkToFit="1"/>
    </xf>
    <xf numFmtId="4" fontId="0" fillId="2" borderId="0" xfId="0" applyNumberFormat="1" applyFill="1" applyAlignment="1" applyProtection="1">
      <alignment vertical="center" shrinkToFit="1"/>
    </xf>
    <xf numFmtId="4" fontId="0" fillId="0" borderId="1" xfId="0" applyNumberFormat="1" applyBorder="1" applyAlignment="1" applyProtection="1">
      <alignment shrinkToFit="1"/>
    </xf>
    <xf numFmtId="4" fontId="8" fillId="0" borderId="3" xfId="0" applyNumberFormat="1" applyFont="1" applyBorder="1" applyAlignment="1" applyProtection="1">
      <alignment shrinkToFit="1"/>
    </xf>
    <xf numFmtId="4" fontId="10" fillId="0" borderId="8" xfId="0" applyNumberFormat="1" applyFont="1" applyBorder="1" applyAlignment="1" applyProtection="1">
      <alignment shrinkToFit="1"/>
    </xf>
    <xf numFmtId="0" fontId="15" fillId="0" borderId="2" xfId="0" applyFont="1" applyBorder="1" applyAlignment="1" applyProtection="1">
      <alignment vertical="center" wrapText="1"/>
    </xf>
    <xf numFmtId="0" fontId="20" fillId="0" borderId="2" xfId="0" applyFont="1" applyBorder="1" applyAlignment="1" applyProtection="1">
      <alignment vertical="center" wrapText="1"/>
    </xf>
    <xf numFmtId="0" fontId="15" fillId="0" borderId="5" xfId="0" applyFont="1" applyBorder="1" applyAlignment="1" applyProtection="1">
      <alignment vertical="center" wrapText="1"/>
    </xf>
    <xf numFmtId="0" fontId="15" fillId="0" borderId="12" xfId="0" applyFont="1" applyBorder="1" applyAlignment="1" applyProtection="1">
      <alignment vertical="center" wrapText="1"/>
    </xf>
    <xf numFmtId="4" fontId="0" fillId="0" borderId="2" xfId="0" applyNumberFormat="1" applyBorder="1" applyAlignment="1" applyProtection="1">
      <alignment vertical="center" shrinkToFit="1"/>
      <protection locked="0"/>
    </xf>
    <xf numFmtId="4" fontId="8" fillId="0" borderId="2" xfId="0" applyNumberFormat="1" applyFont="1" applyBorder="1" applyAlignment="1" applyProtection="1">
      <alignment vertical="center" shrinkToFit="1"/>
    </xf>
    <xf numFmtId="4" fontId="0" fillId="0" borderId="2" xfId="0" applyNumberFormat="1" applyBorder="1" applyAlignment="1" applyProtection="1">
      <alignment vertical="center" shrinkToFit="1"/>
    </xf>
    <xf numFmtId="4" fontId="0" fillId="0" borderId="2" xfId="0" applyNumberFormat="1" applyBorder="1" applyAlignment="1" applyProtection="1">
      <alignment vertical="center"/>
    </xf>
    <xf numFmtId="4" fontId="8" fillId="0" borderId="2" xfId="0" applyNumberFormat="1" applyFont="1" applyBorder="1" applyAlignment="1" applyProtection="1">
      <alignment vertical="center" wrapText="1"/>
    </xf>
    <xf numFmtId="4" fontId="0" fillId="0" borderId="63" xfId="0" applyNumberFormat="1" applyBorder="1" applyAlignment="1" applyProtection="1">
      <alignment horizontal="right" vertical="center" shrinkToFit="1"/>
      <protection locked="0"/>
    </xf>
    <xf numFmtId="3" fontId="0" fillId="0" borderId="66" xfId="0" applyNumberFormat="1" applyBorder="1" applyAlignment="1" applyProtection="1">
      <alignment horizontal="right" vertical="center" shrinkToFit="1"/>
      <protection locked="0"/>
    </xf>
    <xf numFmtId="4" fontId="0" fillId="0" borderId="66" xfId="0" applyNumberFormat="1" applyBorder="1" applyAlignment="1" applyProtection="1">
      <alignment horizontal="right" vertical="center" shrinkToFit="1"/>
      <protection locked="0"/>
    </xf>
    <xf numFmtId="0" fontId="0" fillId="0" borderId="6" xfId="0" applyBorder="1" applyAlignment="1" applyProtection="1">
      <alignment horizontal="left" vertical="center"/>
      <protection locked="0"/>
    </xf>
    <xf numFmtId="0" fontId="0" fillId="0" borderId="0" xfId="0" applyAlignment="1" applyProtection="1">
      <alignment horizontal="left" vertical="center"/>
      <protection locked="0"/>
    </xf>
    <xf numFmtId="14" fontId="0" fillId="0" borderId="1" xfId="0" applyNumberForma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5" borderId="0" xfId="0" applyFill="1" applyAlignment="1" applyProtection="1">
      <alignment horizontal="left" vertical="top" wrapText="1"/>
    </xf>
    <xf numFmtId="0" fontId="4" fillId="2" borderId="0" xfId="1" applyFont="1" applyFill="1" applyBorder="1" applyAlignment="1" applyProtection="1">
      <alignment horizontal="center" vertical="center" wrapText="1"/>
    </xf>
    <xf numFmtId="0" fontId="0" fillId="0" borderId="0" xfId="0" applyAlignment="1" applyProtection="1">
      <alignment horizontal="center"/>
    </xf>
    <xf numFmtId="0" fontId="4" fillId="2" borderId="0" xfId="1" applyFont="1" applyFill="1" applyBorder="1" applyAlignment="1" applyProtection="1">
      <alignment horizontal="center" vertical="center"/>
    </xf>
    <xf numFmtId="0" fontId="8" fillId="4" borderId="55" xfId="0" applyFont="1" applyFill="1" applyBorder="1" applyAlignment="1" applyProtection="1">
      <alignment horizontal="center" vertical="center"/>
      <protection locked="0"/>
    </xf>
    <xf numFmtId="0" fontId="8" fillId="4" borderId="56" xfId="0" applyFont="1" applyFill="1" applyBorder="1" applyAlignment="1" applyProtection="1">
      <alignment horizontal="center" vertical="center"/>
      <protection locked="0"/>
    </xf>
    <xf numFmtId="0" fontId="8" fillId="4" borderId="38" xfId="0" applyFont="1" applyFill="1" applyBorder="1" applyAlignment="1" applyProtection="1">
      <alignment horizontal="center" vertical="center"/>
      <protection locked="0"/>
    </xf>
    <xf numFmtId="0" fontId="8" fillId="4" borderId="45" xfId="0" applyFont="1" applyFill="1" applyBorder="1" applyAlignment="1" applyProtection="1">
      <alignment horizontal="center" vertical="center"/>
      <protection locked="0"/>
    </xf>
    <xf numFmtId="0" fontId="0" fillId="3" borderId="0" xfId="0" applyFill="1" applyAlignment="1" applyProtection="1">
      <alignment horizontal="left" vertical="top" wrapText="1"/>
      <protection locked="0"/>
    </xf>
    <xf numFmtId="1" fontId="7" fillId="0" borderId="19" xfId="0" applyNumberFormat="1" applyFont="1" applyBorder="1" applyAlignment="1" applyProtection="1">
      <alignment horizontal="left" vertical="center"/>
    </xf>
    <xf numFmtId="1" fontId="7" fillId="0" borderId="20" xfId="0" applyNumberFormat="1" applyFont="1" applyBorder="1" applyAlignment="1" applyProtection="1">
      <alignment horizontal="left" vertical="center"/>
    </xf>
    <xf numFmtId="1" fontId="7" fillId="0" borderId="21" xfId="0" applyNumberFormat="1" applyFont="1" applyBorder="1" applyAlignment="1" applyProtection="1">
      <alignment horizontal="left" vertical="center"/>
    </xf>
    <xf numFmtId="1" fontId="7" fillId="0" borderId="19" xfId="0" applyNumberFormat="1" applyFont="1" applyBorder="1" applyAlignment="1" applyProtection="1">
      <alignment horizontal="left" vertical="center" wrapText="1"/>
    </xf>
    <xf numFmtId="1" fontId="7" fillId="0" borderId="20" xfId="0" applyNumberFormat="1" applyFont="1" applyBorder="1" applyAlignment="1" applyProtection="1">
      <alignment horizontal="left" vertical="center" wrapText="1"/>
    </xf>
    <xf numFmtId="1" fontId="7" fillId="0" borderId="21" xfId="0" applyNumberFormat="1" applyFont="1" applyBorder="1" applyAlignment="1" applyProtection="1">
      <alignment horizontal="left" vertical="center" wrapText="1"/>
    </xf>
    <xf numFmtId="0" fontId="0" fillId="0" borderId="25" xfId="0" applyBorder="1" applyAlignment="1">
      <alignment horizontal="left"/>
    </xf>
    <xf numFmtId="0" fontId="0" fillId="0" borderId="28" xfId="0" applyBorder="1" applyAlignment="1">
      <alignment horizontal="left"/>
    </xf>
    <xf numFmtId="0" fontId="0" fillId="0" borderId="27" xfId="0" applyBorder="1" applyAlignment="1">
      <alignment horizontal="left"/>
    </xf>
    <xf numFmtId="0" fontId="0" fillId="0" borderId="30" xfId="0" applyBorder="1" applyAlignment="1">
      <alignment horizontal="left"/>
    </xf>
    <xf numFmtId="0" fontId="8" fillId="0" borderId="0" xfId="0" applyFont="1" applyBorder="1" applyAlignment="1">
      <alignment horizontal="left" vertical="center"/>
    </xf>
    <xf numFmtId="0" fontId="8" fillId="0" borderId="14" xfId="0" applyFont="1" applyBorder="1" applyAlignment="1">
      <alignment horizontal="left" vertical="center"/>
    </xf>
    <xf numFmtId="0" fontId="0" fillId="3" borderId="0" xfId="0" applyFill="1" applyAlignment="1">
      <alignment horizontal="left" vertical="center" wrapText="1"/>
    </xf>
    <xf numFmtId="0" fontId="8" fillId="2" borderId="0" xfId="0" applyFont="1" applyFill="1" applyAlignment="1">
      <alignment horizontal="left" vertical="center"/>
    </xf>
    <xf numFmtId="0" fontId="0" fillId="0" borderId="0" xfId="0" applyAlignment="1">
      <alignment horizontal="center"/>
    </xf>
    <xf numFmtId="0" fontId="0" fillId="0" borderId="27" xfId="0" applyBorder="1" applyAlignment="1">
      <alignment horizontal="left" vertical="center"/>
    </xf>
    <xf numFmtId="0" fontId="0" fillId="0" borderId="25" xfId="0" applyBorder="1" applyAlignment="1">
      <alignment horizontal="left" vertical="center"/>
    </xf>
    <xf numFmtId="0" fontId="0" fillId="0" borderId="28" xfId="0" applyBorder="1" applyAlignment="1">
      <alignment horizontal="left" vertical="center"/>
    </xf>
    <xf numFmtId="0" fontId="13" fillId="0" borderId="0" xfId="0" applyFont="1" applyAlignment="1">
      <alignment horizontal="left" wrapText="1"/>
    </xf>
    <xf numFmtId="0" fontId="0" fillId="0" borderId="30" xfId="0" applyBorder="1" applyAlignment="1">
      <alignment horizontal="left" vertical="center"/>
    </xf>
    <xf numFmtId="0" fontId="0" fillId="0" borderId="26" xfId="0" applyBorder="1" applyAlignment="1">
      <alignment horizontal="left"/>
    </xf>
    <xf numFmtId="0" fontId="12" fillId="0" borderId="0" xfId="0" applyFont="1" applyAlignment="1">
      <alignment horizontal="left" vertical="center"/>
    </xf>
    <xf numFmtId="4" fontId="8" fillId="0" borderId="0" xfId="0" applyNumberFormat="1" applyFont="1" applyAlignment="1">
      <alignment horizontal="left" vertical="center"/>
    </xf>
    <xf numFmtId="0" fontId="8" fillId="0" borderId="0" xfId="0" applyFont="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31" xfId="0" applyBorder="1" applyAlignment="1">
      <alignment horizontal="left"/>
    </xf>
    <xf numFmtId="0" fontId="8" fillId="2" borderId="0" xfId="0" applyFont="1" applyFill="1" applyAlignment="1" applyProtection="1">
      <alignment horizontal="left" vertical="center"/>
    </xf>
    <xf numFmtId="0" fontId="0" fillId="0" borderId="16" xfId="0" applyFont="1" applyBorder="1" applyAlignment="1" applyProtection="1">
      <alignment horizontal="left"/>
    </xf>
    <xf numFmtId="0" fontId="0" fillId="0" borderId="17" xfId="0" applyFont="1" applyBorder="1" applyAlignment="1" applyProtection="1">
      <alignment horizontal="left"/>
    </xf>
    <xf numFmtId="0" fontId="0" fillId="0" borderId="18" xfId="0" applyFont="1" applyBorder="1" applyAlignment="1" applyProtection="1">
      <alignment horizontal="left"/>
    </xf>
    <xf numFmtId="0" fontId="13" fillId="0" borderId="0" xfId="0" applyFont="1" applyAlignment="1">
      <alignment horizontal="left"/>
    </xf>
    <xf numFmtId="1" fontId="7" fillId="0" borderId="22" xfId="0" applyNumberFormat="1" applyFont="1" applyBorder="1" applyAlignment="1" applyProtection="1">
      <alignment horizontal="left" vertical="center"/>
    </xf>
    <xf numFmtId="1" fontId="7" fillId="0" borderId="23" xfId="0" applyNumberFormat="1" applyFont="1" applyBorder="1" applyAlignment="1" applyProtection="1">
      <alignment horizontal="left" vertical="center"/>
    </xf>
    <xf numFmtId="1" fontId="7" fillId="0" borderId="24" xfId="0" applyNumberFormat="1" applyFont="1" applyBorder="1" applyAlignment="1" applyProtection="1">
      <alignment horizontal="left" vertical="center"/>
    </xf>
    <xf numFmtId="0" fontId="8" fillId="0" borderId="39" xfId="0" applyFont="1" applyBorder="1" applyAlignment="1">
      <alignment horizontal="left"/>
    </xf>
    <xf numFmtId="0" fontId="0" fillId="0" borderId="0" xfId="0" applyAlignment="1" applyProtection="1">
      <alignment horizontal="left" vertical="center" wrapText="1"/>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8" fillId="0" borderId="40" xfId="0" applyFont="1" applyBorder="1" applyAlignment="1">
      <alignment horizontal="left"/>
    </xf>
    <xf numFmtId="0" fontId="8" fillId="0" borderId="41" xfId="0" applyFont="1" applyBorder="1" applyAlignment="1">
      <alignment horizontal="left"/>
    </xf>
    <xf numFmtId="0" fontId="8" fillId="0" borderId="42" xfId="0" applyFont="1" applyBorder="1" applyAlignment="1">
      <alignment horizontal="left"/>
    </xf>
    <xf numFmtId="0" fontId="0" fillId="0" borderId="37" xfId="0" applyBorder="1" applyAlignment="1">
      <alignment horizontal="left" wrapText="1"/>
    </xf>
    <xf numFmtId="1" fontId="6" fillId="0" borderId="0" xfId="0" applyNumberFormat="1" applyFont="1" applyFill="1" applyBorder="1" applyAlignment="1" applyProtection="1">
      <alignment horizontal="left" vertical="center"/>
    </xf>
    <xf numFmtId="0" fontId="0" fillId="0" borderId="0" xfId="0" applyFont="1" applyAlignment="1" applyProtection="1">
      <alignment horizontal="left" vertical="center" wrapText="1"/>
      <protection locked="0"/>
    </xf>
    <xf numFmtId="0" fontId="8" fillId="0" borderId="0" xfId="0" applyFont="1" applyAlignment="1" applyProtection="1">
      <alignment horizontal="left"/>
    </xf>
    <xf numFmtId="0" fontId="8" fillId="2" borderId="0" xfId="0" applyFont="1" applyFill="1" applyAlignment="1" applyProtection="1">
      <alignment horizontal="left" vertical="center"/>
      <protection locked="0"/>
    </xf>
    <xf numFmtId="10" fontId="8" fillId="0" borderId="0" xfId="0" applyNumberFormat="1" applyFont="1" applyAlignment="1" applyProtection="1">
      <alignment horizontal="left"/>
      <protection locked="0"/>
    </xf>
    <xf numFmtId="0" fontId="8" fillId="0" borderId="0" xfId="0" applyFont="1" applyBorder="1" applyAlignment="1">
      <alignment horizontal="left"/>
    </xf>
    <xf numFmtId="0" fontId="8" fillId="0" borderId="14" xfId="0" applyFont="1" applyBorder="1" applyAlignment="1">
      <alignment horizontal="left"/>
    </xf>
    <xf numFmtId="0" fontId="15" fillId="0" borderId="0" xfId="0" applyFont="1" applyAlignment="1">
      <alignment horizontal="left" vertical="center" wrapText="1"/>
    </xf>
    <xf numFmtId="0" fontId="10" fillId="0" borderId="0" xfId="0" applyFont="1" applyAlignment="1" applyProtection="1">
      <alignment horizontal="left" vertical="center" wrapText="1"/>
      <protection locked="0"/>
    </xf>
    <xf numFmtId="0" fontId="8" fillId="0" borderId="39" xfId="0" applyFont="1" applyBorder="1" applyAlignment="1" applyProtection="1">
      <alignment horizontal="left"/>
    </xf>
    <xf numFmtId="0" fontId="8" fillId="0" borderId="44" xfId="0" applyFont="1" applyBorder="1" applyAlignment="1" applyProtection="1">
      <alignment horizontal="left"/>
    </xf>
    <xf numFmtId="0" fontId="0" fillId="0" borderId="26" xfId="0" applyBorder="1" applyAlignment="1" applyProtection="1">
      <alignment horizontal="left"/>
    </xf>
    <xf numFmtId="0" fontId="0" fillId="0" borderId="29" xfId="0" applyBorder="1" applyAlignment="1" applyProtection="1">
      <alignment horizontal="left"/>
    </xf>
    <xf numFmtId="0" fontId="0" fillId="0" borderId="37" xfId="0" applyBorder="1" applyAlignment="1" applyProtection="1">
      <alignment horizontal="left"/>
    </xf>
    <xf numFmtId="0" fontId="0" fillId="0" borderId="43" xfId="0" applyBorder="1" applyAlignment="1" applyProtection="1">
      <alignment horizontal="left"/>
    </xf>
    <xf numFmtId="0" fontId="0" fillId="0" borderId="25" xfId="0" applyBorder="1" applyAlignment="1" applyProtection="1">
      <alignment horizontal="left"/>
    </xf>
    <xf numFmtId="0" fontId="0" fillId="0" borderId="28" xfId="0" applyBorder="1" applyAlignment="1" applyProtection="1">
      <alignment horizontal="left"/>
    </xf>
    <xf numFmtId="0" fontId="8" fillId="0" borderId="38" xfId="0" applyFont="1" applyBorder="1" applyAlignment="1" applyProtection="1">
      <alignment horizontal="left"/>
    </xf>
    <xf numFmtId="0" fontId="8" fillId="0" borderId="45" xfId="0" applyFont="1" applyBorder="1" applyAlignment="1" applyProtection="1">
      <alignment horizontal="left"/>
    </xf>
    <xf numFmtId="0" fontId="0" fillId="0" borderId="6" xfId="0" applyFill="1" applyBorder="1" applyAlignment="1" applyProtection="1">
      <alignment horizontal="left" vertical="center"/>
      <protection locked="0"/>
    </xf>
    <xf numFmtId="0" fontId="2" fillId="0" borderId="0" xfId="1" applyFont="1" applyBorder="1" applyAlignment="1" applyProtection="1">
      <alignment horizontal="center"/>
    </xf>
    <xf numFmtId="0" fontId="4" fillId="2" borderId="0" xfId="1" applyFont="1" applyFill="1" applyBorder="1" applyAlignment="1">
      <alignment horizontal="center" vertical="center"/>
    </xf>
    <xf numFmtId="0" fontId="2" fillId="0" borderId="0" xfId="1" applyFont="1" applyBorder="1" applyAlignment="1" applyProtection="1">
      <alignment horizontal="center"/>
      <protection locked="0"/>
    </xf>
    <xf numFmtId="49" fontId="0" fillId="0" borderId="6" xfId="0" applyNumberFormat="1" applyBorder="1" applyAlignment="1" applyProtection="1">
      <alignment horizontal="left" vertical="top"/>
    </xf>
    <xf numFmtId="0" fontId="10" fillId="0" borderId="4" xfId="0" applyFont="1" applyBorder="1" applyAlignment="1" applyProtection="1">
      <alignment horizontal="left" vertical="center"/>
    </xf>
    <xf numFmtId="0" fontId="10" fillId="0" borderId="0" xfId="0" applyFont="1" applyAlignment="1" applyProtection="1">
      <alignment horizontal="left" vertical="center"/>
    </xf>
    <xf numFmtId="4" fontId="10" fillId="0" borderId="4" xfId="0" applyNumberFormat="1" applyFont="1" applyBorder="1" applyAlignment="1" applyProtection="1">
      <alignment horizontal="center" vertical="center"/>
    </xf>
    <xf numFmtId="4" fontId="10" fillId="0" borderId="7" xfId="0" applyNumberFormat="1" applyFont="1" applyBorder="1" applyAlignment="1" applyProtection="1">
      <alignment horizontal="center" vertical="center"/>
    </xf>
    <xf numFmtId="0" fontId="10" fillId="0" borderId="4"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4" fontId="10" fillId="0" borderId="4" xfId="0" applyNumberFormat="1" applyFont="1" applyBorder="1" applyAlignment="1" applyProtection="1">
      <alignment horizontal="right" vertical="center" shrinkToFit="1"/>
    </xf>
    <xf numFmtId="4" fontId="10" fillId="0" borderId="7" xfId="0" applyNumberFormat="1" applyFont="1" applyBorder="1" applyAlignment="1" applyProtection="1">
      <alignment horizontal="right" vertical="center" shrinkToFit="1"/>
    </xf>
    <xf numFmtId="1" fontId="6" fillId="2" borderId="5" xfId="0" applyNumberFormat="1" applyFont="1" applyFill="1" applyBorder="1" applyAlignment="1" applyProtection="1">
      <alignment horizontal="center" vertical="center" wrapText="1"/>
    </xf>
    <xf numFmtId="1" fontId="6" fillId="2" borderId="12" xfId="0" applyNumberFormat="1" applyFont="1" applyFill="1" applyBorder="1" applyAlignment="1" applyProtection="1">
      <alignment horizontal="center" vertical="center" wrapText="1"/>
    </xf>
    <xf numFmtId="1" fontId="6" fillId="2" borderId="10" xfId="0" applyNumberFormat="1" applyFont="1" applyFill="1" applyBorder="1" applyAlignment="1" applyProtection="1">
      <alignment horizontal="center" vertical="center" wrapText="1"/>
    </xf>
    <xf numFmtId="1" fontId="6" fillId="2" borderId="11" xfId="0" applyNumberFormat="1" applyFont="1" applyFill="1" applyBorder="1" applyAlignment="1" applyProtection="1">
      <alignment horizontal="center" vertical="center" wrapText="1"/>
    </xf>
    <xf numFmtId="0" fontId="11" fillId="0" borderId="0" xfId="0" applyFont="1" applyBorder="1" applyAlignment="1" applyProtection="1">
      <alignment horizontal="left" wrapText="1"/>
    </xf>
    <xf numFmtId="0" fontId="11" fillId="0" borderId="0" xfId="0" applyFont="1" applyBorder="1" applyAlignment="1">
      <alignment horizontal="left" vertical="center" wrapText="1"/>
    </xf>
    <xf numFmtId="0" fontId="20" fillId="3" borderId="10" xfId="0" applyFont="1" applyFill="1" applyBorder="1" applyAlignment="1" applyProtection="1">
      <alignment horizontal="left" vertical="center" wrapText="1"/>
    </xf>
    <xf numFmtId="0" fontId="20" fillId="3" borderId="13" xfId="0" applyFont="1" applyFill="1" applyBorder="1" applyAlignment="1" applyProtection="1">
      <alignment horizontal="left" vertical="center" wrapText="1"/>
    </xf>
    <xf numFmtId="0" fontId="20" fillId="3" borderId="11" xfId="0" applyFont="1" applyFill="1" applyBorder="1" applyAlignment="1" applyProtection="1">
      <alignment horizontal="left" vertical="center" wrapText="1"/>
    </xf>
    <xf numFmtId="0" fontId="20" fillId="3" borderId="10" xfId="0"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wrapText="1"/>
      <protection locked="0"/>
    </xf>
    <xf numFmtId="0" fontId="20" fillId="3" borderId="11" xfId="0" applyFont="1" applyFill="1" applyBorder="1" applyAlignment="1" applyProtection="1">
      <alignment horizontal="left" vertical="center" wrapText="1"/>
      <protection locked="0"/>
    </xf>
  </cellXfs>
  <cellStyles count="2">
    <cellStyle name="Standard" xfId="0" builtinId="0"/>
    <cellStyle name="Standard_Tabelle1" xfId="1"/>
  </cellStyles>
  <dxfs count="139">
    <dxf>
      <numFmt numFmtId="165" formatCode=";;;"/>
    </dxf>
    <dxf>
      <numFmt numFmtId="165" formatCode=";;;"/>
    </dxf>
    <dxf>
      <font>
        <color theme="6" tint="-0.24994659260841701"/>
      </font>
    </dxf>
    <dxf>
      <font>
        <color rgb="FFFF0000"/>
      </font>
    </dxf>
    <dxf>
      <font>
        <color theme="6" tint="-0.24994659260841701"/>
      </font>
    </dxf>
    <dxf>
      <font>
        <color rgb="FFFF0000"/>
      </font>
    </dxf>
    <dxf>
      <numFmt numFmtId="165" formatCode=";;;"/>
    </dxf>
    <dxf>
      <font>
        <color rgb="FF9C0006"/>
      </font>
    </dxf>
    <dxf>
      <font>
        <color rgb="FF00B050"/>
      </font>
    </dxf>
    <dxf>
      <font>
        <color theme="6" tint="-0.24994659260841701"/>
      </font>
    </dxf>
    <dxf>
      <font>
        <color rgb="FFFF0000"/>
      </font>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font>
        <color rgb="FF9C0006"/>
      </font>
    </dxf>
    <dxf>
      <font>
        <color rgb="FFFF0000"/>
      </font>
    </dxf>
    <dxf>
      <numFmt numFmtId="165" formatCode=";;;"/>
    </dxf>
    <dxf>
      <numFmt numFmtId="165" formatCode=";;;"/>
    </dxf>
    <dxf>
      <numFmt numFmtId="165" formatCode=";;;"/>
    </dxf>
    <dxf>
      <numFmt numFmtId="165" formatCode=";;;"/>
    </dxf>
    <dxf>
      <numFmt numFmtId="165" formatCode=";;;"/>
    </dxf>
    <dxf>
      <font>
        <color rgb="FFFF0000"/>
      </font>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font>
        <color rgb="FF9C0006"/>
      </font>
    </dxf>
    <dxf>
      <font>
        <color rgb="FF9C0006"/>
      </font>
    </dxf>
    <dxf>
      <font>
        <color rgb="FF9C0006"/>
      </font>
    </dxf>
    <dxf>
      <font>
        <color rgb="FF9C0006"/>
      </font>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font>
        <color rgb="FF9C0006"/>
      </font>
    </dxf>
    <dxf>
      <numFmt numFmtId="165" formatCode=";;;"/>
    </dxf>
    <dxf>
      <numFmt numFmtId="165" formatCode=";;;"/>
    </dxf>
    <dxf>
      <font>
        <color rgb="FFFF0000"/>
      </font>
    </dxf>
    <dxf>
      <numFmt numFmtId="165" formatCode=";;;"/>
    </dxf>
    <dxf>
      <numFmt numFmtId="165" formatCode=";;;"/>
    </dxf>
    <dxf>
      <numFmt numFmtId="165" formatCode=";;;"/>
    </dxf>
    <dxf>
      <font>
        <color rgb="FF9C0006"/>
      </font>
    </dxf>
    <dxf>
      <font>
        <color rgb="FF9C0006"/>
      </font>
    </dxf>
    <dxf>
      <font>
        <color rgb="FF9C0006"/>
      </font>
    </dxf>
    <dxf>
      <font>
        <color rgb="FF9C0006"/>
      </font>
    </dxf>
    <dxf>
      <numFmt numFmtId="165" formatCode=";;;"/>
    </dxf>
    <dxf>
      <numFmt numFmtId="165" formatCode=";;;"/>
    </dxf>
    <dxf>
      <numFmt numFmtId="165" formatCode=";;;"/>
    </dxf>
    <dxf>
      <numFmt numFmtId="165" formatCode=";;;"/>
    </dxf>
    <dxf>
      <numFmt numFmtId="165" formatCode=";;;"/>
    </dxf>
    <dxf>
      <font>
        <color rgb="FF9C0006"/>
      </font>
    </dxf>
    <dxf>
      <numFmt numFmtId="165" formatCode=";;;"/>
    </dxf>
    <dxf>
      <numFmt numFmtId="165" formatCode=";;;"/>
    </dxf>
    <dxf>
      <numFmt numFmtId="165" formatCode=";;;"/>
    </dxf>
    <dxf>
      <numFmt numFmtId="165" formatCode=";;;"/>
    </dxf>
    <dxf>
      <font>
        <color rgb="FF9C0006"/>
      </font>
    </dxf>
    <dxf>
      <font>
        <color theme="6" tint="-0.24994659260841701"/>
      </font>
    </dxf>
    <dxf>
      <font>
        <color rgb="FF9C0006"/>
      </font>
    </dxf>
    <dxf>
      <numFmt numFmtId="165" formatCode=";;;"/>
    </dxf>
    <dxf>
      <font>
        <color theme="6" tint="-0.24994659260841701"/>
      </font>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s>
  <tableStyles count="0" defaultTableStyle="TableStyleMedium2" defaultPivotStyle="PivotStyleLight16"/>
  <colors>
    <mruColors>
      <color rgb="FFFFFFEB"/>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vmlDrawing" Target="../drawings/vmlDrawing7.v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G38"/>
  <sheetViews>
    <sheetView showGridLines="0" view="pageLayout" zoomScaleNormal="100" workbookViewId="0">
      <selection activeCell="B3" sqref="B3:F3"/>
    </sheetView>
  </sheetViews>
  <sheetFormatPr baseColWidth="10" defaultRowHeight="14.25" x14ac:dyDescent="0.2"/>
  <cols>
    <col min="1" max="1" width="27" style="22" customWidth="1"/>
    <col min="2" max="5" width="11" style="22"/>
    <col min="6" max="6" width="8.375" style="22" customWidth="1"/>
    <col min="7" max="7" width="13.625" style="22" customWidth="1"/>
    <col min="8" max="16384" width="11" style="22"/>
  </cols>
  <sheetData>
    <row r="1" spans="1:7" ht="38.25" customHeight="1" x14ac:dyDescent="0.2">
      <c r="A1" s="353" t="s">
        <v>183</v>
      </c>
      <c r="B1" s="353"/>
      <c r="C1" s="353"/>
      <c r="D1" s="353"/>
      <c r="E1" s="353"/>
      <c r="F1" s="353"/>
      <c r="G1" s="18"/>
    </row>
    <row r="2" spans="1:7" x14ac:dyDescent="0.2">
      <c r="A2" s="354"/>
      <c r="B2" s="354"/>
      <c r="C2" s="354"/>
      <c r="D2" s="354"/>
      <c r="E2" s="354"/>
      <c r="F2" s="354"/>
    </row>
    <row r="3" spans="1:7" s="72" customFormat="1" ht="28.35" customHeight="1" x14ac:dyDescent="0.25">
      <c r="A3" s="149" t="s">
        <v>184</v>
      </c>
      <c r="B3" s="351"/>
      <c r="C3" s="351"/>
      <c r="D3" s="351"/>
      <c r="E3" s="351"/>
      <c r="F3" s="351"/>
    </row>
    <row r="4" spans="1:7" s="72" customFormat="1" ht="28.35" customHeight="1" x14ac:dyDescent="0.25">
      <c r="A4" s="149" t="s">
        <v>185</v>
      </c>
      <c r="B4" s="348"/>
      <c r="C4" s="348"/>
      <c r="D4" s="348"/>
      <c r="E4" s="348"/>
      <c r="F4" s="348"/>
    </row>
    <row r="5" spans="1:7" s="72" customFormat="1" ht="28.35" customHeight="1" x14ac:dyDescent="0.25">
      <c r="A5" s="149" t="s">
        <v>186</v>
      </c>
      <c r="B5" s="348"/>
      <c r="C5" s="348"/>
      <c r="D5" s="348"/>
      <c r="E5" s="348"/>
      <c r="F5" s="348"/>
    </row>
    <row r="6" spans="1:7" s="72" customFormat="1" ht="28.35" customHeight="1" x14ac:dyDescent="0.25">
      <c r="A6" s="149" t="s">
        <v>189</v>
      </c>
      <c r="B6" s="348"/>
      <c r="C6" s="348"/>
      <c r="D6" s="348"/>
      <c r="E6" s="348"/>
      <c r="F6" s="348"/>
    </row>
    <row r="7" spans="1:7" s="72" customFormat="1" ht="28.35" customHeight="1" x14ac:dyDescent="0.25">
      <c r="A7" s="149" t="s">
        <v>190</v>
      </c>
      <c r="B7" s="348"/>
      <c r="C7" s="348"/>
      <c r="D7" s="348"/>
      <c r="E7" s="348"/>
      <c r="F7" s="348"/>
    </row>
    <row r="8" spans="1:7" s="72" customFormat="1" ht="28.35" customHeight="1" x14ac:dyDescent="0.25">
      <c r="A8" s="149"/>
      <c r="B8" s="349"/>
      <c r="C8" s="349"/>
      <c r="D8" s="349"/>
      <c r="E8" s="349"/>
      <c r="F8" s="349"/>
    </row>
    <row r="9" spans="1:7" s="72" customFormat="1" ht="28.35" customHeight="1" x14ac:dyDescent="0.25">
      <c r="A9" s="149" t="s">
        <v>187</v>
      </c>
      <c r="B9" s="351"/>
      <c r="C9" s="351"/>
      <c r="D9" s="351"/>
      <c r="E9" s="351"/>
      <c r="F9" s="351"/>
    </row>
    <row r="10" spans="1:7" s="72" customFormat="1" ht="28.35" customHeight="1" x14ac:dyDescent="0.2">
      <c r="A10" s="150" t="s">
        <v>191</v>
      </c>
      <c r="B10" s="348"/>
      <c r="C10" s="348"/>
      <c r="D10" s="348"/>
      <c r="E10" s="348"/>
      <c r="F10" s="348"/>
    </row>
    <row r="11" spans="1:7" s="72" customFormat="1" ht="28.35" customHeight="1" x14ac:dyDescent="0.25">
      <c r="A11" s="149"/>
      <c r="B11" s="349"/>
      <c r="C11" s="349"/>
      <c r="D11" s="349"/>
      <c r="E11" s="349"/>
      <c r="F11" s="349"/>
    </row>
    <row r="12" spans="1:7" s="72" customFormat="1" ht="28.35" customHeight="1" x14ac:dyDescent="0.25">
      <c r="A12" s="149" t="s">
        <v>222</v>
      </c>
      <c r="B12" s="351"/>
      <c r="C12" s="351"/>
      <c r="D12" s="351"/>
      <c r="E12" s="351"/>
      <c r="F12" s="351"/>
    </row>
    <row r="13" spans="1:7" s="72" customFormat="1" ht="28.35" customHeight="1" x14ac:dyDescent="0.2">
      <c r="A13" s="151" t="s">
        <v>223</v>
      </c>
      <c r="B13" s="348"/>
      <c r="C13" s="348"/>
      <c r="D13" s="348"/>
      <c r="E13" s="348"/>
      <c r="F13" s="348"/>
    </row>
    <row r="14" spans="1:7" s="72" customFormat="1" ht="28.35" customHeight="1" x14ac:dyDescent="0.25">
      <c r="A14" s="149"/>
      <c r="B14" s="348"/>
      <c r="C14" s="348"/>
      <c r="D14" s="348"/>
      <c r="E14" s="348"/>
      <c r="F14" s="348"/>
    </row>
    <row r="15" spans="1:7" s="72" customFormat="1" ht="28.35" customHeight="1" x14ac:dyDescent="0.25">
      <c r="A15" s="149"/>
      <c r="B15" s="349"/>
      <c r="C15" s="349"/>
      <c r="D15" s="349"/>
      <c r="E15" s="349"/>
      <c r="F15" s="349"/>
    </row>
    <row r="16" spans="1:7" s="72" customFormat="1" ht="28.35" customHeight="1" x14ac:dyDescent="0.25">
      <c r="A16" s="149" t="s">
        <v>188</v>
      </c>
      <c r="B16" s="350"/>
      <c r="C16" s="351"/>
      <c r="D16" s="351"/>
      <c r="E16" s="351"/>
      <c r="F16" s="351"/>
    </row>
    <row r="19" spans="1:6" ht="14.25" customHeight="1" x14ac:dyDescent="0.2">
      <c r="A19" s="352" t="s">
        <v>335</v>
      </c>
      <c r="B19" s="352"/>
      <c r="C19" s="352"/>
      <c r="D19" s="352"/>
      <c r="E19" s="352"/>
      <c r="F19" s="352"/>
    </row>
    <row r="20" spans="1:6" x14ac:dyDescent="0.2">
      <c r="A20" s="352"/>
      <c r="B20" s="352"/>
      <c r="C20" s="352"/>
      <c r="D20" s="352"/>
      <c r="E20" s="352"/>
      <c r="F20" s="352"/>
    </row>
    <row r="21" spans="1:6" x14ac:dyDescent="0.2">
      <c r="A21" s="352"/>
      <c r="B21" s="352"/>
      <c r="C21" s="352"/>
      <c r="D21" s="352"/>
      <c r="E21" s="352"/>
      <c r="F21" s="352"/>
    </row>
    <row r="22" spans="1:6" x14ac:dyDescent="0.2">
      <c r="A22" s="352"/>
      <c r="B22" s="352"/>
      <c r="C22" s="352"/>
      <c r="D22" s="352"/>
      <c r="E22" s="352"/>
      <c r="F22" s="352"/>
    </row>
    <row r="23" spans="1:6" x14ac:dyDescent="0.2">
      <c r="A23" s="352"/>
      <c r="B23" s="352"/>
      <c r="C23" s="352"/>
      <c r="D23" s="352"/>
      <c r="E23" s="352"/>
      <c r="F23" s="352"/>
    </row>
    <row r="24" spans="1:6" x14ac:dyDescent="0.2">
      <c r="A24" s="352"/>
      <c r="B24" s="352"/>
      <c r="C24" s="352"/>
      <c r="D24" s="352"/>
      <c r="E24" s="352"/>
      <c r="F24" s="352"/>
    </row>
    <row r="25" spans="1:6" x14ac:dyDescent="0.2">
      <c r="A25" s="352"/>
      <c r="B25" s="352"/>
      <c r="C25" s="352"/>
      <c r="D25" s="352"/>
      <c r="E25" s="352"/>
      <c r="F25" s="352"/>
    </row>
    <row r="26" spans="1:6" x14ac:dyDescent="0.2">
      <c r="A26" s="352"/>
      <c r="B26" s="352"/>
      <c r="C26" s="352"/>
      <c r="D26" s="352"/>
      <c r="E26" s="352"/>
      <c r="F26" s="352"/>
    </row>
    <row r="27" spans="1:6" x14ac:dyDescent="0.2">
      <c r="A27" s="352"/>
      <c r="B27" s="352"/>
      <c r="C27" s="352"/>
      <c r="D27" s="352"/>
      <c r="E27" s="352"/>
      <c r="F27" s="352"/>
    </row>
    <row r="28" spans="1:6" x14ac:dyDescent="0.2">
      <c r="A28" s="352"/>
      <c r="B28" s="352"/>
      <c r="C28" s="352"/>
      <c r="D28" s="352"/>
      <c r="E28" s="352"/>
      <c r="F28" s="352"/>
    </row>
    <row r="29" spans="1:6" x14ac:dyDescent="0.2">
      <c r="A29" s="352"/>
      <c r="B29" s="352"/>
      <c r="C29" s="352"/>
      <c r="D29" s="352"/>
      <c r="E29" s="352"/>
      <c r="F29" s="352"/>
    </row>
    <row r="30" spans="1:6" x14ac:dyDescent="0.2">
      <c r="A30" s="352"/>
      <c r="B30" s="352"/>
      <c r="C30" s="352"/>
      <c r="D30" s="352"/>
      <c r="E30" s="352"/>
      <c r="F30" s="352"/>
    </row>
    <row r="31" spans="1:6" x14ac:dyDescent="0.2">
      <c r="A31" s="352"/>
      <c r="B31" s="352"/>
      <c r="C31" s="352"/>
      <c r="D31" s="352"/>
      <c r="E31" s="352"/>
      <c r="F31" s="352"/>
    </row>
    <row r="32" spans="1:6" x14ac:dyDescent="0.2">
      <c r="A32" s="352"/>
      <c r="B32" s="352"/>
      <c r="C32" s="352"/>
      <c r="D32" s="352"/>
      <c r="E32" s="352"/>
      <c r="F32" s="352"/>
    </row>
    <row r="33" spans="1:6" x14ac:dyDescent="0.2">
      <c r="A33" s="352"/>
      <c r="B33" s="352"/>
      <c r="C33" s="352"/>
      <c r="D33" s="352"/>
      <c r="E33" s="352"/>
      <c r="F33" s="352"/>
    </row>
    <row r="34" spans="1:6" x14ac:dyDescent="0.2">
      <c r="A34" s="352"/>
      <c r="B34" s="352"/>
      <c r="C34" s="352"/>
      <c r="D34" s="352"/>
      <c r="E34" s="352"/>
      <c r="F34" s="352"/>
    </row>
    <row r="35" spans="1:6" x14ac:dyDescent="0.2">
      <c r="A35" s="352"/>
      <c r="B35" s="352"/>
      <c r="C35" s="352"/>
      <c r="D35" s="352"/>
      <c r="E35" s="352"/>
      <c r="F35" s="352"/>
    </row>
    <row r="36" spans="1:6" x14ac:dyDescent="0.2">
      <c r="A36" s="352"/>
      <c r="B36" s="352"/>
      <c r="C36" s="352"/>
      <c r="D36" s="352"/>
      <c r="E36" s="352"/>
      <c r="F36" s="352"/>
    </row>
    <row r="37" spans="1:6" x14ac:dyDescent="0.2">
      <c r="A37" s="352"/>
      <c r="B37" s="352"/>
      <c r="C37" s="352"/>
      <c r="D37" s="352"/>
      <c r="E37" s="352"/>
      <c r="F37" s="352"/>
    </row>
    <row r="38" spans="1:6" x14ac:dyDescent="0.2">
      <c r="A38" s="352"/>
      <c r="B38" s="352"/>
      <c r="C38" s="352"/>
      <c r="D38" s="352"/>
      <c r="E38" s="352"/>
      <c r="F38" s="352"/>
    </row>
  </sheetData>
  <sheetProtection password="C71A" sheet="1" objects="1" scenarios="1" formatRows="0" insertColumns="0" deleteColumns="0" deleteRows="0"/>
  <mergeCells count="17">
    <mergeCell ref="B6:F6"/>
    <mergeCell ref="B7:F7"/>
    <mergeCell ref="B9:F9"/>
    <mergeCell ref="B10:F10"/>
    <mergeCell ref="B8:F8"/>
    <mergeCell ref="A1:F1"/>
    <mergeCell ref="B3:F3"/>
    <mergeCell ref="B4:F4"/>
    <mergeCell ref="B5:F5"/>
    <mergeCell ref="A2:F2"/>
    <mergeCell ref="B14:F14"/>
    <mergeCell ref="B15:F15"/>
    <mergeCell ref="B16:F16"/>
    <mergeCell ref="A19:F38"/>
    <mergeCell ref="B11:F11"/>
    <mergeCell ref="B12:F12"/>
    <mergeCell ref="B13:F13"/>
  </mergeCells>
  <pageMargins left="0.70866141732283472" right="0.70866141732283472" top="0.39370078740157483" bottom="0.59055118110236227" header="0.31496062992125984"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view="pageLayout" zoomScaleNormal="100" workbookViewId="0">
      <selection activeCell="B6" sqref="B6"/>
    </sheetView>
  </sheetViews>
  <sheetFormatPr baseColWidth="10" defaultColWidth="10.75" defaultRowHeight="14.25" x14ac:dyDescent="0.2"/>
  <cols>
    <col min="1" max="1" width="12.5" style="94" customWidth="1"/>
    <col min="2" max="2" width="9.375" customWidth="1"/>
    <col min="3" max="3" width="9.375" style="37" customWidth="1"/>
    <col min="4" max="4" width="9.375" customWidth="1"/>
    <col min="5" max="5" width="9.375" style="37" customWidth="1"/>
    <col min="6" max="6" width="9.375" customWidth="1"/>
    <col min="7" max="7" width="9.375" style="37" customWidth="1"/>
    <col min="8" max="8" width="9.375" customWidth="1"/>
    <col min="9" max="9" width="9.375" style="37" customWidth="1"/>
    <col min="10" max="10" width="9.375" customWidth="1"/>
    <col min="11" max="12" width="9.375" style="37" customWidth="1"/>
    <col min="13" max="13" width="9.375" customWidth="1"/>
  </cols>
  <sheetData>
    <row r="1" spans="1:13" s="37" customFormat="1" ht="26.85" customHeight="1" x14ac:dyDescent="0.2">
      <c r="A1" s="355" t="s">
        <v>194</v>
      </c>
      <c r="B1" s="355"/>
      <c r="C1" s="355"/>
      <c r="D1" s="355"/>
      <c r="E1" s="355"/>
      <c r="F1" s="355"/>
      <c r="G1" s="355"/>
      <c r="H1" s="355"/>
      <c r="I1" s="355"/>
      <c r="J1" s="355"/>
      <c r="K1" s="355"/>
      <c r="L1" s="355"/>
      <c r="M1" s="355"/>
    </row>
    <row r="2" spans="1:13" x14ac:dyDescent="0.2">
      <c r="A2" s="99"/>
      <c r="B2" s="22"/>
      <c r="C2" s="22"/>
      <c r="D2" s="22"/>
      <c r="E2" s="22"/>
      <c r="F2" s="22"/>
      <c r="G2" s="22"/>
      <c r="H2" s="22"/>
      <c r="I2" s="22"/>
      <c r="J2" s="22"/>
      <c r="K2" s="22"/>
      <c r="L2" s="22"/>
      <c r="M2" s="22"/>
    </row>
    <row r="3" spans="1:13" ht="15" customHeight="1" x14ac:dyDescent="0.2">
      <c r="A3" s="437" t="s">
        <v>8</v>
      </c>
      <c r="B3" s="439" t="s">
        <v>45</v>
      </c>
      <c r="C3" s="440"/>
      <c r="D3" s="439" t="s">
        <v>46</v>
      </c>
      <c r="E3" s="440"/>
      <c r="F3" s="439" t="s">
        <v>47</v>
      </c>
      <c r="G3" s="440"/>
      <c r="H3" s="439" t="s">
        <v>48</v>
      </c>
      <c r="I3" s="440"/>
      <c r="J3" s="439" t="s">
        <v>49</v>
      </c>
      <c r="K3" s="440"/>
      <c r="L3" s="439" t="s">
        <v>50</v>
      </c>
      <c r="M3" s="440"/>
    </row>
    <row r="4" spans="1:13" s="37" customFormat="1" ht="15" x14ac:dyDescent="0.2">
      <c r="A4" s="438"/>
      <c r="B4" s="223" t="s">
        <v>217</v>
      </c>
      <c r="C4" s="223" t="s">
        <v>216</v>
      </c>
      <c r="D4" s="223" t="s">
        <v>217</v>
      </c>
      <c r="E4" s="223" t="s">
        <v>216</v>
      </c>
      <c r="F4" s="223" t="s">
        <v>217</v>
      </c>
      <c r="G4" s="223" t="s">
        <v>216</v>
      </c>
      <c r="H4" s="223" t="s">
        <v>217</v>
      </c>
      <c r="I4" s="223" t="s">
        <v>216</v>
      </c>
      <c r="J4" s="223" t="s">
        <v>217</v>
      </c>
      <c r="K4" s="223" t="s">
        <v>216</v>
      </c>
      <c r="L4" s="223" t="s">
        <v>217</v>
      </c>
      <c r="M4" s="223" t="s">
        <v>216</v>
      </c>
    </row>
    <row r="5" spans="1:13" s="93" customFormat="1" ht="20.100000000000001" customHeight="1" x14ac:dyDescent="0.2">
      <c r="A5" s="443" t="s">
        <v>195</v>
      </c>
      <c r="B5" s="444"/>
      <c r="C5" s="444"/>
      <c r="D5" s="444"/>
      <c r="E5" s="444"/>
      <c r="F5" s="444"/>
      <c r="G5" s="444"/>
      <c r="H5" s="444"/>
      <c r="I5" s="444"/>
      <c r="J5" s="444"/>
      <c r="K5" s="444"/>
      <c r="L5" s="444"/>
      <c r="M5" s="445"/>
    </row>
    <row r="6" spans="1:13" s="6" customFormat="1" ht="18" customHeight="1" x14ac:dyDescent="0.2">
      <c r="A6" s="336" t="s">
        <v>196</v>
      </c>
      <c r="B6" s="340"/>
      <c r="C6" s="340"/>
      <c r="D6" s="342">
        <f>B35</f>
        <v>0</v>
      </c>
      <c r="E6" s="340"/>
      <c r="F6" s="342">
        <f>D35</f>
        <v>0</v>
      </c>
      <c r="G6" s="340"/>
      <c r="H6" s="342">
        <f>F35</f>
        <v>0</v>
      </c>
      <c r="I6" s="340"/>
      <c r="J6" s="342">
        <f>H35</f>
        <v>0</v>
      </c>
      <c r="K6" s="340"/>
      <c r="L6" s="342">
        <f>J35</f>
        <v>0</v>
      </c>
      <c r="M6" s="340"/>
    </row>
    <row r="7" spans="1:13" s="6" customFormat="1" ht="18" customHeight="1" x14ac:dyDescent="0.2">
      <c r="A7" s="336" t="s">
        <v>197</v>
      </c>
      <c r="B7" s="340"/>
      <c r="C7" s="340"/>
      <c r="D7" s="340"/>
      <c r="E7" s="340"/>
      <c r="F7" s="340"/>
      <c r="G7" s="340"/>
      <c r="H7" s="340"/>
      <c r="I7" s="340"/>
      <c r="J7" s="340"/>
      <c r="K7" s="340"/>
      <c r="L7" s="340"/>
      <c r="M7" s="340"/>
    </row>
    <row r="8" spans="1:13" s="93" customFormat="1" ht="18" customHeight="1" x14ac:dyDescent="0.2">
      <c r="A8" s="337" t="s">
        <v>221</v>
      </c>
      <c r="B8" s="341">
        <f>SUM(B6:B7)</f>
        <v>0</v>
      </c>
      <c r="C8" s="341">
        <f t="shared" ref="C8:M8" si="0">SUM(C6:C7)</f>
        <v>0</v>
      </c>
      <c r="D8" s="341">
        <f t="shared" si="0"/>
        <v>0</v>
      </c>
      <c r="E8" s="341">
        <f t="shared" si="0"/>
        <v>0</v>
      </c>
      <c r="F8" s="341">
        <f t="shared" si="0"/>
        <v>0</v>
      </c>
      <c r="G8" s="341">
        <f t="shared" si="0"/>
        <v>0</v>
      </c>
      <c r="H8" s="341">
        <f t="shared" si="0"/>
        <v>0</v>
      </c>
      <c r="I8" s="341">
        <f t="shared" si="0"/>
        <v>0</v>
      </c>
      <c r="J8" s="341">
        <f t="shared" si="0"/>
        <v>0</v>
      </c>
      <c r="K8" s="341">
        <f t="shared" si="0"/>
        <v>0</v>
      </c>
      <c r="L8" s="341">
        <f t="shared" si="0"/>
        <v>0</v>
      </c>
      <c r="M8" s="341">
        <f t="shared" si="0"/>
        <v>0</v>
      </c>
    </row>
    <row r="9" spans="1:13" s="93" customFormat="1" ht="20.100000000000001" customHeight="1" x14ac:dyDescent="0.2">
      <c r="A9" s="446" t="s">
        <v>198</v>
      </c>
      <c r="B9" s="447"/>
      <c r="C9" s="447"/>
      <c r="D9" s="447"/>
      <c r="E9" s="447"/>
      <c r="F9" s="447"/>
      <c r="G9" s="447"/>
      <c r="H9" s="447"/>
      <c r="I9" s="447"/>
      <c r="J9" s="447"/>
      <c r="K9" s="447"/>
      <c r="L9" s="447"/>
      <c r="M9" s="448"/>
    </row>
    <row r="10" spans="1:13" s="6" customFormat="1" ht="25.5" x14ac:dyDescent="0.2">
      <c r="A10" s="336" t="s">
        <v>199</v>
      </c>
      <c r="B10" s="95">
        <f>Rentabilitätsvorschau!B8</f>
        <v>0</v>
      </c>
      <c r="C10" s="95"/>
      <c r="D10" s="95">
        <f>Rentabilitätsvorschau!C8</f>
        <v>0</v>
      </c>
      <c r="E10" s="95"/>
      <c r="F10" s="343">
        <f>Rentabilitätsvorschau!D8</f>
        <v>0</v>
      </c>
      <c r="G10" s="95"/>
      <c r="H10" s="343">
        <f>Rentabilitätsvorschau!E8</f>
        <v>0</v>
      </c>
      <c r="I10" s="95"/>
      <c r="J10" s="343">
        <f>Rentabilitätsvorschau!F8</f>
        <v>0</v>
      </c>
      <c r="K10" s="95"/>
      <c r="L10" s="343">
        <f>Rentabilitätsvorschau!G8</f>
        <v>0</v>
      </c>
      <c r="M10" s="95"/>
    </row>
    <row r="11" spans="1:13" s="6" customFormat="1" ht="25.5" x14ac:dyDescent="0.2">
      <c r="A11" s="336" t="s">
        <v>200</v>
      </c>
      <c r="B11" s="95">
        <f>B10/100*19</f>
        <v>0</v>
      </c>
      <c r="C11" s="95"/>
      <c r="D11" s="95">
        <f>D10/100*19</f>
        <v>0</v>
      </c>
      <c r="E11" s="95"/>
      <c r="F11" s="343">
        <f>F10/100*19</f>
        <v>0</v>
      </c>
      <c r="G11" s="95"/>
      <c r="H11" s="343">
        <f>H10/100*19</f>
        <v>0</v>
      </c>
      <c r="I11" s="95"/>
      <c r="J11" s="343">
        <f>J10/100*19</f>
        <v>0</v>
      </c>
      <c r="K11" s="95"/>
      <c r="L11" s="343">
        <f>L10/100*19</f>
        <v>0</v>
      </c>
      <c r="M11" s="95"/>
    </row>
    <row r="12" spans="1:13" s="6" customFormat="1" ht="38.25" x14ac:dyDescent="0.2">
      <c r="A12" s="336" t="s">
        <v>201</v>
      </c>
      <c r="B12" s="95"/>
      <c r="C12" s="95"/>
      <c r="D12" s="95"/>
      <c r="E12" s="95"/>
      <c r="F12" s="95"/>
      <c r="G12" s="95"/>
      <c r="H12" s="95"/>
      <c r="I12" s="95"/>
      <c r="J12" s="95"/>
      <c r="K12" s="95"/>
      <c r="L12" s="95"/>
      <c r="M12" s="95"/>
    </row>
    <row r="13" spans="1:13" s="6" customFormat="1" ht="25.5" x14ac:dyDescent="0.2">
      <c r="A13" s="336" t="s">
        <v>336</v>
      </c>
      <c r="B13" s="95"/>
      <c r="C13" s="95"/>
      <c r="D13" s="95"/>
      <c r="E13" s="95"/>
      <c r="F13" s="95"/>
      <c r="G13" s="95"/>
      <c r="H13" s="95"/>
      <c r="I13" s="95"/>
      <c r="J13" s="95"/>
      <c r="K13" s="95"/>
      <c r="L13" s="95"/>
      <c r="M13" s="95"/>
    </row>
    <row r="14" spans="1:13" s="6" customFormat="1" ht="18" customHeight="1" x14ac:dyDescent="0.2">
      <c r="A14" s="336" t="s">
        <v>202</v>
      </c>
      <c r="B14" s="95"/>
      <c r="C14" s="95"/>
      <c r="D14" s="95"/>
      <c r="E14" s="95"/>
      <c r="F14" s="95"/>
      <c r="G14" s="95"/>
      <c r="H14" s="95"/>
      <c r="I14" s="95"/>
      <c r="J14" s="95"/>
      <c r="K14" s="95"/>
      <c r="L14" s="95"/>
      <c r="M14" s="95"/>
    </row>
    <row r="15" spans="1:13" s="6" customFormat="1" ht="25.5" x14ac:dyDescent="0.2">
      <c r="A15" s="336" t="s">
        <v>203</v>
      </c>
      <c r="B15" s="95"/>
      <c r="C15" s="95"/>
      <c r="D15" s="95"/>
      <c r="E15" s="95"/>
      <c r="F15" s="95"/>
      <c r="G15" s="95"/>
      <c r="H15" s="95"/>
      <c r="I15" s="95"/>
      <c r="J15" s="95"/>
      <c r="K15" s="95"/>
      <c r="L15" s="95"/>
      <c r="M15" s="95"/>
    </row>
    <row r="16" spans="1:13" s="17" customFormat="1" ht="18" customHeight="1" x14ac:dyDescent="0.2">
      <c r="A16" s="337" t="s">
        <v>220</v>
      </c>
      <c r="B16" s="97">
        <f>SUM(B10:B15)</f>
        <v>0</v>
      </c>
      <c r="C16" s="97">
        <f t="shared" ref="C16:M16" si="1">SUM(C10:C15)</f>
        <v>0</v>
      </c>
      <c r="D16" s="97">
        <f t="shared" si="1"/>
        <v>0</v>
      </c>
      <c r="E16" s="97">
        <f t="shared" si="1"/>
        <v>0</v>
      </c>
      <c r="F16" s="97">
        <f t="shared" si="1"/>
        <v>0</v>
      </c>
      <c r="G16" s="97">
        <f t="shared" si="1"/>
        <v>0</v>
      </c>
      <c r="H16" s="97">
        <f t="shared" si="1"/>
        <v>0</v>
      </c>
      <c r="I16" s="97">
        <f t="shared" si="1"/>
        <v>0</v>
      </c>
      <c r="J16" s="97">
        <f t="shared" si="1"/>
        <v>0</v>
      </c>
      <c r="K16" s="97">
        <f t="shared" si="1"/>
        <v>0</v>
      </c>
      <c r="L16" s="97">
        <f t="shared" si="1"/>
        <v>0</v>
      </c>
      <c r="M16" s="97">
        <f t="shared" si="1"/>
        <v>0</v>
      </c>
    </row>
    <row r="17" spans="1:13" s="17" customFormat="1" ht="25.5" x14ac:dyDescent="0.2">
      <c r="A17" s="337" t="s">
        <v>213</v>
      </c>
      <c r="B17" s="344">
        <f>B8+B16</f>
        <v>0</v>
      </c>
      <c r="C17" s="344">
        <f t="shared" ref="C17:M17" si="2">C8+C16</f>
        <v>0</v>
      </c>
      <c r="D17" s="344">
        <f t="shared" si="2"/>
        <v>0</v>
      </c>
      <c r="E17" s="344">
        <f t="shared" si="2"/>
        <v>0</v>
      </c>
      <c r="F17" s="344">
        <f t="shared" si="2"/>
        <v>0</v>
      </c>
      <c r="G17" s="344">
        <f t="shared" si="2"/>
        <v>0</v>
      </c>
      <c r="H17" s="344">
        <f t="shared" si="2"/>
        <v>0</v>
      </c>
      <c r="I17" s="344">
        <f t="shared" si="2"/>
        <v>0</v>
      </c>
      <c r="J17" s="344">
        <f t="shared" si="2"/>
        <v>0</v>
      </c>
      <c r="K17" s="344">
        <f t="shared" si="2"/>
        <v>0</v>
      </c>
      <c r="L17" s="344">
        <f t="shared" si="2"/>
        <v>0</v>
      </c>
      <c r="M17" s="344">
        <f t="shared" si="2"/>
        <v>0</v>
      </c>
    </row>
    <row r="18" spans="1:13" s="17" customFormat="1" ht="20.100000000000001" customHeight="1" x14ac:dyDescent="0.2">
      <c r="A18" s="446" t="s">
        <v>214</v>
      </c>
      <c r="B18" s="447"/>
      <c r="C18" s="447"/>
      <c r="D18" s="447"/>
      <c r="E18" s="447"/>
      <c r="F18" s="447"/>
      <c r="G18" s="447"/>
      <c r="H18" s="447"/>
      <c r="I18" s="447"/>
      <c r="J18" s="447"/>
      <c r="K18" s="447"/>
      <c r="L18" s="447"/>
      <c r="M18" s="448"/>
    </row>
    <row r="19" spans="1:13" s="6" customFormat="1" ht="41.25" customHeight="1" x14ac:dyDescent="0.2">
      <c r="A19" s="336" t="s">
        <v>204</v>
      </c>
      <c r="B19" s="343">
        <f>Personalkosten!$C$9</f>
        <v>0</v>
      </c>
      <c r="C19" s="95"/>
      <c r="D19" s="343">
        <f>Personalkosten!$C$9</f>
        <v>0</v>
      </c>
      <c r="E19" s="95"/>
      <c r="F19" s="343">
        <f>Personalkosten!$C$9</f>
        <v>0</v>
      </c>
      <c r="G19" s="95"/>
      <c r="H19" s="343">
        <f>Personalkosten!$C$9</f>
        <v>0</v>
      </c>
      <c r="I19" s="95"/>
      <c r="J19" s="343">
        <f>Personalkosten!$C$9</f>
        <v>0</v>
      </c>
      <c r="K19" s="95"/>
      <c r="L19" s="343">
        <f>Personalkosten!$C$9</f>
        <v>0</v>
      </c>
      <c r="M19" s="95"/>
    </row>
    <row r="20" spans="1:13" s="6" customFormat="1" ht="38.25" x14ac:dyDescent="0.2">
      <c r="A20" s="336" t="s">
        <v>333</v>
      </c>
      <c r="B20" s="343">
        <f>Kostenplanung!B34</f>
        <v>0</v>
      </c>
      <c r="C20" s="95"/>
      <c r="D20" s="343">
        <f>Kostenplanung!C34</f>
        <v>0</v>
      </c>
      <c r="E20" s="95"/>
      <c r="F20" s="343">
        <f>Kostenplanung!D34</f>
        <v>0</v>
      </c>
      <c r="G20" s="95"/>
      <c r="H20" s="343">
        <f>Kostenplanung!E34</f>
        <v>0</v>
      </c>
      <c r="I20" s="95"/>
      <c r="J20" s="343">
        <f>Kostenplanung!F34</f>
        <v>0</v>
      </c>
      <c r="K20" s="95"/>
      <c r="L20" s="343">
        <f>Kostenplanung!G34</f>
        <v>0</v>
      </c>
      <c r="M20" s="95"/>
    </row>
    <row r="21" spans="1:13" s="6" customFormat="1" ht="18" customHeight="1" x14ac:dyDescent="0.2">
      <c r="A21" s="336" t="s">
        <v>205</v>
      </c>
      <c r="B21" s="95"/>
      <c r="C21" s="95"/>
      <c r="D21" s="95"/>
      <c r="E21" s="95"/>
      <c r="F21" s="95"/>
      <c r="G21" s="95"/>
      <c r="H21" s="95"/>
      <c r="I21" s="95"/>
      <c r="J21" s="95"/>
      <c r="K21" s="95"/>
      <c r="L21" s="95"/>
      <c r="M21" s="95"/>
    </row>
    <row r="22" spans="1:13" s="6" customFormat="1" ht="25.5" x14ac:dyDescent="0.2">
      <c r="A22" s="336" t="s">
        <v>206</v>
      </c>
      <c r="B22" s="95"/>
      <c r="C22" s="95"/>
      <c r="D22" s="95"/>
      <c r="E22" s="95"/>
      <c r="F22" s="95"/>
      <c r="G22" s="95"/>
      <c r="H22" s="95"/>
      <c r="I22" s="95"/>
      <c r="J22" s="95"/>
      <c r="K22" s="95"/>
      <c r="L22" s="95"/>
      <c r="M22" s="95"/>
    </row>
    <row r="23" spans="1:13" s="6" customFormat="1" ht="18" customHeight="1" x14ac:dyDescent="0.2">
      <c r="A23" s="336" t="s">
        <v>207</v>
      </c>
      <c r="B23" s="95"/>
      <c r="C23" s="95"/>
      <c r="D23" s="95"/>
      <c r="E23" s="95"/>
      <c r="F23" s="95"/>
      <c r="G23" s="95"/>
      <c r="H23" s="95"/>
      <c r="I23" s="95"/>
      <c r="J23" s="95"/>
      <c r="K23" s="95"/>
      <c r="L23" s="95"/>
      <c r="M23" s="95"/>
    </row>
    <row r="24" spans="1:13" s="6" customFormat="1" ht="25.5" x14ac:dyDescent="0.2">
      <c r="A24" s="338" t="s">
        <v>208</v>
      </c>
      <c r="B24" s="148"/>
      <c r="C24" s="148"/>
      <c r="D24" s="148"/>
      <c r="E24" s="148"/>
      <c r="F24" s="148"/>
      <c r="G24" s="148"/>
      <c r="H24" s="148"/>
      <c r="I24" s="148"/>
      <c r="J24" s="148"/>
      <c r="K24" s="148"/>
      <c r="L24" s="148"/>
      <c r="M24" s="148"/>
    </row>
    <row r="25" spans="1:13" s="6" customFormat="1" ht="38.25" x14ac:dyDescent="0.2">
      <c r="A25" s="336" t="s">
        <v>334</v>
      </c>
      <c r="B25" s="95"/>
      <c r="C25" s="95"/>
      <c r="D25" s="95"/>
      <c r="E25" s="95"/>
      <c r="F25" s="95"/>
      <c r="G25" s="95"/>
      <c r="H25" s="95"/>
      <c r="I25" s="95"/>
      <c r="J25" s="95"/>
      <c r="K25" s="95"/>
      <c r="L25" s="95"/>
      <c r="M25" s="95"/>
    </row>
    <row r="26" spans="1:13" s="6" customFormat="1" ht="18" customHeight="1" x14ac:dyDescent="0.2">
      <c r="A26" s="336" t="s">
        <v>59</v>
      </c>
      <c r="B26" s="95"/>
      <c r="C26" s="95"/>
      <c r="D26" s="95"/>
      <c r="E26" s="95"/>
      <c r="F26" s="95"/>
      <c r="G26" s="95"/>
      <c r="H26" s="95"/>
      <c r="I26" s="95"/>
      <c r="J26" s="95"/>
      <c r="K26" s="95"/>
      <c r="L26" s="95"/>
      <c r="M26" s="95"/>
    </row>
    <row r="27" spans="1:13" s="6" customFormat="1" ht="18" customHeight="1" x14ac:dyDescent="0.2">
      <c r="A27" s="339" t="s">
        <v>58</v>
      </c>
      <c r="B27" s="98"/>
      <c r="C27" s="98"/>
      <c r="D27" s="98"/>
      <c r="E27" s="98"/>
      <c r="F27" s="98"/>
      <c r="G27" s="98"/>
      <c r="H27" s="98"/>
      <c r="I27" s="98"/>
      <c r="J27" s="98"/>
      <c r="K27" s="98"/>
      <c r="L27" s="98"/>
      <c r="M27" s="98"/>
    </row>
    <row r="28" spans="1:13" s="6" customFormat="1" ht="25.5" x14ac:dyDescent="0.2">
      <c r="A28" s="336" t="s">
        <v>209</v>
      </c>
      <c r="B28" s="95"/>
      <c r="C28" s="95"/>
      <c r="D28" s="95"/>
      <c r="E28" s="95"/>
      <c r="F28" s="95"/>
      <c r="G28" s="95"/>
      <c r="H28" s="95"/>
      <c r="I28" s="95"/>
      <c r="J28" s="95"/>
      <c r="K28" s="95"/>
      <c r="L28" s="95"/>
      <c r="M28" s="95"/>
    </row>
    <row r="29" spans="1:13" s="6" customFormat="1" ht="18" customHeight="1" x14ac:dyDescent="0.2">
      <c r="A29" s="336" t="s">
        <v>210</v>
      </c>
      <c r="B29" s="95"/>
      <c r="C29" s="95"/>
      <c r="D29" s="95"/>
      <c r="E29" s="95"/>
      <c r="F29" s="95"/>
      <c r="G29" s="95"/>
      <c r="H29" s="95"/>
      <c r="I29" s="95"/>
      <c r="J29" s="95"/>
      <c r="K29" s="95"/>
      <c r="L29" s="95"/>
      <c r="M29" s="95"/>
    </row>
    <row r="30" spans="1:13" s="6" customFormat="1" ht="25.5" x14ac:dyDescent="0.2">
      <c r="A30" s="336" t="s">
        <v>211</v>
      </c>
      <c r="B30" s="95"/>
      <c r="C30" s="95"/>
      <c r="D30" s="95"/>
      <c r="E30" s="95"/>
      <c r="F30" s="95"/>
      <c r="G30" s="95"/>
      <c r="H30" s="95"/>
      <c r="I30" s="95"/>
      <c r="J30" s="95"/>
      <c r="K30" s="95"/>
      <c r="L30" s="95"/>
      <c r="M30" s="95"/>
    </row>
    <row r="31" spans="1:13" s="6" customFormat="1" ht="18" customHeight="1" x14ac:dyDescent="0.2">
      <c r="A31" s="336" t="s">
        <v>212</v>
      </c>
      <c r="B31" s="343">
        <f>Privatentnahme!$E$61</f>
        <v>0</v>
      </c>
      <c r="C31" s="95"/>
      <c r="D31" s="343">
        <f>Privatentnahme!$E$61</f>
        <v>0</v>
      </c>
      <c r="E31" s="95"/>
      <c r="F31" s="343">
        <f>Privatentnahme!$E$61</f>
        <v>0</v>
      </c>
      <c r="G31" s="95"/>
      <c r="H31" s="343">
        <f>Privatentnahme!$E$61</f>
        <v>0</v>
      </c>
      <c r="I31" s="95"/>
      <c r="J31" s="343">
        <f>Privatentnahme!$E$61</f>
        <v>0</v>
      </c>
      <c r="K31" s="95"/>
      <c r="L31" s="343">
        <f>Privatentnahme!$E$61</f>
        <v>0</v>
      </c>
      <c r="M31" s="95"/>
    </row>
    <row r="32" spans="1:13" s="17" customFormat="1" ht="15" x14ac:dyDescent="0.2">
      <c r="A32" s="337" t="s">
        <v>219</v>
      </c>
      <c r="B32" s="97">
        <f t="shared" ref="B32:M32" si="3">SUM(B19:B31)</f>
        <v>0</v>
      </c>
      <c r="C32" s="97">
        <f t="shared" si="3"/>
        <v>0</v>
      </c>
      <c r="D32" s="97">
        <f t="shared" si="3"/>
        <v>0</v>
      </c>
      <c r="E32" s="97">
        <f t="shared" si="3"/>
        <v>0</v>
      </c>
      <c r="F32" s="97">
        <f t="shared" si="3"/>
        <v>0</v>
      </c>
      <c r="G32" s="97">
        <f t="shared" si="3"/>
        <v>0</v>
      </c>
      <c r="H32" s="97">
        <f t="shared" si="3"/>
        <v>0</v>
      </c>
      <c r="I32" s="97">
        <f t="shared" si="3"/>
        <v>0</v>
      </c>
      <c r="J32" s="97">
        <f t="shared" si="3"/>
        <v>0</v>
      </c>
      <c r="K32" s="97">
        <f t="shared" si="3"/>
        <v>0</v>
      </c>
      <c r="L32" s="97">
        <f t="shared" si="3"/>
        <v>0</v>
      </c>
      <c r="M32" s="97">
        <f t="shared" si="3"/>
        <v>0</v>
      </c>
    </row>
    <row r="33" spans="1:13" s="17" customFormat="1" ht="25.5" x14ac:dyDescent="0.2">
      <c r="A33" s="337" t="s">
        <v>218</v>
      </c>
      <c r="B33" s="97">
        <f t="shared" ref="B33:M33" si="4">B17-B32</f>
        <v>0</v>
      </c>
      <c r="C33" s="97">
        <f t="shared" si="4"/>
        <v>0</v>
      </c>
      <c r="D33" s="97">
        <f t="shared" si="4"/>
        <v>0</v>
      </c>
      <c r="E33" s="97">
        <f t="shared" si="4"/>
        <v>0</v>
      </c>
      <c r="F33" s="97">
        <f t="shared" si="4"/>
        <v>0</v>
      </c>
      <c r="G33" s="97">
        <f t="shared" si="4"/>
        <v>0</v>
      </c>
      <c r="H33" s="97">
        <f t="shared" si="4"/>
        <v>0</v>
      </c>
      <c r="I33" s="97">
        <f t="shared" si="4"/>
        <v>0</v>
      </c>
      <c r="J33" s="97">
        <f t="shared" si="4"/>
        <v>0</v>
      </c>
      <c r="K33" s="97">
        <f t="shared" si="4"/>
        <v>0</v>
      </c>
      <c r="L33" s="97">
        <f t="shared" si="4"/>
        <v>0</v>
      </c>
      <c r="M33" s="97">
        <f t="shared" si="4"/>
        <v>0</v>
      </c>
    </row>
    <row r="34" spans="1:13" s="93" customFormat="1" ht="38.25" x14ac:dyDescent="0.2">
      <c r="A34" s="337" t="s">
        <v>337</v>
      </c>
      <c r="B34" s="96"/>
      <c r="C34" s="96"/>
      <c r="D34" s="96"/>
      <c r="E34" s="96"/>
      <c r="F34" s="96"/>
      <c r="G34" s="96"/>
      <c r="H34" s="96"/>
      <c r="I34" s="96"/>
      <c r="J34" s="96"/>
      <c r="K34" s="96"/>
      <c r="L34" s="96"/>
      <c r="M34" s="96"/>
    </row>
    <row r="35" spans="1:13" s="17" customFormat="1" ht="18" customHeight="1" x14ac:dyDescent="0.2">
      <c r="A35" s="337" t="s">
        <v>215</v>
      </c>
      <c r="B35" s="97">
        <f>B33+B34</f>
        <v>0</v>
      </c>
      <c r="C35" s="97">
        <f t="shared" ref="C35:M35" si="5">C33+C34</f>
        <v>0</v>
      </c>
      <c r="D35" s="97">
        <f t="shared" si="5"/>
        <v>0</v>
      </c>
      <c r="E35" s="97">
        <f t="shared" si="5"/>
        <v>0</v>
      </c>
      <c r="F35" s="97">
        <f t="shared" si="5"/>
        <v>0</v>
      </c>
      <c r="G35" s="97">
        <f t="shared" si="5"/>
        <v>0</v>
      </c>
      <c r="H35" s="97">
        <f t="shared" si="5"/>
        <v>0</v>
      </c>
      <c r="I35" s="97">
        <f t="shared" si="5"/>
        <v>0</v>
      </c>
      <c r="J35" s="97">
        <f t="shared" si="5"/>
        <v>0</v>
      </c>
      <c r="K35" s="97">
        <f t="shared" si="5"/>
        <v>0</v>
      </c>
      <c r="L35" s="97">
        <f t="shared" si="5"/>
        <v>0</v>
      </c>
      <c r="M35" s="97">
        <f t="shared" si="5"/>
        <v>0</v>
      </c>
    </row>
    <row r="36" spans="1:13" s="22" customFormat="1" x14ac:dyDescent="0.2">
      <c r="A36" s="99"/>
    </row>
    <row r="49" spans="1:13" s="12" customFormat="1" ht="11.25" customHeight="1" x14ac:dyDescent="0.2">
      <c r="A49" s="441"/>
      <c r="B49" s="441"/>
      <c r="C49" s="441"/>
      <c r="D49" s="441"/>
      <c r="E49" s="441"/>
      <c r="F49" s="441"/>
      <c r="G49" s="441"/>
      <c r="H49" s="441"/>
      <c r="I49" s="441"/>
      <c r="J49" s="441"/>
      <c r="K49" s="441"/>
      <c r="L49" s="441"/>
      <c r="M49" s="441"/>
    </row>
    <row r="50" spans="1:13" x14ac:dyDescent="0.2">
      <c r="A50" s="442"/>
      <c r="B50" s="442"/>
      <c r="C50" s="442"/>
      <c r="D50" s="442"/>
      <c r="E50" s="442"/>
      <c r="F50" s="442"/>
      <c r="G50" s="442"/>
      <c r="H50" s="442"/>
      <c r="I50" s="442"/>
      <c r="J50" s="442"/>
      <c r="K50" s="442"/>
      <c r="L50" s="442"/>
      <c r="M50" s="442"/>
    </row>
  </sheetData>
  <sheetProtection insertColumns="0" insertRows="0" deleteColumns="0" deleteRows="0"/>
  <mergeCells count="13">
    <mergeCell ref="A49:M49"/>
    <mergeCell ref="A50:M50"/>
    <mergeCell ref="A5:M5"/>
    <mergeCell ref="A9:M9"/>
    <mergeCell ref="A18:M18"/>
    <mergeCell ref="A1:M1"/>
    <mergeCell ref="A3:A4"/>
    <mergeCell ref="B3:C3"/>
    <mergeCell ref="D3:E3"/>
    <mergeCell ref="F3:G3"/>
    <mergeCell ref="H3:I3"/>
    <mergeCell ref="J3:K3"/>
    <mergeCell ref="L3:M3"/>
  </mergeCells>
  <conditionalFormatting sqref="B33:M33">
    <cfRule type="cellIs" dxfId="5" priority="5" operator="lessThan">
      <formula>0</formula>
    </cfRule>
    <cfRule type="cellIs" dxfId="4" priority="6" operator="greaterThan">
      <formula>0</formula>
    </cfRule>
  </conditionalFormatting>
  <conditionalFormatting sqref="B35:M35">
    <cfRule type="cellIs" dxfId="3" priority="3" operator="lessThan">
      <formula>0</formula>
    </cfRule>
    <cfRule type="cellIs" dxfId="2" priority="4" operator="greaterThan">
      <formula>0</formula>
    </cfRule>
  </conditionalFormatting>
  <conditionalFormatting sqref="A6:M35">
    <cfRule type="cellIs" dxfId="1" priority="2" operator="equal">
      <formula>0</formula>
    </cfRule>
  </conditionalFormatting>
  <conditionalFormatting sqref="A49:M50">
    <cfRule type="cellIs" dxfId="0" priority="1" operator="equal">
      <formula>0</formula>
    </cfRule>
  </conditionalFormatting>
  <pageMargins left="0.70866141732283472" right="0.31496062992125984" top="0.39370078740157483" bottom="0.39370078740157483" header="0.31496062992125984" footer="0"/>
  <pageSetup paperSize="9" orientation="landscape"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G88"/>
  <sheetViews>
    <sheetView showGridLines="0" view="pageBreakPreview" zoomScaleNormal="100" zoomScaleSheetLayoutView="100" workbookViewId="0">
      <selection activeCell="B6" sqref="B6"/>
    </sheetView>
  </sheetViews>
  <sheetFormatPr baseColWidth="10" defaultColWidth="10.75" defaultRowHeight="14.25" x14ac:dyDescent="0.2"/>
  <cols>
    <col min="1" max="1" width="27.375" customWidth="1"/>
    <col min="2" max="7" width="8.75" customWidth="1"/>
  </cols>
  <sheetData>
    <row r="1" spans="1:7" ht="26.25" customHeight="1" x14ac:dyDescent="0.2">
      <c r="A1" s="355" t="s">
        <v>179</v>
      </c>
      <c r="B1" s="355"/>
      <c r="C1" s="355"/>
      <c r="D1" s="355"/>
      <c r="E1" s="355"/>
      <c r="F1" s="355"/>
      <c r="G1" s="355"/>
    </row>
    <row r="4" spans="1:7" ht="20.100000000000001" customHeight="1" x14ac:dyDescent="0.2">
      <c r="A4" s="123" t="s">
        <v>8</v>
      </c>
      <c r="B4" s="123" t="s">
        <v>45</v>
      </c>
      <c r="C4" s="123" t="s">
        <v>46</v>
      </c>
      <c r="D4" s="123" t="s">
        <v>47</v>
      </c>
      <c r="E4" s="123" t="s">
        <v>48</v>
      </c>
      <c r="F4" s="123" t="s">
        <v>49</v>
      </c>
      <c r="G4" s="123" t="s">
        <v>50</v>
      </c>
    </row>
    <row r="5" spans="1:7" s="72" customFormat="1" ht="18" customHeight="1" x14ac:dyDescent="0.2">
      <c r="A5" s="73" t="s">
        <v>19</v>
      </c>
      <c r="B5" s="226">
        <f>SUM(B6:B7)</f>
        <v>0</v>
      </c>
      <c r="C5" s="226">
        <f t="shared" ref="C5:G5" si="0">IFERROR(SUM(C6:C7),0)</f>
        <v>0</v>
      </c>
      <c r="D5" s="226">
        <f t="shared" si="0"/>
        <v>0</v>
      </c>
      <c r="E5" s="226">
        <f t="shared" si="0"/>
        <v>0</v>
      </c>
      <c r="F5" s="226">
        <f t="shared" si="0"/>
        <v>0</v>
      </c>
      <c r="G5" s="226">
        <f t="shared" si="0"/>
        <v>0</v>
      </c>
    </row>
    <row r="6" spans="1:7" s="6" customFormat="1" ht="18" customHeight="1" x14ac:dyDescent="0.2">
      <c r="A6" s="74" t="s">
        <v>20</v>
      </c>
      <c r="B6" s="227"/>
      <c r="C6" s="228"/>
      <c r="D6" s="228"/>
      <c r="E6" s="228"/>
      <c r="F6" s="228"/>
      <c r="G6" s="228"/>
    </row>
    <row r="7" spans="1:7" ht="28.5" x14ac:dyDescent="0.2">
      <c r="A7" s="75" t="s">
        <v>36</v>
      </c>
      <c r="B7" s="227"/>
      <c r="C7" s="228"/>
      <c r="D7" s="228"/>
      <c r="E7" s="228"/>
      <c r="F7" s="228"/>
      <c r="G7" s="228"/>
    </row>
    <row r="8" spans="1:7" s="72" customFormat="1" ht="18" customHeight="1" x14ac:dyDescent="0.2">
      <c r="A8" s="73" t="s">
        <v>25</v>
      </c>
      <c r="B8" s="229">
        <f>IFERROR(SUM(B9:B14),0)</f>
        <v>0</v>
      </c>
      <c r="C8" s="229">
        <f t="shared" ref="C8:G8" si="1">IFERROR(SUM(C9:C14),0)</f>
        <v>0</v>
      </c>
      <c r="D8" s="229">
        <f t="shared" si="1"/>
        <v>0</v>
      </c>
      <c r="E8" s="229">
        <f t="shared" si="1"/>
        <v>0</v>
      </c>
      <c r="F8" s="229">
        <f t="shared" si="1"/>
        <v>0</v>
      </c>
      <c r="G8" s="229">
        <f t="shared" si="1"/>
        <v>0</v>
      </c>
    </row>
    <row r="9" spans="1:7" s="72" customFormat="1" ht="18" customHeight="1" x14ac:dyDescent="0.2">
      <c r="A9" s="74" t="s">
        <v>14</v>
      </c>
      <c r="B9" s="230"/>
      <c r="C9" s="230"/>
      <c r="D9" s="230"/>
      <c r="E9" s="230"/>
      <c r="F9" s="230"/>
      <c r="G9" s="230"/>
    </row>
    <row r="10" spans="1:7" s="6" customFormat="1" ht="18" customHeight="1" x14ac:dyDescent="0.2">
      <c r="A10" s="74" t="s">
        <v>15</v>
      </c>
      <c r="B10" s="227"/>
      <c r="C10" s="227"/>
      <c r="D10" s="227"/>
      <c r="E10" s="227"/>
      <c r="F10" s="227"/>
      <c r="G10" s="227"/>
    </row>
    <row r="11" spans="1:7" s="6" customFormat="1" ht="18" customHeight="1" x14ac:dyDescent="0.2">
      <c r="A11" s="74" t="s">
        <v>16</v>
      </c>
      <c r="B11" s="227"/>
      <c r="C11" s="227"/>
      <c r="D11" s="227"/>
      <c r="E11" s="227"/>
      <c r="F11" s="227"/>
      <c r="G11" s="227"/>
    </row>
    <row r="12" spans="1:7" s="6" customFormat="1" ht="18" customHeight="1" x14ac:dyDescent="0.2">
      <c r="A12" s="74" t="s">
        <v>17</v>
      </c>
      <c r="B12" s="227"/>
      <c r="C12" s="227"/>
      <c r="D12" s="227"/>
      <c r="E12" s="227"/>
      <c r="F12" s="227"/>
      <c r="G12" s="227"/>
    </row>
    <row r="13" spans="1:7" s="6" customFormat="1" ht="18" customHeight="1" x14ac:dyDescent="0.2">
      <c r="A13" s="74" t="s">
        <v>18</v>
      </c>
      <c r="B13" s="227"/>
      <c r="C13" s="228"/>
      <c r="D13" s="227"/>
      <c r="E13" s="228"/>
      <c r="F13" s="227"/>
      <c r="G13" s="228"/>
    </row>
    <row r="14" spans="1:7" ht="42.75" x14ac:dyDescent="0.2">
      <c r="A14" s="75" t="s">
        <v>37</v>
      </c>
      <c r="B14" s="227"/>
      <c r="C14" s="228"/>
      <c r="D14" s="227"/>
      <c r="E14" s="228"/>
      <c r="F14" s="227"/>
      <c r="G14" s="228"/>
    </row>
    <row r="15" spans="1:7" s="72" customFormat="1" ht="18" customHeight="1" x14ac:dyDescent="0.2">
      <c r="A15" s="76" t="s">
        <v>21</v>
      </c>
      <c r="B15" s="229">
        <f>IFERROR(SUM(B16:B19),0)</f>
        <v>0</v>
      </c>
      <c r="C15" s="229">
        <f t="shared" ref="C15:G15" si="2">IFERROR(SUM(C16:C19),0)</f>
        <v>0</v>
      </c>
      <c r="D15" s="229">
        <f t="shared" si="2"/>
        <v>0</v>
      </c>
      <c r="E15" s="229">
        <f t="shared" si="2"/>
        <v>0</v>
      </c>
      <c r="F15" s="229">
        <f t="shared" si="2"/>
        <v>0</v>
      </c>
      <c r="G15" s="229">
        <f t="shared" si="2"/>
        <v>0</v>
      </c>
    </row>
    <row r="16" spans="1:7" s="6" customFormat="1" ht="18" customHeight="1" x14ac:dyDescent="0.2">
      <c r="A16" s="75" t="s">
        <v>22</v>
      </c>
      <c r="B16" s="227"/>
      <c r="C16" s="227"/>
      <c r="D16" s="227"/>
      <c r="E16" s="227"/>
      <c r="F16" s="227"/>
      <c r="G16" s="227"/>
    </row>
    <row r="17" spans="1:7" s="6" customFormat="1" ht="18" customHeight="1" x14ac:dyDescent="0.2">
      <c r="A17" s="75" t="s">
        <v>23</v>
      </c>
      <c r="B17" s="227"/>
      <c r="C17" s="228"/>
      <c r="D17" s="227"/>
      <c r="E17" s="228"/>
      <c r="F17" s="227"/>
      <c r="G17" s="228"/>
    </row>
    <row r="18" spans="1:7" s="6" customFormat="1" ht="18" customHeight="1" x14ac:dyDescent="0.2">
      <c r="A18" s="75" t="s">
        <v>24</v>
      </c>
      <c r="B18" s="227"/>
      <c r="C18" s="228"/>
      <c r="D18" s="227"/>
      <c r="E18" s="228"/>
      <c r="F18" s="227"/>
      <c r="G18" s="228"/>
    </row>
    <row r="19" spans="1:7" s="6" customFormat="1" ht="18" customHeight="1" x14ac:dyDescent="0.2">
      <c r="A19" s="75" t="s">
        <v>26</v>
      </c>
      <c r="B19" s="227"/>
      <c r="C19" s="228"/>
      <c r="D19" s="227"/>
      <c r="E19" s="228"/>
      <c r="F19" s="227"/>
      <c r="G19" s="228"/>
    </row>
    <row r="20" spans="1:7" ht="41.25" x14ac:dyDescent="0.2">
      <c r="A20" s="76" t="s">
        <v>227</v>
      </c>
      <c r="B20" s="230"/>
      <c r="C20" s="231"/>
      <c r="D20" s="231"/>
      <c r="E20" s="231"/>
      <c r="F20" s="231"/>
      <c r="G20" s="231"/>
    </row>
    <row r="21" spans="1:7" ht="30" x14ac:dyDescent="0.2">
      <c r="A21" s="76" t="s">
        <v>38</v>
      </c>
      <c r="B21" s="230"/>
      <c r="C21" s="231"/>
      <c r="D21" s="230"/>
      <c r="E21" s="231"/>
      <c r="F21" s="230"/>
      <c r="G21" s="231"/>
    </row>
    <row r="22" spans="1:7" s="72" customFormat="1" ht="18" customHeight="1" x14ac:dyDescent="0.2">
      <c r="A22" s="73" t="s">
        <v>321</v>
      </c>
      <c r="B22" s="229">
        <f>IFERROR(SUM(B23:B26),0)</f>
        <v>0</v>
      </c>
      <c r="C22" s="229">
        <f t="shared" ref="C22:G22" si="3">IFERROR(SUM(C23:C26),0)</f>
        <v>0</v>
      </c>
      <c r="D22" s="229">
        <f t="shared" si="3"/>
        <v>0</v>
      </c>
      <c r="E22" s="229">
        <f t="shared" si="3"/>
        <v>0</v>
      </c>
      <c r="F22" s="229">
        <f t="shared" si="3"/>
        <v>0</v>
      </c>
      <c r="G22" s="229">
        <f t="shared" si="3"/>
        <v>0</v>
      </c>
    </row>
    <row r="23" spans="1:7" s="6" customFormat="1" ht="18" customHeight="1" x14ac:dyDescent="0.2">
      <c r="A23" s="74" t="s">
        <v>32</v>
      </c>
      <c r="B23" s="227"/>
      <c r="C23" s="227"/>
      <c r="D23" s="227"/>
      <c r="E23" s="227"/>
      <c r="F23" s="227"/>
      <c r="G23" s="227"/>
    </row>
    <row r="24" spans="1:7" s="6" customFormat="1" ht="18" customHeight="1" x14ac:dyDescent="0.2">
      <c r="A24" s="74" t="s">
        <v>33</v>
      </c>
      <c r="B24" s="227"/>
      <c r="C24" s="227"/>
      <c r="D24" s="227"/>
      <c r="E24" s="227"/>
      <c r="F24" s="227"/>
      <c r="G24" s="227"/>
    </row>
    <row r="25" spans="1:7" s="6" customFormat="1" ht="18" customHeight="1" x14ac:dyDescent="0.2">
      <c r="A25" s="74" t="s">
        <v>34</v>
      </c>
      <c r="B25" s="227"/>
      <c r="C25" s="227"/>
      <c r="D25" s="227"/>
      <c r="E25" s="227"/>
      <c r="F25" s="227"/>
      <c r="G25" s="227"/>
    </row>
    <row r="26" spans="1:7" s="6" customFormat="1" ht="18" customHeight="1" x14ac:dyDescent="0.2">
      <c r="A26" s="74" t="s">
        <v>31</v>
      </c>
      <c r="B26" s="227"/>
      <c r="C26" s="227"/>
      <c r="D26" s="227"/>
      <c r="E26" s="227"/>
      <c r="F26" s="227"/>
      <c r="G26" s="227"/>
    </row>
    <row r="27" spans="1:7" s="6" customFormat="1" ht="18" customHeight="1" x14ac:dyDescent="0.2">
      <c r="A27" s="73" t="s">
        <v>27</v>
      </c>
      <c r="B27" s="230"/>
      <c r="C27" s="230"/>
      <c r="D27" s="230"/>
      <c r="E27" s="230"/>
      <c r="F27" s="230"/>
      <c r="G27" s="230"/>
    </row>
    <row r="28" spans="1:7" s="6" customFormat="1" ht="18" customHeight="1" x14ac:dyDescent="0.2">
      <c r="A28" s="73" t="s">
        <v>28</v>
      </c>
      <c r="B28" s="230"/>
      <c r="C28" s="230"/>
      <c r="D28" s="230"/>
      <c r="E28" s="230"/>
      <c r="F28" s="230"/>
      <c r="G28" s="230"/>
    </row>
    <row r="29" spans="1:7" s="6" customFormat="1" ht="18" customHeight="1" x14ac:dyDescent="0.2">
      <c r="A29" s="76" t="s">
        <v>29</v>
      </c>
      <c r="B29" s="230"/>
      <c r="C29" s="231"/>
      <c r="D29" s="230"/>
      <c r="E29" s="231"/>
      <c r="F29" s="230"/>
      <c r="G29" s="231"/>
    </row>
    <row r="30" spans="1:7" s="72" customFormat="1" ht="18" customHeight="1" x14ac:dyDescent="0.2">
      <c r="A30" s="73" t="s">
        <v>30</v>
      </c>
      <c r="B30" s="229">
        <f t="shared" ref="B30:G30" si="4">IFERROR(SUM(B31:B33),0)</f>
        <v>0</v>
      </c>
      <c r="C30" s="229">
        <f t="shared" si="4"/>
        <v>0</v>
      </c>
      <c r="D30" s="229">
        <f t="shared" si="4"/>
        <v>0</v>
      </c>
      <c r="E30" s="229">
        <f t="shared" si="4"/>
        <v>0</v>
      </c>
      <c r="F30" s="229">
        <f t="shared" si="4"/>
        <v>0</v>
      </c>
      <c r="G30" s="229">
        <f t="shared" si="4"/>
        <v>0</v>
      </c>
    </row>
    <row r="31" spans="1:7" s="6" customFormat="1" ht="18" customHeight="1" x14ac:dyDescent="0.2">
      <c r="A31" s="224" t="s">
        <v>40</v>
      </c>
      <c r="B31" s="227"/>
      <c r="C31" s="227"/>
      <c r="D31" s="227"/>
      <c r="E31" s="227"/>
      <c r="F31" s="227"/>
      <c r="G31" s="227"/>
    </row>
    <row r="32" spans="1:7" s="6" customFormat="1" ht="18" customHeight="1" x14ac:dyDescent="0.2">
      <c r="A32" s="225" t="s">
        <v>229</v>
      </c>
      <c r="B32" s="227"/>
      <c r="C32" s="228"/>
      <c r="D32" s="227"/>
      <c r="E32" s="228"/>
      <c r="F32" s="227"/>
      <c r="G32" s="228"/>
    </row>
    <row r="33" spans="1:7" s="6" customFormat="1" ht="18" customHeight="1" x14ac:dyDescent="0.2">
      <c r="A33" s="152" t="s">
        <v>1</v>
      </c>
      <c r="B33" s="232"/>
      <c r="C33" s="233"/>
      <c r="D33" s="232"/>
      <c r="E33" s="233"/>
      <c r="F33" s="232"/>
      <c r="G33" s="233"/>
    </row>
    <row r="34" spans="1:7" s="72" customFormat="1" ht="20.100000000000001" customHeight="1" x14ac:dyDescent="0.2">
      <c r="A34" s="77" t="s">
        <v>180</v>
      </c>
      <c r="B34" s="234">
        <f t="shared" ref="B34:G34" si="5">B5+B8+B15+B20+B21+B22+B27+B28+B29+B30</f>
        <v>0</v>
      </c>
      <c r="C34" s="234">
        <f t="shared" si="5"/>
        <v>0</v>
      </c>
      <c r="D34" s="234">
        <f t="shared" si="5"/>
        <v>0</v>
      </c>
      <c r="E34" s="234">
        <f t="shared" si="5"/>
        <v>0</v>
      </c>
      <c r="F34" s="234">
        <f t="shared" si="5"/>
        <v>0</v>
      </c>
      <c r="G34" s="234">
        <f t="shared" si="5"/>
        <v>0</v>
      </c>
    </row>
    <row r="37" spans="1:7" x14ac:dyDescent="0.2">
      <c r="A37" s="66"/>
    </row>
    <row r="38" spans="1:7" x14ac:dyDescent="0.2">
      <c r="A38" s="47"/>
    </row>
    <row r="42" spans="1:7" x14ac:dyDescent="0.2">
      <c r="A42" s="37"/>
      <c r="B42" s="37"/>
      <c r="C42" s="37"/>
      <c r="D42" s="37"/>
    </row>
    <row r="43" spans="1:7" ht="18" x14ac:dyDescent="0.2">
      <c r="A43" s="355" t="s">
        <v>182</v>
      </c>
      <c r="B43" s="355"/>
      <c r="C43" s="355"/>
      <c r="D43" s="355"/>
      <c r="E43" s="355"/>
      <c r="F43" s="355"/>
      <c r="G43" s="355"/>
    </row>
    <row r="44" spans="1:7" x14ac:dyDescent="0.2">
      <c r="A44" s="37"/>
      <c r="B44" s="37"/>
      <c r="C44" s="37"/>
      <c r="D44" s="37"/>
    </row>
    <row r="45" spans="1:7" x14ac:dyDescent="0.2">
      <c r="A45" s="37"/>
      <c r="B45" s="37"/>
      <c r="C45" s="37"/>
      <c r="D45" s="37"/>
    </row>
    <row r="46" spans="1:7" ht="15" x14ac:dyDescent="0.2">
      <c r="A46" s="123" t="s">
        <v>8</v>
      </c>
      <c r="B46" s="78" t="s">
        <v>53</v>
      </c>
      <c r="C46" s="78" t="s">
        <v>55</v>
      </c>
      <c r="D46" s="78" t="s">
        <v>56</v>
      </c>
    </row>
    <row r="47" spans="1:7" ht="15" x14ac:dyDescent="0.2">
      <c r="A47" s="73" t="s">
        <v>19</v>
      </c>
      <c r="B47" s="226">
        <f>IFERROR(SUM(B48:B49),0)</f>
        <v>0</v>
      </c>
      <c r="C47" s="226">
        <f t="shared" ref="C47" si="6">IFERROR(SUM(C48:C49),0)</f>
        <v>0</v>
      </c>
      <c r="D47" s="226">
        <f>IFERROR(SUM(D48:D49),0)</f>
        <v>0</v>
      </c>
    </row>
    <row r="48" spans="1:7" x14ac:dyDescent="0.2">
      <c r="A48" s="74" t="s">
        <v>20</v>
      </c>
      <c r="B48" s="235"/>
      <c r="C48" s="235"/>
      <c r="D48" s="235"/>
    </row>
    <row r="49" spans="1:4" ht="28.5" x14ac:dyDescent="0.2">
      <c r="A49" s="75" t="s">
        <v>36</v>
      </c>
      <c r="B49" s="235"/>
      <c r="C49" s="235"/>
      <c r="D49" s="235"/>
    </row>
    <row r="50" spans="1:4" ht="15" x14ac:dyDescent="0.2">
      <c r="A50" s="73" t="s">
        <v>25</v>
      </c>
      <c r="B50" s="226">
        <f>IFERROR(SUM(B51:B56),0)</f>
        <v>0</v>
      </c>
      <c r="C50" s="226">
        <f>IFERROR(SUM(C51:C56),0)</f>
        <v>0</v>
      </c>
      <c r="D50" s="226">
        <f>IFERROR(SUM(D51:D56),0)</f>
        <v>0</v>
      </c>
    </row>
    <row r="51" spans="1:4" x14ac:dyDescent="0.2">
      <c r="A51" s="74" t="s">
        <v>14</v>
      </c>
      <c r="B51" s="235"/>
      <c r="C51" s="235"/>
      <c r="D51" s="235"/>
    </row>
    <row r="52" spans="1:4" x14ac:dyDescent="0.2">
      <c r="A52" s="74" t="s">
        <v>15</v>
      </c>
      <c r="B52" s="235"/>
      <c r="C52" s="235"/>
      <c r="D52" s="235"/>
    </row>
    <row r="53" spans="1:4" x14ac:dyDescent="0.2">
      <c r="A53" s="74" t="s">
        <v>16</v>
      </c>
      <c r="B53" s="235"/>
      <c r="C53" s="235"/>
      <c r="D53" s="235"/>
    </row>
    <row r="54" spans="1:4" x14ac:dyDescent="0.2">
      <c r="A54" s="74" t="s">
        <v>17</v>
      </c>
      <c r="B54" s="235"/>
      <c r="C54" s="235"/>
      <c r="D54" s="235"/>
    </row>
    <row r="55" spans="1:4" x14ac:dyDescent="0.2">
      <c r="A55" s="74" t="s">
        <v>18</v>
      </c>
      <c r="B55" s="235"/>
      <c r="C55" s="235"/>
      <c r="D55" s="235"/>
    </row>
    <row r="56" spans="1:4" ht="42.75" x14ac:dyDescent="0.2">
      <c r="A56" s="75" t="s">
        <v>37</v>
      </c>
      <c r="B56" s="235"/>
      <c r="C56" s="235"/>
      <c r="D56" s="235"/>
    </row>
    <row r="57" spans="1:4" ht="15" x14ac:dyDescent="0.2">
      <c r="A57" s="76" t="s">
        <v>21</v>
      </c>
      <c r="B57" s="226">
        <f>IFERROR(SUM(B58:B61),0)</f>
        <v>0</v>
      </c>
      <c r="C57" s="226">
        <f>IFERROR(SUM(C58:C61),0)</f>
        <v>0</v>
      </c>
      <c r="D57" s="226">
        <f>IFERROR(SUM(D58:D61),0)</f>
        <v>0</v>
      </c>
    </row>
    <row r="58" spans="1:4" x14ac:dyDescent="0.2">
      <c r="A58" s="75" t="s">
        <v>22</v>
      </c>
      <c r="B58" s="235"/>
      <c r="C58" s="235"/>
      <c r="D58" s="235"/>
    </row>
    <row r="59" spans="1:4" x14ac:dyDescent="0.2">
      <c r="A59" s="75" t="s">
        <v>23</v>
      </c>
      <c r="B59" s="235"/>
      <c r="C59" s="235"/>
      <c r="D59" s="235"/>
    </row>
    <row r="60" spans="1:4" x14ac:dyDescent="0.2">
      <c r="A60" s="75" t="s">
        <v>24</v>
      </c>
      <c r="B60" s="235"/>
      <c r="C60" s="235"/>
      <c r="D60" s="235"/>
    </row>
    <row r="61" spans="1:4" x14ac:dyDescent="0.2">
      <c r="A61" s="75" t="s">
        <v>26</v>
      </c>
      <c r="B61" s="235"/>
      <c r="C61" s="235"/>
      <c r="D61" s="235"/>
    </row>
    <row r="62" spans="1:4" ht="41.25" x14ac:dyDescent="0.2">
      <c r="A62" s="76" t="s">
        <v>227</v>
      </c>
      <c r="B62" s="236"/>
      <c r="C62" s="236"/>
      <c r="D62" s="236"/>
    </row>
    <row r="63" spans="1:4" ht="30" x14ac:dyDescent="0.2">
      <c r="A63" s="76" t="s">
        <v>38</v>
      </c>
      <c r="B63" s="236"/>
      <c r="C63" s="236"/>
      <c r="D63" s="236"/>
    </row>
    <row r="64" spans="1:4" ht="15" x14ac:dyDescent="0.2">
      <c r="A64" s="73" t="s">
        <v>321</v>
      </c>
      <c r="B64" s="226">
        <f>IFERROR(SUM(B65:B68),0)</f>
        <v>0</v>
      </c>
      <c r="C64" s="226">
        <f>IFERROR(SUM(C65:C68),0)</f>
        <v>0</v>
      </c>
      <c r="D64" s="226">
        <f>IFERROR(SUM(D65:D68),0)</f>
        <v>0</v>
      </c>
    </row>
    <row r="65" spans="1:4" x14ac:dyDescent="0.2">
      <c r="A65" s="74" t="s">
        <v>32</v>
      </c>
      <c r="B65" s="235"/>
      <c r="C65" s="235"/>
      <c r="D65" s="235"/>
    </row>
    <row r="66" spans="1:4" x14ac:dyDescent="0.2">
      <c r="A66" s="74" t="s">
        <v>33</v>
      </c>
      <c r="B66" s="235"/>
      <c r="C66" s="235"/>
      <c r="D66" s="235"/>
    </row>
    <row r="67" spans="1:4" x14ac:dyDescent="0.2">
      <c r="A67" s="74" t="s">
        <v>34</v>
      </c>
      <c r="B67" s="235"/>
      <c r="C67" s="235"/>
      <c r="D67" s="235"/>
    </row>
    <row r="68" spans="1:4" x14ac:dyDescent="0.2">
      <c r="A68" s="74" t="s">
        <v>31</v>
      </c>
      <c r="B68" s="235"/>
      <c r="C68" s="235"/>
      <c r="D68" s="235"/>
    </row>
    <row r="69" spans="1:4" ht="15" x14ac:dyDescent="0.2">
      <c r="A69" s="73" t="s">
        <v>27</v>
      </c>
      <c r="B69" s="236"/>
      <c r="C69" s="236"/>
      <c r="D69" s="236"/>
    </row>
    <row r="70" spans="1:4" ht="15" x14ac:dyDescent="0.2">
      <c r="A70" s="73" t="s">
        <v>28</v>
      </c>
      <c r="B70" s="236"/>
      <c r="C70" s="236"/>
      <c r="D70" s="236"/>
    </row>
    <row r="71" spans="1:4" ht="30" x14ac:dyDescent="0.2">
      <c r="A71" s="76" t="s">
        <v>29</v>
      </c>
      <c r="B71" s="236"/>
      <c r="C71" s="236"/>
      <c r="D71" s="236"/>
    </row>
    <row r="72" spans="1:4" ht="15" x14ac:dyDescent="0.2">
      <c r="A72" s="73" t="s">
        <v>30</v>
      </c>
      <c r="B72" s="226">
        <f>SUM(B73:B75)</f>
        <v>0</v>
      </c>
      <c r="C72" s="226">
        <f>SUM(C73:C75)</f>
        <v>0</v>
      </c>
      <c r="D72" s="226">
        <f>SUM(D73:D75)</f>
        <v>0</v>
      </c>
    </row>
    <row r="73" spans="1:4" x14ac:dyDescent="0.2">
      <c r="A73" s="153" t="s">
        <v>40</v>
      </c>
      <c r="B73" s="235"/>
      <c r="C73" s="235"/>
      <c r="D73" s="235"/>
    </row>
    <row r="74" spans="1:4" x14ac:dyDescent="0.2">
      <c r="A74" s="154" t="s">
        <v>229</v>
      </c>
      <c r="B74" s="235"/>
      <c r="C74" s="235"/>
      <c r="D74" s="235"/>
    </row>
    <row r="75" spans="1:4" x14ac:dyDescent="0.2">
      <c r="A75" s="155" t="s">
        <v>1</v>
      </c>
      <c r="B75" s="235"/>
      <c r="C75" s="235"/>
      <c r="D75" s="235"/>
    </row>
    <row r="76" spans="1:4" ht="15" x14ac:dyDescent="0.2">
      <c r="A76" s="77" t="s">
        <v>180</v>
      </c>
      <c r="B76" s="234">
        <f>B47+B50+B57+B62+B63+B64+B69+B70+B71+B72</f>
        <v>0</v>
      </c>
      <c r="C76" s="234">
        <f>C47+C50+C57+C62+C63+C64+C69+C70+C71+C72</f>
        <v>0</v>
      </c>
      <c r="D76" s="234">
        <f>D47+D50+D57+D62+D63+D64+D69+D70+D71+D72</f>
        <v>0</v>
      </c>
    </row>
    <row r="88" spans="1:1" ht="18.75" customHeight="1" x14ac:dyDescent="0.2">
      <c r="A88" s="66"/>
    </row>
  </sheetData>
  <sheetProtection insertColumns="0" insertRows="0" deleteColumns="0" deleteRows="0" selectLockedCells="1"/>
  <protectedRanges>
    <protectedRange password="C71A" sqref="C6:C7 C10:C14 C16:C21 C31:C33 C23:C29" name="Bereich1"/>
  </protectedRanges>
  <mergeCells count="2">
    <mergeCell ref="A43:G43"/>
    <mergeCell ref="A1:G1"/>
  </mergeCells>
  <conditionalFormatting sqref="B5:G5">
    <cfRule type="cellIs" dxfId="138" priority="18" operator="equal">
      <formula>0</formula>
    </cfRule>
  </conditionalFormatting>
  <conditionalFormatting sqref="B8:G9">
    <cfRule type="cellIs" dxfId="137" priority="17" operator="equal">
      <formula>0</formula>
    </cfRule>
  </conditionalFormatting>
  <conditionalFormatting sqref="B15:G15">
    <cfRule type="cellIs" dxfId="136" priority="16" operator="equal">
      <formula>0</formula>
    </cfRule>
  </conditionalFormatting>
  <conditionalFormatting sqref="B22:G22">
    <cfRule type="cellIs" dxfId="135" priority="15" operator="equal">
      <formula>0</formula>
    </cfRule>
  </conditionalFormatting>
  <conditionalFormatting sqref="B30:G30">
    <cfRule type="cellIs" dxfId="134" priority="14" operator="equal">
      <formula>0</formula>
    </cfRule>
  </conditionalFormatting>
  <conditionalFormatting sqref="B34:G34">
    <cfRule type="cellIs" dxfId="133" priority="13" operator="equal">
      <formula>0</formula>
    </cfRule>
  </conditionalFormatting>
  <conditionalFormatting sqref="C57 B72:D72 B76:D76">
    <cfRule type="cellIs" dxfId="132" priority="5" operator="equal">
      <formula>0</formula>
    </cfRule>
  </conditionalFormatting>
  <conditionalFormatting sqref="D57">
    <cfRule type="cellIs" dxfId="131" priority="4" operator="equal">
      <formula>0</formula>
    </cfRule>
  </conditionalFormatting>
  <conditionalFormatting sqref="B64">
    <cfRule type="cellIs" dxfId="130" priority="3" operator="equal">
      <formula>0</formula>
    </cfRule>
  </conditionalFormatting>
  <conditionalFormatting sqref="C64">
    <cfRule type="cellIs" dxfId="129" priority="2" operator="equal">
      <formula>0</formula>
    </cfRule>
  </conditionalFormatting>
  <conditionalFormatting sqref="D64">
    <cfRule type="cellIs" dxfId="128" priority="1" operator="equal">
      <formula>0</formula>
    </cfRule>
  </conditionalFormatting>
  <conditionalFormatting sqref="B47">
    <cfRule type="cellIs" dxfId="127" priority="12" operator="equal">
      <formula>0</formula>
    </cfRule>
  </conditionalFormatting>
  <conditionalFormatting sqref="C47">
    <cfRule type="cellIs" dxfId="126" priority="11" operator="equal">
      <formula>0</formula>
    </cfRule>
  </conditionalFormatting>
  <conditionalFormatting sqref="D47">
    <cfRule type="cellIs" dxfId="125" priority="10" operator="equal">
      <formula>0</formula>
    </cfRule>
  </conditionalFormatting>
  <conditionalFormatting sqref="B50">
    <cfRule type="cellIs" dxfId="124" priority="9" operator="equal">
      <formula>0</formula>
    </cfRule>
  </conditionalFormatting>
  <conditionalFormatting sqref="C50">
    <cfRule type="cellIs" dxfId="123" priority="8" operator="equal">
      <formula>0</formula>
    </cfRule>
  </conditionalFormatting>
  <conditionalFormatting sqref="D50">
    <cfRule type="cellIs" dxfId="122" priority="7" operator="equal">
      <formula>0</formula>
    </cfRule>
  </conditionalFormatting>
  <conditionalFormatting sqref="B57">
    <cfRule type="cellIs" dxfId="121" priority="6" operator="equal">
      <formula>0</formula>
    </cfRule>
  </conditionalFormatting>
  <pageMargins left="0.70866141732283472" right="0.70866141732283472" top="0.39370078740157483" bottom="0.59055118110236227" header="0.31496062992125984" footer="0"/>
  <pageSetup paperSize="9" orientation="portrait" r:id="rId1"/>
  <ignoredErrors>
    <ignoredError sqref="B22 C22:G22 B15:G15" formulaRange="1"/>
  </ignoredErrors>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47"/>
  <sheetViews>
    <sheetView showGridLines="0" view="pageLayout" zoomScaleNormal="100" workbookViewId="0">
      <selection activeCell="B6" sqref="B6"/>
    </sheetView>
  </sheetViews>
  <sheetFormatPr baseColWidth="10" defaultColWidth="7.375" defaultRowHeight="14.25" x14ac:dyDescent="0.2"/>
  <cols>
    <col min="1" max="1" width="9.875" customWidth="1"/>
    <col min="2" max="2" width="15.625" customWidth="1"/>
    <col min="3" max="3" width="18.125" customWidth="1"/>
    <col min="4" max="4" width="16.125" customWidth="1"/>
    <col min="5" max="5" width="14.25" customWidth="1"/>
    <col min="6" max="6" width="13.25" style="19" customWidth="1"/>
    <col min="7" max="7" width="16" style="36" customWidth="1"/>
    <col min="8" max="8" width="16.5" style="37" customWidth="1"/>
    <col min="9" max="9" width="13" customWidth="1"/>
  </cols>
  <sheetData>
    <row r="1" spans="1:9" ht="26.25" customHeight="1" x14ac:dyDescent="0.2">
      <c r="A1" s="355" t="s">
        <v>128</v>
      </c>
      <c r="B1" s="355"/>
      <c r="C1" s="355"/>
      <c r="D1" s="355"/>
      <c r="E1" s="355"/>
      <c r="F1" s="355"/>
      <c r="G1" s="355"/>
      <c r="H1" s="355"/>
      <c r="I1" s="147"/>
    </row>
    <row r="2" spans="1:9" s="19" customFormat="1" ht="10.5" customHeight="1" x14ac:dyDescent="0.2">
      <c r="A2" s="38"/>
      <c r="B2" s="39"/>
      <c r="C2" s="39"/>
      <c r="D2" s="39"/>
      <c r="E2" s="39"/>
      <c r="F2" s="39"/>
      <c r="G2" s="38"/>
      <c r="H2" s="38"/>
      <c r="I2" s="38"/>
    </row>
    <row r="3" spans="1:9" ht="9" customHeight="1" thickBot="1" x14ac:dyDescent="0.25">
      <c r="A3" s="14"/>
      <c r="B3" s="40"/>
      <c r="C3" s="14"/>
      <c r="D3" s="48"/>
      <c r="E3" s="14"/>
      <c r="F3" s="49"/>
      <c r="G3" s="14"/>
      <c r="H3" s="14"/>
      <c r="I3" s="6"/>
    </row>
    <row r="4" spans="1:9" s="6" customFormat="1" ht="18" customHeight="1" thickBot="1" x14ac:dyDescent="0.25">
      <c r="A4" s="357" t="s">
        <v>235</v>
      </c>
      <c r="B4" s="358"/>
      <c r="C4" s="359"/>
      <c r="D4" s="358" t="s">
        <v>236</v>
      </c>
      <c r="E4" s="358"/>
      <c r="F4" s="358"/>
      <c r="G4" s="358"/>
      <c r="H4" s="359"/>
    </row>
    <row r="5" spans="1:9" s="72" customFormat="1" ht="36.75" customHeight="1" thickBot="1" x14ac:dyDescent="0.25">
      <c r="A5" s="257" t="s">
        <v>322</v>
      </c>
      <c r="B5" s="258" t="s">
        <v>232</v>
      </c>
      <c r="C5" s="259" t="s">
        <v>233</v>
      </c>
      <c r="D5" s="257" t="s">
        <v>230</v>
      </c>
      <c r="E5" s="260" t="s">
        <v>129</v>
      </c>
      <c r="F5" s="261" t="s">
        <v>109</v>
      </c>
      <c r="G5" s="263" t="s">
        <v>338</v>
      </c>
      <c r="H5" s="263" t="s">
        <v>339</v>
      </c>
    </row>
    <row r="6" spans="1:9" s="238" customFormat="1" ht="18" customHeight="1" x14ac:dyDescent="0.2">
      <c r="A6" s="242">
        <v>1</v>
      </c>
      <c r="B6" s="243"/>
      <c r="C6" s="345"/>
      <c r="D6" s="246"/>
      <c r="E6" s="247"/>
      <c r="F6" s="248"/>
      <c r="G6" s="237">
        <f>B6*D6+SUM(E6,F6)</f>
        <v>0</v>
      </c>
      <c r="H6" s="237">
        <f>G6*1.25</f>
        <v>0</v>
      </c>
    </row>
    <row r="7" spans="1:9" s="238" customFormat="1" ht="18" customHeight="1" x14ac:dyDescent="0.2">
      <c r="A7" s="242">
        <v>2</v>
      </c>
      <c r="B7" s="243"/>
      <c r="C7" s="345"/>
      <c r="D7" s="246"/>
      <c r="E7" s="247"/>
      <c r="F7" s="248"/>
      <c r="G7" s="237">
        <f t="shared" ref="G7:G8" si="0">B7*D7+SUM(E7,F7)</f>
        <v>0</v>
      </c>
      <c r="H7" s="237">
        <f t="shared" ref="H7:H8" si="1">G7*1.25</f>
        <v>0</v>
      </c>
    </row>
    <row r="8" spans="1:9" s="238" customFormat="1" ht="18" customHeight="1" thickBot="1" x14ac:dyDescent="0.25">
      <c r="A8" s="244">
        <v>3</v>
      </c>
      <c r="B8" s="245"/>
      <c r="C8" s="346"/>
      <c r="D8" s="249"/>
      <c r="E8" s="250"/>
      <c r="F8" s="251"/>
      <c r="G8" s="237">
        <f t="shared" si="0"/>
        <v>0</v>
      </c>
      <c r="H8" s="237">
        <f t="shared" si="1"/>
        <v>0</v>
      </c>
    </row>
    <row r="9" spans="1:9" s="268" customFormat="1" ht="18" customHeight="1" thickBot="1" x14ac:dyDescent="0.25">
      <c r="A9" s="264"/>
      <c r="B9" s="265" t="s">
        <v>237</v>
      </c>
      <c r="C9" s="239">
        <f>IFERROR(SUM(C6:C8),0)</f>
        <v>0</v>
      </c>
      <c r="D9" s="266"/>
      <c r="E9" s="266"/>
      <c r="F9" s="267" t="s">
        <v>237</v>
      </c>
      <c r="G9" s="239">
        <f>IFERROR(SUM(G6:G8),0)</f>
        <v>0</v>
      </c>
      <c r="H9" s="239">
        <f>IFERROR(SUM(H6:H8),0)</f>
        <v>0</v>
      </c>
    </row>
    <row r="10" spans="1:9" s="6" customFormat="1" ht="15" thickBot="1" x14ac:dyDescent="0.25">
      <c r="A10" s="156"/>
      <c r="B10" s="71"/>
      <c r="C10" s="50"/>
      <c r="D10" s="50"/>
      <c r="E10" s="50"/>
      <c r="F10" s="50"/>
      <c r="G10" s="50"/>
      <c r="H10" s="50"/>
    </row>
    <row r="11" spans="1:9" s="6" customFormat="1" ht="18" customHeight="1" thickBot="1" x14ac:dyDescent="0.25">
      <c r="A11" s="356" t="s">
        <v>235</v>
      </c>
      <c r="B11" s="356"/>
      <c r="C11" s="356"/>
      <c r="D11" s="356" t="s">
        <v>238</v>
      </c>
      <c r="E11" s="356"/>
      <c r="F11" s="356"/>
      <c r="G11" s="356"/>
      <c r="H11" s="356"/>
    </row>
    <row r="12" spans="1:9" s="72" customFormat="1" ht="43.5" thickBot="1" x14ac:dyDescent="0.25">
      <c r="A12" s="257" t="s">
        <v>322</v>
      </c>
      <c r="B12" s="258" t="s">
        <v>232</v>
      </c>
      <c r="C12" s="259" t="s">
        <v>233</v>
      </c>
      <c r="D12" s="257" t="s">
        <v>230</v>
      </c>
      <c r="E12" s="260" t="s">
        <v>129</v>
      </c>
      <c r="F12" s="261" t="s">
        <v>109</v>
      </c>
      <c r="G12" s="262" t="s">
        <v>231</v>
      </c>
      <c r="H12" s="262" t="s">
        <v>234</v>
      </c>
      <c r="I12" s="22"/>
    </row>
    <row r="13" spans="1:9" s="238" customFormat="1" x14ac:dyDescent="0.2">
      <c r="A13" s="252">
        <v>1</v>
      </c>
      <c r="B13" s="253"/>
      <c r="C13" s="345"/>
      <c r="D13" s="254"/>
      <c r="E13" s="255"/>
      <c r="F13" s="256"/>
      <c r="G13" s="237">
        <f>B13*D13+SUM(E13,F13)</f>
        <v>0</v>
      </c>
      <c r="H13" s="237">
        <f>G13*1.25</f>
        <v>0</v>
      </c>
      <c r="I13" s="240"/>
    </row>
    <row r="14" spans="1:9" s="238" customFormat="1" ht="20.100000000000001" customHeight="1" x14ac:dyDescent="0.2">
      <c r="A14" s="242">
        <v>2</v>
      </c>
      <c r="B14" s="243"/>
      <c r="C14" s="345"/>
      <c r="D14" s="246"/>
      <c r="E14" s="247"/>
      <c r="F14" s="248"/>
      <c r="G14" s="237">
        <f t="shared" ref="G14:G15" si="2">B14*D14+SUM(E14,F14)</f>
        <v>0</v>
      </c>
      <c r="H14" s="237">
        <f t="shared" ref="H14:H15" si="3">G14*1.25</f>
        <v>0</v>
      </c>
      <c r="I14" s="240"/>
    </row>
    <row r="15" spans="1:9" s="241" customFormat="1" ht="15" thickBot="1" x14ac:dyDescent="0.25">
      <c r="A15" s="244">
        <v>3</v>
      </c>
      <c r="B15" s="245"/>
      <c r="C15" s="347"/>
      <c r="D15" s="249"/>
      <c r="E15" s="250"/>
      <c r="F15" s="251"/>
      <c r="G15" s="237">
        <f t="shared" si="2"/>
        <v>0</v>
      </c>
      <c r="H15" s="237">
        <f t="shared" si="3"/>
        <v>0</v>
      </c>
      <c r="I15" s="240"/>
    </row>
    <row r="16" spans="1:9" s="270" customFormat="1" ht="18" customHeight="1" thickBot="1" x14ac:dyDescent="0.25">
      <c r="A16" s="269"/>
      <c r="B16" s="265" t="s">
        <v>237</v>
      </c>
      <c r="C16" s="239">
        <f>IFERROR(SUM(C13:C15),0)</f>
        <v>0</v>
      </c>
      <c r="D16" s="266"/>
      <c r="E16" s="266"/>
      <c r="F16" s="267" t="s">
        <v>237</v>
      </c>
      <c r="G16" s="239">
        <f>IFERROR(SUM(G13:G15),0)</f>
        <v>0</v>
      </c>
      <c r="H16" s="239">
        <f>IFERROR(SUM(H13:H15),0)</f>
        <v>0</v>
      </c>
      <c r="I16" s="240"/>
    </row>
    <row r="17" spans="1:9" s="35" customFormat="1" ht="15" thickBot="1" x14ac:dyDescent="0.25">
      <c r="A17" s="79"/>
      <c r="B17" s="79"/>
      <c r="C17" s="79"/>
      <c r="D17" s="79"/>
      <c r="E17" s="79"/>
      <c r="F17" s="157"/>
      <c r="G17" s="79"/>
      <c r="H17" s="79"/>
      <c r="I17" s="22"/>
    </row>
    <row r="18" spans="1:9" s="6" customFormat="1" ht="18" customHeight="1" thickBot="1" x14ac:dyDescent="0.25">
      <c r="A18" s="356" t="s">
        <v>235</v>
      </c>
      <c r="B18" s="356"/>
      <c r="C18" s="356"/>
      <c r="D18" s="356" t="s">
        <v>239</v>
      </c>
      <c r="E18" s="356"/>
      <c r="F18" s="356"/>
      <c r="G18" s="356"/>
      <c r="H18" s="356"/>
      <c r="I18" s="22"/>
    </row>
    <row r="19" spans="1:9" s="72" customFormat="1" ht="43.5" thickBot="1" x14ac:dyDescent="0.25">
      <c r="A19" s="257" t="s">
        <v>322</v>
      </c>
      <c r="B19" s="258" t="s">
        <v>232</v>
      </c>
      <c r="C19" s="259" t="s">
        <v>233</v>
      </c>
      <c r="D19" s="257" t="s">
        <v>230</v>
      </c>
      <c r="E19" s="260" t="s">
        <v>129</v>
      </c>
      <c r="F19" s="261" t="s">
        <v>109</v>
      </c>
      <c r="G19" s="262" t="s">
        <v>231</v>
      </c>
      <c r="H19" s="262" t="s">
        <v>234</v>
      </c>
      <c r="I19" s="22"/>
    </row>
    <row r="20" spans="1:9" s="238" customFormat="1" ht="18" customHeight="1" x14ac:dyDescent="0.2">
      <c r="A20" s="252">
        <v>1</v>
      </c>
      <c r="B20" s="253"/>
      <c r="C20" s="345"/>
      <c r="D20" s="254"/>
      <c r="E20" s="255"/>
      <c r="F20" s="256"/>
      <c r="G20" s="237">
        <f>B20*D20+SUM(E20,F20)</f>
        <v>0</v>
      </c>
      <c r="H20" s="237">
        <f>G20*1.25</f>
        <v>0</v>
      </c>
      <c r="I20" s="240"/>
    </row>
    <row r="21" spans="1:9" s="238" customFormat="1" x14ac:dyDescent="0.2">
      <c r="A21" s="242">
        <v>2</v>
      </c>
      <c r="B21" s="243"/>
      <c r="C21" s="345"/>
      <c r="D21" s="246"/>
      <c r="E21" s="247"/>
      <c r="F21" s="248"/>
      <c r="G21" s="237">
        <f t="shared" ref="G21:G22" si="4">B21*D21+SUM(E21,F21)</f>
        <v>0</v>
      </c>
      <c r="H21" s="237">
        <f t="shared" ref="H21:H22" si="5">G21*1.25</f>
        <v>0</v>
      </c>
      <c r="I21" s="240"/>
    </row>
    <row r="22" spans="1:9" s="238" customFormat="1" ht="15" thickBot="1" x14ac:dyDescent="0.25">
      <c r="A22" s="244">
        <v>3</v>
      </c>
      <c r="B22" s="245"/>
      <c r="C22" s="347"/>
      <c r="D22" s="249"/>
      <c r="E22" s="250"/>
      <c r="F22" s="251"/>
      <c r="G22" s="237">
        <f t="shared" si="4"/>
        <v>0</v>
      </c>
      <c r="H22" s="237">
        <f t="shared" si="5"/>
        <v>0</v>
      </c>
      <c r="I22" s="240"/>
    </row>
    <row r="23" spans="1:9" s="268" customFormat="1" ht="15.75" thickBot="1" x14ac:dyDescent="0.25">
      <c r="A23" s="264"/>
      <c r="B23" s="265" t="s">
        <v>237</v>
      </c>
      <c r="C23" s="239">
        <f>IFERROR(SUM(C20:C22),0)</f>
        <v>0</v>
      </c>
      <c r="D23" s="266"/>
      <c r="E23" s="266"/>
      <c r="F23" s="267" t="s">
        <v>237</v>
      </c>
      <c r="G23" s="239">
        <f>IFERROR(SUM(G20:G22),0)</f>
        <v>0</v>
      </c>
      <c r="H23" s="239">
        <f>IFERROR(SUM(H20:H22),0)</f>
        <v>0</v>
      </c>
      <c r="I23" s="240"/>
    </row>
    <row r="24" spans="1:9" s="6" customFormat="1" ht="15" x14ac:dyDescent="0.2">
      <c r="A24" s="100"/>
      <c r="B24" s="71"/>
      <c r="C24" s="50"/>
      <c r="D24" s="50"/>
      <c r="E24" s="50"/>
      <c r="F24" s="102"/>
      <c r="G24" s="51"/>
      <c r="H24" s="51"/>
      <c r="I24" s="22"/>
    </row>
    <row r="25" spans="1:9" ht="18" customHeight="1" x14ac:dyDescent="0.2">
      <c r="A25" s="47"/>
      <c r="B25" s="22"/>
      <c r="C25" s="22"/>
      <c r="D25" s="22"/>
      <c r="E25" s="22"/>
      <c r="F25" s="38"/>
      <c r="G25" s="22"/>
      <c r="H25" s="22"/>
      <c r="I25" s="22"/>
    </row>
    <row r="26" spans="1:9" ht="22.5" customHeight="1" x14ac:dyDescent="0.2">
      <c r="B26" s="22"/>
      <c r="C26" s="22"/>
      <c r="D26" s="22"/>
      <c r="E26" s="22"/>
      <c r="F26" s="38"/>
      <c r="G26" s="22"/>
      <c r="H26" s="22"/>
      <c r="I26" s="22"/>
    </row>
    <row r="27" spans="1:9" ht="28.5" customHeight="1" x14ac:dyDescent="0.2">
      <c r="A27" s="66"/>
      <c r="B27" s="22"/>
      <c r="C27" s="22"/>
      <c r="D27" s="22"/>
      <c r="E27" s="22"/>
      <c r="F27" s="38"/>
      <c r="G27" s="22"/>
      <c r="H27" s="22"/>
      <c r="I27" s="22"/>
    </row>
    <row r="28" spans="1:9" ht="20.100000000000001" customHeight="1" x14ac:dyDescent="0.2">
      <c r="A28" s="22"/>
      <c r="B28" s="22"/>
      <c r="C28" s="22"/>
      <c r="D28" s="22"/>
      <c r="E28" s="22"/>
      <c r="F28" s="38"/>
      <c r="G28" s="22"/>
      <c r="H28" s="22"/>
      <c r="I28" s="22"/>
    </row>
    <row r="29" spans="1:9" x14ac:dyDescent="0.2">
      <c r="A29" s="22"/>
      <c r="B29" s="22"/>
      <c r="C29" s="22"/>
      <c r="D29" s="22"/>
      <c r="E29" s="22"/>
      <c r="F29" s="38"/>
      <c r="G29" s="22"/>
      <c r="H29" s="22"/>
      <c r="I29" s="22"/>
    </row>
    <row r="30" spans="1:9" x14ac:dyDescent="0.2">
      <c r="A30" s="22"/>
      <c r="B30" s="22"/>
      <c r="C30" s="22"/>
      <c r="D30" s="22"/>
      <c r="E30" s="22"/>
      <c r="F30" s="38"/>
      <c r="G30" s="22"/>
      <c r="H30" s="22"/>
      <c r="I30" s="22"/>
    </row>
    <row r="31" spans="1:9" x14ac:dyDescent="0.2">
      <c r="A31" s="22"/>
      <c r="B31" s="22"/>
      <c r="C31" s="22"/>
      <c r="D31" s="22"/>
      <c r="E31" s="22"/>
      <c r="F31" s="38"/>
      <c r="G31" s="22"/>
      <c r="H31" s="22"/>
      <c r="I31" s="22"/>
    </row>
    <row r="46" spans="1:9" s="37" customFormat="1" x14ac:dyDescent="0.2">
      <c r="A46"/>
      <c r="B46"/>
      <c r="C46"/>
      <c r="D46"/>
      <c r="E46"/>
      <c r="F46" s="19"/>
      <c r="G46" s="36"/>
      <c r="I46"/>
    </row>
    <row r="47" spans="1:9" s="37" customFormat="1" x14ac:dyDescent="0.2">
      <c r="A47"/>
      <c r="B47"/>
      <c r="C47"/>
      <c r="D47"/>
      <c r="E47"/>
      <c r="F47" s="19"/>
      <c r="G47" s="36"/>
      <c r="I47"/>
    </row>
  </sheetData>
  <sheetProtection insertColumns="0" insertRows="0" deleteColumns="0" deleteRows="0"/>
  <mergeCells count="7">
    <mergeCell ref="A1:H1"/>
    <mergeCell ref="A18:C18"/>
    <mergeCell ref="D18:H18"/>
    <mergeCell ref="A4:C4"/>
    <mergeCell ref="D4:H4"/>
    <mergeCell ref="A11:C11"/>
    <mergeCell ref="D11:H11"/>
  </mergeCells>
  <conditionalFormatting sqref="D3 D9:D10 E5:E8 B8 C6:C8 F9:H10 G6:H8">
    <cfRule type="cellIs" dxfId="120" priority="34" operator="equal">
      <formula>0</formula>
    </cfRule>
  </conditionalFormatting>
  <conditionalFormatting sqref="F16 D16 E12:E15 B15">
    <cfRule type="cellIs" dxfId="119" priority="21" operator="equal">
      <formula>0</formula>
    </cfRule>
  </conditionalFormatting>
  <conditionalFormatting sqref="F24:H24 D23:D24 E19:E22 B22 F23">
    <cfRule type="cellIs" dxfId="118" priority="18" operator="equal">
      <formula>0</formula>
    </cfRule>
  </conditionalFormatting>
  <conditionalFormatting sqref="B6">
    <cfRule type="cellIs" dxfId="117" priority="23" operator="equal">
      <formula>0</formula>
    </cfRule>
  </conditionalFormatting>
  <conditionalFormatting sqref="B7">
    <cfRule type="cellIs" dxfId="116" priority="22" operator="equal">
      <formula>0</formula>
    </cfRule>
  </conditionalFormatting>
  <conditionalFormatting sqref="B13">
    <cfRule type="cellIs" dxfId="115" priority="20" operator="equal">
      <formula>0</formula>
    </cfRule>
  </conditionalFormatting>
  <conditionalFormatting sqref="B14">
    <cfRule type="cellIs" dxfId="114" priority="19" operator="equal">
      <formula>0</formula>
    </cfRule>
  </conditionalFormatting>
  <conditionalFormatting sqref="B20">
    <cfRule type="cellIs" dxfId="113" priority="17" operator="equal">
      <formula>0</formula>
    </cfRule>
  </conditionalFormatting>
  <conditionalFormatting sqref="B21">
    <cfRule type="cellIs" dxfId="112" priority="16" operator="equal">
      <formula>0</formula>
    </cfRule>
  </conditionalFormatting>
  <conditionalFormatting sqref="C13:C15">
    <cfRule type="cellIs" dxfId="111" priority="15" operator="equal">
      <formula>0</formula>
    </cfRule>
  </conditionalFormatting>
  <conditionalFormatting sqref="H13:H15">
    <cfRule type="cellIs" dxfId="110" priority="13" operator="equal">
      <formula>0</formula>
    </cfRule>
  </conditionalFormatting>
  <conditionalFormatting sqref="C20:C22">
    <cfRule type="cellIs" dxfId="109" priority="12" operator="equal">
      <formula>0</formula>
    </cfRule>
  </conditionalFormatting>
  <conditionalFormatting sqref="H20:H22">
    <cfRule type="cellIs" dxfId="108" priority="10" operator="equal">
      <formula>0</formula>
    </cfRule>
  </conditionalFormatting>
  <conditionalFormatting sqref="G16">
    <cfRule type="cellIs" dxfId="107" priority="9" operator="equal">
      <formula>0</formula>
    </cfRule>
  </conditionalFormatting>
  <conditionalFormatting sqref="H16">
    <cfRule type="cellIs" dxfId="106" priority="8" operator="equal">
      <formula>0</formula>
    </cfRule>
  </conditionalFormatting>
  <conditionalFormatting sqref="H23">
    <cfRule type="cellIs" dxfId="105" priority="7" operator="equal">
      <formula>0</formula>
    </cfRule>
  </conditionalFormatting>
  <conditionalFormatting sqref="G23">
    <cfRule type="cellIs" dxfId="104" priority="6" operator="equal">
      <formula>0</formula>
    </cfRule>
  </conditionalFormatting>
  <conditionalFormatting sqref="C9">
    <cfRule type="cellIs" dxfId="103" priority="5" operator="equal">
      <formula>0</formula>
    </cfRule>
  </conditionalFormatting>
  <conditionalFormatting sqref="C16">
    <cfRule type="cellIs" dxfId="102" priority="4" operator="equal">
      <formula>0</formula>
    </cfRule>
  </conditionalFormatting>
  <conditionalFormatting sqref="C23">
    <cfRule type="cellIs" dxfId="101" priority="3" operator="equal">
      <formula>0</formula>
    </cfRule>
  </conditionalFormatting>
  <conditionalFormatting sqref="G13:G15">
    <cfRule type="cellIs" dxfId="100" priority="2" operator="equal">
      <formula>0</formula>
    </cfRule>
  </conditionalFormatting>
  <conditionalFormatting sqref="G20:G22">
    <cfRule type="cellIs" dxfId="99" priority="1" operator="equal">
      <formula>0</formula>
    </cfRule>
  </conditionalFormatting>
  <pageMargins left="0.70866141732283472" right="0.70866141732283472" top="0.39370078740157483" bottom="0.59055118110236227" header="0.31496062992125984"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P151"/>
  <sheetViews>
    <sheetView showGridLines="0" view="pageLayout" topLeftCell="A28" zoomScaleNormal="100" workbookViewId="0">
      <selection activeCell="H41" sqref="H41"/>
    </sheetView>
  </sheetViews>
  <sheetFormatPr baseColWidth="10" defaultColWidth="10.75" defaultRowHeight="14.25" x14ac:dyDescent="0.2"/>
  <cols>
    <col min="1" max="1" width="18.125" customWidth="1"/>
    <col min="2" max="2" width="3.875" customWidth="1"/>
    <col min="3" max="3" width="17.375" customWidth="1"/>
    <col min="4" max="4" width="2" style="70" bestFit="1" customWidth="1"/>
    <col min="5" max="5" width="13.125" customWidth="1"/>
    <col min="6" max="6" width="2" style="101" bestFit="1" customWidth="1"/>
    <col min="7" max="7" width="11.25" style="117" customWidth="1"/>
    <col min="8" max="8" width="13.875" customWidth="1"/>
    <col min="9" max="9" width="17.375" style="19" hidden="1" customWidth="1"/>
    <col min="10" max="10" width="3.5" hidden="1" customWidth="1"/>
    <col min="11" max="11" width="10.875" hidden="1" customWidth="1"/>
    <col min="12" max="12" width="3.875" hidden="1" customWidth="1"/>
    <col min="13" max="13" width="16" hidden="1" customWidth="1"/>
    <col min="14" max="14" width="4.25" hidden="1" customWidth="1"/>
    <col min="15" max="15" width="21.875" hidden="1" customWidth="1"/>
    <col min="16" max="16" width="6.375" hidden="1" customWidth="1"/>
  </cols>
  <sheetData>
    <row r="1" spans="1:9" ht="26.25" customHeight="1" x14ac:dyDescent="0.2">
      <c r="A1" s="353" t="s">
        <v>246</v>
      </c>
      <c r="B1" s="355"/>
      <c r="C1" s="355"/>
      <c r="D1" s="355"/>
      <c r="E1" s="355"/>
      <c r="F1" s="355"/>
      <c r="G1" s="355"/>
      <c r="H1" s="355"/>
    </row>
    <row r="2" spans="1:9" ht="15" customHeight="1" x14ac:dyDescent="0.2">
      <c r="A2" s="354"/>
      <c r="B2" s="354"/>
      <c r="C2" s="354"/>
      <c r="D2" s="354"/>
      <c r="E2" s="354"/>
      <c r="F2" s="354"/>
      <c r="G2" s="354"/>
      <c r="H2" s="354"/>
    </row>
    <row r="3" spans="1:9" ht="18" customHeight="1" x14ac:dyDescent="0.2">
      <c r="A3" s="388" t="s">
        <v>157</v>
      </c>
      <c r="B3" s="388"/>
      <c r="C3" s="388"/>
      <c r="D3" s="388"/>
      <c r="E3" s="388"/>
      <c r="F3" s="388"/>
      <c r="G3" s="388"/>
      <c r="H3" s="388"/>
    </row>
    <row r="4" spans="1:9" ht="60" customHeight="1" x14ac:dyDescent="0.2">
      <c r="A4" s="397" t="s">
        <v>256</v>
      </c>
      <c r="B4" s="397"/>
      <c r="C4" s="397"/>
      <c r="D4" s="397"/>
      <c r="E4" s="397"/>
      <c r="F4" s="397"/>
      <c r="G4" s="397"/>
      <c r="H4" s="397"/>
    </row>
    <row r="5" spans="1:9" ht="18" customHeight="1" x14ac:dyDescent="0.25">
      <c r="A5" s="407" t="s">
        <v>323</v>
      </c>
      <c r="B5" s="407"/>
      <c r="C5" s="407"/>
      <c r="D5" s="407"/>
      <c r="E5" s="407"/>
      <c r="F5" s="407"/>
      <c r="G5" s="407"/>
      <c r="H5" s="158" t="s">
        <v>141</v>
      </c>
    </row>
    <row r="6" spans="1:9" s="37" customFormat="1" ht="18" customHeight="1" x14ac:dyDescent="0.2">
      <c r="A6" s="389" t="s">
        <v>131</v>
      </c>
      <c r="B6" s="390"/>
      <c r="C6" s="390"/>
      <c r="D6" s="390"/>
      <c r="E6" s="390"/>
      <c r="F6" s="391"/>
      <c r="G6" s="159"/>
      <c r="H6" s="271">
        <f>Personalkosten!H9</f>
        <v>0</v>
      </c>
      <c r="I6" s="19"/>
    </row>
    <row r="7" spans="1:9" s="37" customFormat="1" ht="18" customHeight="1" x14ac:dyDescent="0.2">
      <c r="A7" s="361" t="s">
        <v>132</v>
      </c>
      <c r="B7" s="362"/>
      <c r="C7" s="362"/>
      <c r="D7" s="362"/>
      <c r="E7" s="362"/>
      <c r="F7" s="363"/>
      <c r="G7" s="160"/>
      <c r="H7" s="272">
        <f>Kostenplanung!B47</f>
        <v>0</v>
      </c>
      <c r="I7" s="19"/>
    </row>
    <row r="8" spans="1:9" ht="18" customHeight="1" x14ac:dyDescent="0.2">
      <c r="A8" s="361" t="s">
        <v>133</v>
      </c>
      <c r="B8" s="362"/>
      <c r="C8" s="362"/>
      <c r="D8" s="362"/>
      <c r="E8" s="362"/>
      <c r="F8" s="363"/>
      <c r="G8" s="160"/>
      <c r="H8" s="272">
        <f>Kostenplanung!B50</f>
        <v>0</v>
      </c>
    </row>
    <row r="9" spans="1:9" ht="18" customHeight="1" x14ac:dyDescent="0.2">
      <c r="A9" s="364" t="s">
        <v>134</v>
      </c>
      <c r="B9" s="365"/>
      <c r="C9" s="365"/>
      <c r="D9" s="365"/>
      <c r="E9" s="365"/>
      <c r="F9" s="366"/>
      <c r="G9" s="161"/>
      <c r="H9" s="272">
        <f>Kostenplanung!B57</f>
        <v>0</v>
      </c>
    </row>
    <row r="10" spans="1:9" ht="18" customHeight="1" x14ac:dyDescent="0.2">
      <c r="A10" s="364" t="s">
        <v>135</v>
      </c>
      <c r="B10" s="365"/>
      <c r="C10" s="365"/>
      <c r="D10" s="365"/>
      <c r="E10" s="365"/>
      <c r="F10" s="366"/>
      <c r="G10" s="161"/>
      <c r="H10" s="272">
        <f>Kostenplanung!B62</f>
        <v>0</v>
      </c>
    </row>
    <row r="11" spans="1:9" ht="18" customHeight="1" x14ac:dyDescent="0.2">
      <c r="A11" s="364" t="s">
        <v>136</v>
      </c>
      <c r="B11" s="365"/>
      <c r="C11" s="365"/>
      <c r="D11" s="365"/>
      <c r="E11" s="365"/>
      <c r="F11" s="366"/>
      <c r="G11" s="161"/>
      <c r="H11" s="272">
        <f>Kostenplanung!B63</f>
        <v>0</v>
      </c>
    </row>
    <row r="12" spans="1:9" ht="18" customHeight="1" x14ac:dyDescent="0.2">
      <c r="A12" s="361" t="s">
        <v>324</v>
      </c>
      <c r="B12" s="362"/>
      <c r="C12" s="362"/>
      <c r="D12" s="362"/>
      <c r="E12" s="362"/>
      <c r="F12" s="363"/>
      <c r="G12" s="160"/>
      <c r="H12" s="272">
        <f>Kostenplanung!B64</f>
        <v>0</v>
      </c>
    </row>
    <row r="13" spans="1:9" ht="18" customHeight="1" x14ac:dyDescent="0.2">
      <c r="A13" s="361" t="s">
        <v>137</v>
      </c>
      <c r="B13" s="362"/>
      <c r="C13" s="362"/>
      <c r="D13" s="362"/>
      <c r="E13" s="362"/>
      <c r="F13" s="363"/>
      <c r="G13" s="160"/>
      <c r="H13" s="272">
        <f>Kostenplanung!B69</f>
        <v>0</v>
      </c>
    </row>
    <row r="14" spans="1:9" ht="18" customHeight="1" x14ac:dyDescent="0.2">
      <c r="A14" s="361" t="s">
        <v>138</v>
      </c>
      <c r="B14" s="362"/>
      <c r="C14" s="362"/>
      <c r="D14" s="362"/>
      <c r="E14" s="362"/>
      <c r="F14" s="363"/>
      <c r="G14" s="160"/>
      <c r="H14" s="272">
        <f>Kostenplanung!B70</f>
        <v>0</v>
      </c>
    </row>
    <row r="15" spans="1:9" ht="18" customHeight="1" x14ac:dyDescent="0.2">
      <c r="A15" s="364" t="s">
        <v>139</v>
      </c>
      <c r="B15" s="365"/>
      <c r="C15" s="365"/>
      <c r="D15" s="365"/>
      <c r="E15" s="365"/>
      <c r="F15" s="366"/>
      <c r="G15" s="161"/>
      <c r="H15" s="272">
        <f>Kostenplanung!B71</f>
        <v>0</v>
      </c>
    </row>
    <row r="16" spans="1:9" ht="18" customHeight="1" thickBot="1" x14ac:dyDescent="0.25">
      <c r="A16" s="393" t="s">
        <v>140</v>
      </c>
      <c r="B16" s="394"/>
      <c r="C16" s="394"/>
      <c r="D16" s="394"/>
      <c r="E16" s="394"/>
      <c r="F16" s="395"/>
      <c r="G16" s="162"/>
      <c r="H16" s="273">
        <f>Kostenplanung!B72</f>
        <v>0</v>
      </c>
    </row>
    <row r="17" spans="1:9" ht="18" customHeight="1" x14ac:dyDescent="0.25">
      <c r="A17" s="405" t="s">
        <v>142</v>
      </c>
      <c r="B17" s="405"/>
      <c r="C17" s="405"/>
      <c r="D17" s="405"/>
      <c r="E17" s="405"/>
      <c r="F17" s="405"/>
      <c r="G17" s="163"/>
      <c r="H17" s="274">
        <f>SUM(H6:H16)</f>
        <v>0</v>
      </c>
    </row>
    <row r="18" spans="1:9" ht="8.1" customHeight="1" x14ac:dyDescent="0.25">
      <c r="A18" s="375"/>
      <c r="B18" s="375"/>
      <c r="C18" s="375"/>
      <c r="D18" s="375"/>
      <c r="E18" s="375"/>
      <c r="F18" s="375"/>
      <c r="G18" s="109"/>
      <c r="H18" s="279"/>
    </row>
    <row r="19" spans="1:9" ht="18" customHeight="1" x14ac:dyDescent="0.25">
      <c r="A19" s="384" t="s">
        <v>143</v>
      </c>
      <c r="B19" s="384"/>
      <c r="C19" s="384"/>
      <c r="D19" s="384"/>
      <c r="E19" s="384"/>
      <c r="F19" s="384"/>
      <c r="G19" s="384"/>
      <c r="H19" s="384"/>
    </row>
    <row r="20" spans="1:9" x14ac:dyDescent="0.2">
      <c r="A20" s="382" t="s">
        <v>144</v>
      </c>
      <c r="B20" s="382"/>
      <c r="C20" s="382"/>
      <c r="D20" s="382"/>
      <c r="E20" s="382"/>
      <c r="F20" s="382"/>
      <c r="G20" s="110"/>
      <c r="H20" s="37"/>
    </row>
    <row r="21" spans="1:9" ht="18" customHeight="1" x14ac:dyDescent="0.2">
      <c r="A21" s="367" t="s">
        <v>145</v>
      </c>
      <c r="B21" s="367"/>
      <c r="C21" s="367"/>
      <c r="D21" s="367"/>
      <c r="E21" s="367"/>
      <c r="F21" s="367"/>
      <c r="G21" s="126"/>
      <c r="H21" s="275">
        <v>365</v>
      </c>
    </row>
    <row r="22" spans="1:9" ht="18" customHeight="1" x14ac:dyDescent="0.2">
      <c r="A22" s="381" t="s">
        <v>146</v>
      </c>
      <c r="B22" s="381"/>
      <c r="C22" s="381"/>
      <c r="D22" s="381"/>
      <c r="E22" s="381"/>
      <c r="F22" s="381"/>
      <c r="G22" s="127"/>
      <c r="H22" s="276"/>
    </row>
    <row r="23" spans="1:9" ht="18" customHeight="1" x14ac:dyDescent="0.2">
      <c r="A23" s="381" t="s">
        <v>147</v>
      </c>
      <c r="B23" s="381"/>
      <c r="C23" s="381"/>
      <c r="D23" s="381"/>
      <c r="E23" s="381"/>
      <c r="F23" s="381"/>
      <c r="G23" s="127"/>
      <c r="H23" s="276"/>
    </row>
    <row r="24" spans="1:9" ht="18" customHeight="1" thickBot="1" x14ac:dyDescent="0.25">
      <c r="A24" s="404" t="s">
        <v>240</v>
      </c>
      <c r="B24" s="404"/>
      <c r="C24" s="404"/>
      <c r="D24" s="404"/>
      <c r="E24" s="404"/>
      <c r="F24" s="404"/>
      <c r="G24" s="128"/>
      <c r="H24" s="277"/>
    </row>
    <row r="25" spans="1:9" ht="18" customHeight="1" x14ac:dyDescent="0.25">
      <c r="A25" s="396" t="s">
        <v>148</v>
      </c>
      <c r="B25" s="396"/>
      <c r="C25" s="396"/>
      <c r="D25" s="396"/>
      <c r="E25" s="396"/>
      <c r="F25" s="396"/>
      <c r="G25" s="129"/>
      <c r="H25" s="280">
        <f>H21-H23-H22-H24</f>
        <v>365</v>
      </c>
    </row>
    <row r="26" spans="1:9" ht="18" customHeight="1" x14ac:dyDescent="0.2">
      <c r="A26" s="385" t="s">
        <v>149</v>
      </c>
      <c r="B26" s="386"/>
      <c r="C26" s="386"/>
      <c r="D26" s="386"/>
      <c r="E26" s="386"/>
      <c r="F26" s="387"/>
      <c r="G26" s="127"/>
      <c r="H26" s="276"/>
    </row>
    <row r="27" spans="1:9" ht="18" customHeight="1" x14ac:dyDescent="0.25">
      <c r="A27" s="385" t="s">
        <v>150</v>
      </c>
      <c r="B27" s="386"/>
      <c r="C27" s="386"/>
      <c r="D27" s="386"/>
      <c r="E27" s="386"/>
      <c r="F27" s="387"/>
      <c r="G27" s="127"/>
      <c r="H27" s="281">
        <f>H25*H26</f>
        <v>0</v>
      </c>
    </row>
    <row r="28" spans="1:9" ht="18" customHeight="1" x14ac:dyDescent="0.2">
      <c r="A28" s="385" t="s">
        <v>151</v>
      </c>
      <c r="B28" s="386"/>
      <c r="C28" s="386"/>
      <c r="D28" s="386"/>
      <c r="E28" s="386"/>
      <c r="F28" s="387"/>
      <c r="G28" s="127"/>
      <c r="H28" s="276"/>
    </row>
    <row r="29" spans="1:9" ht="18" customHeight="1" thickBot="1" x14ac:dyDescent="0.25">
      <c r="A29" s="398" t="s">
        <v>155</v>
      </c>
      <c r="B29" s="399"/>
      <c r="C29" s="399"/>
      <c r="D29" s="399"/>
      <c r="E29" s="399"/>
      <c r="F29" s="400"/>
      <c r="G29" s="130"/>
      <c r="H29" s="278">
        <v>0.85</v>
      </c>
    </row>
    <row r="30" spans="1:9" ht="18" customHeight="1" x14ac:dyDescent="0.25">
      <c r="A30" s="401" t="s">
        <v>152</v>
      </c>
      <c r="B30" s="402"/>
      <c r="C30" s="402"/>
      <c r="D30" s="402"/>
      <c r="E30" s="402"/>
      <c r="F30" s="403"/>
      <c r="G30" s="131"/>
      <c r="H30" s="282">
        <f>(H27*H28)*H29</f>
        <v>0</v>
      </c>
    </row>
    <row r="31" spans="1:9" ht="61.5" customHeight="1" x14ac:dyDescent="0.2">
      <c r="A31" s="379" t="s">
        <v>330</v>
      </c>
      <c r="B31" s="379"/>
      <c r="C31" s="379"/>
      <c r="D31" s="379"/>
      <c r="E31" s="379"/>
      <c r="F31" s="379"/>
      <c r="G31" s="379"/>
      <c r="H31" s="379"/>
      <c r="I31" s="41"/>
    </row>
    <row r="32" spans="1:9" s="37" customFormat="1" ht="9.75" customHeight="1" x14ac:dyDescent="0.2">
      <c r="A32" s="392"/>
      <c r="B32" s="392"/>
      <c r="C32" s="392"/>
      <c r="D32" s="392"/>
      <c r="E32" s="392"/>
      <c r="F32" s="392"/>
      <c r="G32" s="392"/>
      <c r="H32" s="392"/>
      <c r="I32" s="19"/>
    </row>
    <row r="33" spans="1:9" ht="18" customHeight="1" x14ac:dyDescent="0.25">
      <c r="A33" s="384" t="s">
        <v>192</v>
      </c>
      <c r="B33" s="384"/>
      <c r="C33" s="384"/>
      <c r="D33" s="384"/>
      <c r="E33" s="384"/>
      <c r="F33" s="384"/>
      <c r="G33" s="384"/>
      <c r="H33" s="384"/>
    </row>
    <row r="34" spans="1:9" ht="8.1" customHeight="1" x14ac:dyDescent="0.2">
      <c r="A34" s="375"/>
      <c r="B34" s="375"/>
      <c r="C34" s="375"/>
      <c r="D34" s="375"/>
      <c r="E34" s="375"/>
      <c r="F34" s="375"/>
      <c r="G34" s="109"/>
      <c r="H34" s="37"/>
    </row>
    <row r="35" spans="1:9" ht="18" customHeight="1" x14ac:dyDescent="0.2">
      <c r="A35" s="121">
        <f>H17</f>
        <v>0</v>
      </c>
      <c r="B35" s="42" t="s">
        <v>153</v>
      </c>
      <c r="C35" s="121">
        <f>H30</f>
        <v>0</v>
      </c>
      <c r="D35" s="93" t="s">
        <v>154</v>
      </c>
      <c r="E35" s="383">
        <f>IFERROR(A35/C35,0)</f>
        <v>0</v>
      </c>
      <c r="F35" s="383"/>
      <c r="G35" s="111"/>
      <c r="H35" s="37"/>
    </row>
    <row r="36" spans="1:9" ht="28.5" x14ac:dyDescent="0.2">
      <c r="A36" s="44" t="s">
        <v>177</v>
      </c>
      <c r="B36" s="45" t="s">
        <v>153</v>
      </c>
      <c r="C36" s="44" t="s">
        <v>178</v>
      </c>
      <c r="D36" s="46" t="s">
        <v>154</v>
      </c>
      <c r="E36" s="373" t="s">
        <v>156</v>
      </c>
      <c r="F36" s="373"/>
      <c r="G36" s="373"/>
      <c r="H36" s="373"/>
    </row>
    <row r="37" spans="1:9" s="19" customFormat="1" x14ac:dyDescent="0.2">
      <c r="B37" s="68"/>
      <c r="C37" s="67"/>
      <c r="D37" s="5"/>
      <c r="E37" s="69"/>
      <c r="F37" s="104"/>
      <c r="G37" s="112"/>
      <c r="H37" s="69"/>
    </row>
    <row r="38" spans="1:9" ht="13.5" customHeight="1" x14ac:dyDescent="0.2">
      <c r="A38" s="66"/>
      <c r="B38" s="70"/>
      <c r="C38" s="70"/>
      <c r="E38" s="70"/>
      <c r="G38" s="113"/>
    </row>
    <row r="39" spans="1:9" s="37" customFormat="1" ht="15" hidden="1" customHeight="1" x14ac:dyDescent="0.2">
      <c r="A39" s="47"/>
      <c r="B39" s="70"/>
      <c r="C39" s="70"/>
      <c r="D39" s="70"/>
      <c r="E39" s="70"/>
      <c r="F39" s="107"/>
      <c r="G39" s="113"/>
      <c r="I39" s="19"/>
    </row>
    <row r="40" spans="1:9" s="37" customFormat="1" ht="23.25" customHeight="1" x14ac:dyDescent="0.2">
      <c r="A40" s="93" t="s">
        <v>257</v>
      </c>
      <c r="B40" s="70"/>
      <c r="C40" s="70"/>
      <c r="D40" s="70"/>
      <c r="E40" s="70"/>
      <c r="F40" s="120"/>
      <c r="G40" s="164"/>
      <c r="H40" s="79"/>
      <c r="I40" s="19"/>
    </row>
    <row r="41" spans="1:9" ht="18" customHeight="1" x14ac:dyDescent="0.2">
      <c r="A41" s="377" t="s">
        <v>165</v>
      </c>
      <c r="B41" s="377"/>
      <c r="C41" s="377"/>
      <c r="D41" s="377"/>
      <c r="E41" s="377"/>
      <c r="F41" s="378"/>
      <c r="G41" s="165"/>
      <c r="H41" s="283"/>
    </row>
    <row r="42" spans="1:9" ht="18" customHeight="1" thickBot="1" x14ac:dyDescent="0.25">
      <c r="A42" s="376" t="s">
        <v>158</v>
      </c>
      <c r="B42" s="376"/>
      <c r="C42" s="376"/>
      <c r="D42" s="376"/>
      <c r="E42" s="376"/>
      <c r="F42" s="380"/>
      <c r="G42" s="166"/>
      <c r="H42" s="284">
        <f>E35</f>
        <v>0</v>
      </c>
    </row>
    <row r="43" spans="1:9" ht="18" customHeight="1" x14ac:dyDescent="0.2">
      <c r="A43" s="377" t="s">
        <v>159</v>
      </c>
      <c r="B43" s="377"/>
      <c r="C43" s="377"/>
      <c r="D43" s="377"/>
      <c r="E43" s="377"/>
      <c r="F43" s="378"/>
      <c r="G43" s="165"/>
      <c r="H43" s="285">
        <f>H41*H42</f>
        <v>0</v>
      </c>
    </row>
    <row r="44" spans="1:9" ht="18" customHeight="1" thickBot="1" x14ac:dyDescent="0.25">
      <c r="A44" s="376" t="s">
        <v>160</v>
      </c>
      <c r="B44" s="376"/>
      <c r="C44" s="376"/>
      <c r="D44" s="376"/>
      <c r="E44" s="376"/>
      <c r="F44" s="380"/>
      <c r="G44" s="298">
        <f>IFERROR(H44/H43,0)</f>
        <v>0</v>
      </c>
      <c r="H44" s="286"/>
    </row>
    <row r="45" spans="1:9" ht="18" customHeight="1" thickBot="1" x14ac:dyDescent="0.25">
      <c r="A45" s="377" t="s">
        <v>161</v>
      </c>
      <c r="B45" s="377"/>
      <c r="C45" s="377"/>
      <c r="D45" s="377"/>
      <c r="E45" s="377"/>
      <c r="F45" s="378"/>
      <c r="G45" s="167"/>
      <c r="H45" s="285">
        <f>H43+H44</f>
        <v>0</v>
      </c>
    </row>
    <row r="46" spans="1:9" ht="18" customHeight="1" thickBot="1" x14ac:dyDescent="0.25">
      <c r="A46" s="376" t="s">
        <v>162</v>
      </c>
      <c r="B46" s="376"/>
      <c r="C46" s="376"/>
      <c r="D46" s="376"/>
      <c r="E46" s="376"/>
      <c r="F46" s="376"/>
      <c r="G46" s="114">
        <v>0.1</v>
      </c>
      <c r="H46" s="287">
        <f>H45*G46</f>
        <v>0</v>
      </c>
    </row>
    <row r="47" spans="1:9" ht="18" customHeight="1" x14ac:dyDescent="0.2">
      <c r="A47" s="377" t="s">
        <v>163</v>
      </c>
      <c r="B47" s="377"/>
      <c r="C47" s="377"/>
      <c r="D47" s="377"/>
      <c r="E47" s="377"/>
      <c r="F47" s="378"/>
      <c r="G47" s="167"/>
      <c r="H47" s="288">
        <f>H45+H46</f>
        <v>0</v>
      </c>
    </row>
    <row r="48" spans="1:9" ht="18" customHeight="1" thickBot="1" x14ac:dyDescent="0.25">
      <c r="A48" s="376" t="s">
        <v>329</v>
      </c>
      <c r="B48" s="376"/>
      <c r="C48" s="376"/>
      <c r="D48" s="376"/>
      <c r="E48" s="376"/>
      <c r="F48" s="376"/>
      <c r="G48" s="132">
        <v>0.19</v>
      </c>
      <c r="H48" s="289">
        <f>H47*G48</f>
        <v>0</v>
      </c>
    </row>
    <row r="49" spans="1:16" ht="18" customHeight="1" x14ac:dyDescent="0.2">
      <c r="A49" s="371" t="s">
        <v>164</v>
      </c>
      <c r="B49" s="371"/>
      <c r="C49" s="371"/>
      <c r="D49" s="371"/>
      <c r="E49" s="371"/>
      <c r="F49" s="372"/>
      <c r="G49" s="168"/>
      <c r="H49" s="290">
        <f>H47+H48</f>
        <v>0</v>
      </c>
    </row>
    <row r="50" spans="1:16" ht="18" customHeight="1" x14ac:dyDescent="0.2">
      <c r="A50" s="375"/>
      <c r="B50" s="375"/>
      <c r="C50" s="375"/>
      <c r="D50" s="375"/>
      <c r="E50" s="375"/>
      <c r="F50" s="375"/>
      <c r="G50" s="109"/>
    </row>
    <row r="51" spans="1:16" ht="20.100000000000001" customHeight="1" x14ac:dyDescent="0.2">
      <c r="A51" s="374" t="s">
        <v>166</v>
      </c>
      <c r="B51" s="374"/>
      <c r="C51" s="374"/>
      <c r="D51" s="374"/>
      <c r="E51" s="374"/>
      <c r="F51" s="374"/>
      <c r="G51" s="374"/>
      <c r="H51" s="374"/>
      <c r="I51" s="7"/>
    </row>
    <row r="52" spans="1:16" ht="8.25" customHeight="1" x14ac:dyDescent="0.2">
      <c r="A52" s="375"/>
      <c r="B52" s="375"/>
      <c r="C52" s="375"/>
      <c r="D52" s="375"/>
      <c r="E52" s="375"/>
      <c r="F52" s="375"/>
      <c r="G52" s="109"/>
    </row>
    <row r="53" spans="1:16" ht="18" customHeight="1" thickBot="1" x14ac:dyDescent="0.25">
      <c r="A53" s="367" t="s">
        <v>167</v>
      </c>
      <c r="B53" s="367"/>
      <c r="C53" s="367"/>
      <c r="D53" s="367"/>
      <c r="E53" s="367"/>
      <c r="F53" s="368"/>
      <c r="G53" s="139"/>
      <c r="H53" s="291"/>
    </row>
    <row r="54" spans="1:16" ht="18" customHeight="1" thickBot="1" x14ac:dyDescent="0.25">
      <c r="A54" s="369" t="s">
        <v>168</v>
      </c>
      <c r="B54" s="369"/>
      <c r="C54" s="369"/>
      <c r="D54" s="369"/>
      <c r="E54" s="369"/>
      <c r="F54" s="369"/>
      <c r="G54" s="115"/>
      <c r="H54" s="292">
        <f>H53*G54</f>
        <v>0</v>
      </c>
    </row>
    <row r="55" spans="1:16" ht="18" customHeight="1" thickBot="1" x14ac:dyDescent="0.25">
      <c r="A55" s="367" t="s">
        <v>169</v>
      </c>
      <c r="B55" s="367"/>
      <c r="C55" s="367"/>
      <c r="D55" s="367"/>
      <c r="E55" s="367"/>
      <c r="F55" s="368"/>
      <c r="G55" s="139"/>
      <c r="H55" s="291">
        <f>H53-H54</f>
        <v>0</v>
      </c>
    </row>
    <row r="56" spans="1:16" ht="18" customHeight="1" thickBot="1" x14ac:dyDescent="0.25">
      <c r="A56" s="369" t="s">
        <v>170</v>
      </c>
      <c r="B56" s="369"/>
      <c r="C56" s="369"/>
      <c r="D56" s="369"/>
      <c r="E56" s="369"/>
      <c r="F56" s="369"/>
      <c r="G56" s="115"/>
      <c r="H56" s="292">
        <f>H55*G56</f>
        <v>0</v>
      </c>
    </row>
    <row r="57" spans="1:16" ht="18" customHeight="1" x14ac:dyDescent="0.2">
      <c r="A57" s="367" t="s">
        <v>171</v>
      </c>
      <c r="B57" s="367"/>
      <c r="C57" s="367"/>
      <c r="D57" s="367"/>
      <c r="E57" s="367"/>
      <c r="F57" s="368"/>
      <c r="G57" s="134"/>
      <c r="H57" s="291">
        <f>H55-H56</f>
        <v>0</v>
      </c>
    </row>
    <row r="58" spans="1:16" ht="18" customHeight="1" thickBot="1" x14ac:dyDescent="0.25">
      <c r="A58" s="369" t="s">
        <v>172</v>
      </c>
      <c r="B58" s="369"/>
      <c r="C58" s="369"/>
      <c r="D58" s="369"/>
      <c r="E58" s="369"/>
      <c r="F58" s="370"/>
      <c r="G58" s="133"/>
      <c r="H58" s="293"/>
      <c r="I58" s="136"/>
      <c r="J58" s="137"/>
      <c r="K58" s="137"/>
      <c r="L58" s="137"/>
      <c r="M58" s="137"/>
      <c r="N58" s="137"/>
      <c r="O58" s="137"/>
      <c r="P58" s="137"/>
    </row>
    <row r="59" spans="1:16" ht="18" customHeight="1" thickBot="1" x14ac:dyDescent="0.25">
      <c r="A59" s="367" t="s">
        <v>228</v>
      </c>
      <c r="B59" s="367"/>
      <c r="C59" s="367"/>
      <c r="D59" s="367"/>
      <c r="E59" s="367"/>
      <c r="F59" s="368"/>
      <c r="G59" s="139"/>
      <c r="H59" s="294">
        <f>H57+H58</f>
        <v>0</v>
      </c>
    </row>
    <row r="60" spans="1:16" s="37" customFormat="1" ht="18" customHeight="1" thickBot="1" x14ac:dyDescent="0.25">
      <c r="A60" s="138" t="s">
        <v>242</v>
      </c>
      <c r="B60" s="138"/>
      <c r="C60" s="138"/>
      <c r="D60" s="138"/>
      <c r="E60" s="138"/>
      <c r="F60" s="138"/>
      <c r="G60" s="115">
        <v>0.35</v>
      </c>
      <c r="H60" s="295">
        <f>H59*G60</f>
        <v>0</v>
      </c>
      <c r="I60" s="19"/>
    </row>
    <row r="61" spans="1:16" ht="18" customHeight="1" thickBot="1" x14ac:dyDescent="0.25">
      <c r="A61" s="367" t="s">
        <v>161</v>
      </c>
      <c r="B61" s="367"/>
      <c r="C61" s="367"/>
      <c r="D61" s="367"/>
      <c r="E61" s="367"/>
      <c r="F61" s="368"/>
      <c r="G61" s="139"/>
      <c r="H61" s="294">
        <f>H59+H60</f>
        <v>0</v>
      </c>
    </row>
    <row r="62" spans="1:16" ht="18" customHeight="1" thickBot="1" x14ac:dyDescent="0.25">
      <c r="A62" s="369" t="s">
        <v>241</v>
      </c>
      <c r="B62" s="369"/>
      <c r="C62" s="369"/>
      <c r="D62" s="369"/>
      <c r="E62" s="369"/>
      <c r="F62" s="369"/>
      <c r="G62" s="115">
        <v>0.1</v>
      </c>
      <c r="H62" s="295">
        <f>H61*G62</f>
        <v>0</v>
      </c>
    </row>
    <row r="63" spans="1:16" ht="18" customHeight="1" x14ac:dyDescent="0.2">
      <c r="A63" s="367" t="s">
        <v>173</v>
      </c>
      <c r="B63" s="367"/>
      <c r="C63" s="367"/>
      <c r="D63" s="367"/>
      <c r="E63" s="367"/>
      <c r="F63" s="368"/>
      <c r="G63" s="134"/>
      <c r="H63" s="294">
        <f>H61+H62</f>
        <v>0</v>
      </c>
    </row>
    <row r="64" spans="1:16" ht="18" customHeight="1" thickBot="1" x14ac:dyDescent="0.25">
      <c r="A64" s="369" t="s">
        <v>174</v>
      </c>
      <c r="B64" s="369"/>
      <c r="C64" s="369"/>
      <c r="D64" s="369"/>
      <c r="E64" s="369"/>
      <c r="F64" s="370"/>
      <c r="G64" s="133">
        <v>0.19</v>
      </c>
      <c r="H64" s="296">
        <f>H63*G64</f>
        <v>0</v>
      </c>
    </row>
    <row r="65" spans="1:9" ht="18" customHeight="1" x14ac:dyDescent="0.25">
      <c r="A65" s="410" t="s">
        <v>175</v>
      </c>
      <c r="B65" s="410"/>
      <c r="C65" s="410"/>
      <c r="D65" s="410"/>
      <c r="E65" s="410"/>
      <c r="F65" s="411"/>
      <c r="G65" s="135"/>
      <c r="H65" s="297">
        <f>H63+H64</f>
        <v>0</v>
      </c>
    </row>
    <row r="66" spans="1:9" ht="9" customHeight="1" x14ac:dyDescent="0.2">
      <c r="A66" s="375"/>
      <c r="B66" s="375"/>
      <c r="C66" s="375"/>
      <c r="D66" s="375"/>
      <c r="E66" s="375"/>
      <c r="G66" s="116"/>
      <c r="H66" s="19"/>
    </row>
    <row r="67" spans="1:9" s="37" customFormat="1" ht="68.25" customHeight="1" x14ac:dyDescent="0.2">
      <c r="A67" s="412" t="s">
        <v>243</v>
      </c>
      <c r="B67" s="412"/>
      <c r="C67" s="412"/>
      <c r="D67" s="412"/>
      <c r="E67" s="412"/>
      <c r="F67" s="412"/>
      <c r="G67" s="412"/>
      <c r="H67" s="412"/>
      <c r="I67" s="19"/>
    </row>
    <row r="68" spans="1:9" s="37" customFormat="1" ht="68.25" customHeight="1" x14ac:dyDescent="0.2">
      <c r="A68" s="122"/>
      <c r="B68" s="122"/>
      <c r="C68" s="122"/>
      <c r="D68" s="122"/>
      <c r="E68" s="122"/>
      <c r="F68" s="122"/>
      <c r="G68" s="122"/>
      <c r="H68" s="122"/>
      <c r="I68" s="19"/>
    </row>
    <row r="69" spans="1:9" s="37" customFormat="1" x14ac:dyDescent="0.2">
      <c r="A69" s="122"/>
      <c r="B69" s="122"/>
      <c r="C69" s="122"/>
      <c r="D69" s="122"/>
      <c r="E69" s="122"/>
      <c r="F69" s="122"/>
      <c r="G69" s="122"/>
      <c r="H69" s="122"/>
      <c r="I69" s="19"/>
    </row>
    <row r="70" spans="1:9" s="37" customFormat="1" x14ac:dyDescent="0.2">
      <c r="A70" s="122"/>
      <c r="B70" s="122"/>
      <c r="C70" s="122"/>
      <c r="D70" s="122"/>
      <c r="E70" s="122"/>
      <c r="F70" s="122"/>
      <c r="G70" s="122"/>
      <c r="H70" s="122"/>
      <c r="I70" s="19"/>
    </row>
    <row r="71" spans="1:9" s="37" customFormat="1" x14ac:dyDescent="0.2">
      <c r="A71" s="122"/>
      <c r="B71" s="122"/>
      <c r="C71" s="122"/>
      <c r="D71" s="122"/>
      <c r="E71" s="122"/>
      <c r="F71" s="122"/>
      <c r="G71" s="122"/>
      <c r="H71" s="122"/>
      <c r="I71" s="19"/>
    </row>
    <row r="72" spans="1:9" s="37" customFormat="1" x14ac:dyDescent="0.2">
      <c r="A72" s="108"/>
      <c r="B72" s="108"/>
      <c r="C72" s="108"/>
      <c r="D72" s="108"/>
      <c r="E72" s="108"/>
      <c r="F72" s="108"/>
      <c r="G72" s="108"/>
      <c r="H72" s="108"/>
      <c r="I72" s="19"/>
    </row>
    <row r="73" spans="1:9" s="37" customFormat="1" x14ac:dyDescent="0.2">
      <c r="A73" s="108"/>
      <c r="B73" s="108"/>
      <c r="C73" s="108"/>
      <c r="D73" s="108"/>
      <c r="E73" s="108"/>
      <c r="F73" s="108"/>
      <c r="G73" s="108"/>
      <c r="H73" s="108"/>
      <c r="I73" s="19"/>
    </row>
    <row r="74" spans="1:9" s="37" customFormat="1" x14ac:dyDescent="0.2">
      <c r="A74" s="108"/>
      <c r="B74" s="108"/>
      <c r="C74" s="108"/>
      <c r="D74" s="108"/>
      <c r="E74" s="108"/>
      <c r="F74" s="108"/>
      <c r="G74" s="108"/>
      <c r="H74" s="108"/>
      <c r="I74" s="19"/>
    </row>
    <row r="75" spans="1:9" s="37" customFormat="1" x14ac:dyDescent="0.2">
      <c r="A75" s="108"/>
      <c r="B75" s="108"/>
      <c r="C75" s="108"/>
      <c r="D75" s="108"/>
      <c r="E75" s="108"/>
      <c r="F75" s="108"/>
      <c r="G75" s="108"/>
      <c r="H75" s="108"/>
      <c r="I75" s="19"/>
    </row>
    <row r="76" spans="1:9" s="37" customFormat="1" x14ac:dyDescent="0.2">
      <c r="A76" s="122"/>
      <c r="B76" s="122"/>
      <c r="C76" s="122"/>
      <c r="D76" s="122"/>
      <c r="E76" s="122"/>
      <c r="F76" s="122"/>
      <c r="G76" s="122"/>
      <c r="H76" s="122"/>
      <c r="I76" s="19"/>
    </row>
    <row r="77" spans="1:9" s="37" customFormat="1" x14ac:dyDescent="0.2">
      <c r="A77" s="122"/>
      <c r="B77" s="122"/>
      <c r="C77" s="122"/>
      <c r="D77" s="122"/>
      <c r="E77" s="122"/>
      <c r="F77" s="122"/>
      <c r="G77" s="122"/>
      <c r="H77" s="122"/>
      <c r="I77" s="19"/>
    </row>
    <row r="78" spans="1:9" s="37" customFormat="1" x14ac:dyDescent="0.2">
      <c r="A78" s="122"/>
      <c r="B78" s="122"/>
      <c r="C78" s="122"/>
      <c r="D78" s="122"/>
      <c r="E78" s="122"/>
      <c r="F78" s="122"/>
      <c r="G78" s="122"/>
      <c r="H78" s="122"/>
      <c r="I78" s="19"/>
    </row>
    <row r="79" spans="1:9" s="37" customFormat="1" ht="25.5" customHeight="1" x14ac:dyDescent="0.2">
      <c r="A79" s="413" t="s">
        <v>247</v>
      </c>
      <c r="B79" s="413"/>
      <c r="C79" s="413"/>
      <c r="D79" s="413"/>
      <c r="E79" s="413"/>
      <c r="F79" s="413"/>
      <c r="G79" s="413"/>
      <c r="H79" s="413"/>
      <c r="I79" s="19"/>
    </row>
    <row r="80" spans="1:9" s="37" customFormat="1" ht="48" customHeight="1" x14ac:dyDescent="0.2">
      <c r="A80" s="406" t="s">
        <v>248</v>
      </c>
      <c r="B80" s="406"/>
      <c r="C80" s="406"/>
      <c r="D80" s="406"/>
      <c r="E80" s="406"/>
      <c r="F80" s="406"/>
      <c r="G80" s="406"/>
      <c r="H80" s="406"/>
      <c r="I80" s="19"/>
    </row>
    <row r="81" spans="1:16" s="37" customFormat="1" ht="6.75" customHeight="1" x14ac:dyDescent="0.2">
      <c r="A81" s="169"/>
      <c r="B81" s="169"/>
      <c r="C81" s="169"/>
      <c r="D81" s="169"/>
      <c r="E81" s="169"/>
      <c r="F81" s="169"/>
      <c r="G81" s="169"/>
      <c r="H81" s="169"/>
      <c r="I81" s="19"/>
    </row>
    <row r="82" spans="1:16" s="37" customFormat="1" ht="15" x14ac:dyDescent="0.25">
      <c r="A82" s="299">
        <f>H63</f>
        <v>0</v>
      </c>
      <c r="B82" s="300" t="s">
        <v>130</v>
      </c>
      <c r="C82" s="299">
        <f>H59</f>
        <v>0</v>
      </c>
      <c r="D82" s="300" t="s">
        <v>154</v>
      </c>
      <c r="E82" s="299">
        <f>IFERROR(A82-C82,0)</f>
        <v>0</v>
      </c>
      <c r="F82" s="171"/>
      <c r="G82" s="172"/>
      <c r="H82" s="173"/>
      <c r="I82" s="19"/>
    </row>
    <row r="83" spans="1:16" s="125" customFormat="1" ht="30.75" customHeight="1" x14ac:dyDescent="0.2">
      <c r="A83" s="176" t="s">
        <v>331</v>
      </c>
      <c r="B83" s="175" t="s">
        <v>130</v>
      </c>
      <c r="C83" s="176" t="s">
        <v>244</v>
      </c>
      <c r="D83" s="175" t="s">
        <v>154</v>
      </c>
      <c r="E83" s="360" t="s">
        <v>325</v>
      </c>
      <c r="F83" s="360"/>
      <c r="G83" s="360"/>
      <c r="H83" s="176"/>
      <c r="I83" s="124"/>
    </row>
    <row r="84" spans="1:16" ht="8.1" customHeight="1" x14ac:dyDescent="0.2">
      <c r="A84" s="79"/>
      <c r="B84" s="106"/>
      <c r="C84" s="79"/>
      <c r="D84" s="106"/>
      <c r="E84" s="79"/>
      <c r="F84" s="106"/>
      <c r="G84" s="119"/>
      <c r="H84" s="79"/>
    </row>
    <row r="85" spans="1:16" ht="18" customHeight="1" x14ac:dyDescent="0.25">
      <c r="A85" s="299">
        <f>E82</f>
        <v>0</v>
      </c>
      <c r="B85" s="300" t="s">
        <v>153</v>
      </c>
      <c r="C85" s="299">
        <f>H59</f>
        <v>0</v>
      </c>
      <c r="D85" s="300" t="s">
        <v>154</v>
      </c>
      <c r="E85" s="301">
        <f>IFERROR(A85/C85,0)</f>
        <v>0</v>
      </c>
      <c r="F85" s="170"/>
      <c r="G85" s="409"/>
      <c r="H85" s="409"/>
    </row>
    <row r="86" spans="1:16" ht="31.5" customHeight="1" x14ac:dyDescent="0.2">
      <c r="A86" s="176" t="s">
        <v>325</v>
      </c>
      <c r="B86" s="175" t="s">
        <v>153</v>
      </c>
      <c r="C86" s="177" t="s">
        <v>244</v>
      </c>
      <c r="D86" s="175" t="s">
        <v>154</v>
      </c>
      <c r="E86" s="360" t="s">
        <v>326</v>
      </c>
      <c r="F86" s="360"/>
      <c r="G86" s="360"/>
      <c r="H86" s="174"/>
    </row>
    <row r="87" spans="1:16" s="19" customFormat="1" ht="6.75" customHeight="1" x14ac:dyDescent="0.2">
      <c r="A87" s="178"/>
      <c r="B87" s="179"/>
      <c r="C87" s="180"/>
      <c r="D87" s="179"/>
      <c r="E87" s="178"/>
      <c r="F87" s="179"/>
      <c r="G87" s="178"/>
      <c r="H87" s="178"/>
    </row>
    <row r="88" spans="1:16" s="3" customFormat="1" ht="15" x14ac:dyDescent="0.25">
      <c r="A88" s="302">
        <f>H63</f>
        <v>0</v>
      </c>
      <c r="B88" s="300" t="s">
        <v>153</v>
      </c>
      <c r="C88" s="299">
        <f>H59</f>
        <v>0</v>
      </c>
      <c r="D88" s="300" t="s">
        <v>154</v>
      </c>
      <c r="E88" s="303">
        <f>IFERROR(A88/C88,0)</f>
        <v>0</v>
      </c>
      <c r="F88" s="170"/>
      <c r="G88" s="181"/>
      <c r="H88" s="182"/>
      <c r="I88" s="43"/>
    </row>
    <row r="89" spans="1:16" s="37" customFormat="1" ht="28.5" x14ac:dyDescent="0.2">
      <c r="A89" s="176" t="s">
        <v>331</v>
      </c>
      <c r="B89" s="175" t="s">
        <v>153</v>
      </c>
      <c r="C89" s="176" t="s">
        <v>244</v>
      </c>
      <c r="D89" s="175" t="s">
        <v>154</v>
      </c>
      <c r="E89" s="174" t="s">
        <v>245</v>
      </c>
      <c r="F89" s="175"/>
      <c r="G89" s="183"/>
      <c r="H89" s="174"/>
      <c r="I89" s="19"/>
    </row>
    <row r="90" spans="1:16" s="37" customFormat="1" x14ac:dyDescent="0.2">
      <c r="A90" s="79"/>
      <c r="B90" s="106"/>
      <c r="C90" s="79"/>
      <c r="D90" s="106"/>
      <c r="E90" s="79"/>
      <c r="F90" s="106"/>
      <c r="G90" s="119"/>
      <c r="H90" s="79"/>
      <c r="I90" s="19"/>
    </row>
    <row r="91" spans="1:16" s="37" customFormat="1" ht="15" x14ac:dyDescent="0.25">
      <c r="A91" s="182" t="s">
        <v>328</v>
      </c>
      <c r="B91" s="106"/>
      <c r="C91" s="79"/>
      <c r="D91" s="106"/>
      <c r="E91" s="79"/>
      <c r="F91" s="106"/>
      <c r="G91" s="119"/>
      <c r="H91" s="79"/>
      <c r="I91" s="19"/>
    </row>
    <row r="92" spans="1:16" s="37" customFormat="1" ht="15" x14ac:dyDescent="0.25">
      <c r="A92" s="299">
        <f>H59</f>
        <v>0</v>
      </c>
      <c r="B92" s="300" t="s">
        <v>176</v>
      </c>
      <c r="C92" s="301">
        <f>E85</f>
        <v>0</v>
      </c>
      <c r="D92" s="300" t="s">
        <v>154</v>
      </c>
      <c r="E92" s="302">
        <f>(A92*C92)+A92</f>
        <v>0</v>
      </c>
      <c r="F92" s="170"/>
      <c r="G92" s="181"/>
      <c r="H92" s="182"/>
      <c r="I92" s="43"/>
      <c r="J92" s="3"/>
      <c r="K92" s="3"/>
      <c r="L92" s="3"/>
      <c r="M92" s="3"/>
      <c r="N92" s="3"/>
      <c r="O92" s="3"/>
      <c r="P92" s="3"/>
    </row>
    <row r="93" spans="1:16" s="37" customFormat="1" ht="28.5" x14ac:dyDescent="0.2">
      <c r="A93" s="177" t="s">
        <v>244</v>
      </c>
      <c r="B93" s="184" t="s">
        <v>176</v>
      </c>
      <c r="C93" s="185" t="s">
        <v>332</v>
      </c>
      <c r="D93" s="184" t="s">
        <v>154</v>
      </c>
      <c r="E93" s="185" t="s">
        <v>327</v>
      </c>
      <c r="F93" s="184"/>
      <c r="G93" s="186"/>
      <c r="H93" s="187"/>
      <c r="I93" s="19"/>
      <c r="J93"/>
      <c r="K93"/>
      <c r="L93"/>
      <c r="M93"/>
      <c r="N93"/>
      <c r="O93"/>
      <c r="P93"/>
    </row>
    <row r="94" spans="1:16" s="37" customFormat="1" x14ac:dyDescent="0.2">
      <c r="A94" s="79"/>
      <c r="B94" s="106"/>
      <c r="C94" s="79"/>
      <c r="D94" s="106"/>
      <c r="E94" s="79"/>
      <c r="F94" s="106"/>
      <c r="G94" s="119"/>
      <c r="H94" s="79"/>
      <c r="I94" s="19"/>
    </row>
    <row r="95" spans="1:16" s="3" customFormat="1" ht="15" x14ac:dyDescent="0.25">
      <c r="A95" s="299">
        <f>H59</f>
        <v>0</v>
      </c>
      <c r="B95" s="300" t="s">
        <v>176</v>
      </c>
      <c r="C95" s="303">
        <f>E88</f>
        <v>0</v>
      </c>
      <c r="D95" s="300" t="s">
        <v>154</v>
      </c>
      <c r="E95" s="302">
        <f>A95*C95</f>
        <v>0</v>
      </c>
      <c r="F95" s="170"/>
      <c r="G95" s="181"/>
      <c r="H95" s="182"/>
      <c r="I95" s="43"/>
    </row>
    <row r="96" spans="1:16" s="37" customFormat="1" ht="28.5" x14ac:dyDescent="0.2">
      <c r="A96" s="177" t="s">
        <v>244</v>
      </c>
      <c r="B96" s="175" t="s">
        <v>176</v>
      </c>
      <c r="C96" s="174" t="s">
        <v>245</v>
      </c>
      <c r="D96" s="175" t="s">
        <v>154</v>
      </c>
      <c r="E96" s="185" t="s">
        <v>327</v>
      </c>
      <c r="F96" s="175"/>
      <c r="G96" s="183"/>
      <c r="H96" s="174"/>
      <c r="I96" s="19"/>
    </row>
    <row r="97" spans="1:9" s="37" customFormat="1" ht="6.75" customHeight="1" x14ac:dyDescent="0.2">
      <c r="A97" s="79"/>
      <c r="B97" s="106"/>
      <c r="C97" s="79"/>
      <c r="D97" s="106"/>
      <c r="E97" s="79"/>
      <c r="F97" s="106"/>
      <c r="G97" s="119"/>
      <c r="H97" s="79"/>
      <c r="I97" s="19"/>
    </row>
    <row r="98" spans="1:9" s="6" customFormat="1" x14ac:dyDescent="0.2">
      <c r="A98" s="188"/>
      <c r="B98" s="13"/>
      <c r="C98" s="13"/>
      <c r="D98" s="13"/>
      <c r="E98" s="13"/>
      <c r="F98" s="105"/>
      <c r="G98" s="118"/>
      <c r="H98" s="13"/>
      <c r="I98" s="5"/>
    </row>
    <row r="99" spans="1:9" s="37" customFormat="1" ht="20.100000000000001" customHeight="1" x14ac:dyDescent="0.2">
      <c r="A99" s="408" t="s">
        <v>193</v>
      </c>
      <c r="B99" s="408"/>
      <c r="C99" s="408"/>
      <c r="D99" s="408"/>
      <c r="E99" s="408"/>
      <c r="F99" s="408"/>
      <c r="G99" s="408"/>
      <c r="H99" s="408"/>
      <c r="I99" s="7"/>
    </row>
    <row r="100" spans="1:9" s="6" customFormat="1" x14ac:dyDescent="0.2">
      <c r="A100" s="13"/>
      <c r="B100" s="13"/>
      <c r="C100" s="13"/>
      <c r="D100" s="13"/>
      <c r="E100" s="13"/>
      <c r="F100" s="105"/>
      <c r="G100" s="118"/>
      <c r="H100" s="13"/>
      <c r="I100" s="5"/>
    </row>
    <row r="101" spans="1:9" x14ac:dyDescent="0.2">
      <c r="A101" s="79"/>
      <c r="B101" s="79"/>
      <c r="C101" s="79"/>
      <c r="D101" s="103"/>
      <c r="E101" s="79"/>
      <c r="F101" s="106"/>
      <c r="G101" s="119"/>
      <c r="H101" s="79"/>
    </row>
    <row r="102" spans="1:9" x14ac:dyDescent="0.2">
      <c r="A102" s="79"/>
      <c r="B102" s="79"/>
      <c r="C102" s="79"/>
      <c r="D102" s="103"/>
      <c r="E102" s="79"/>
      <c r="F102" s="106"/>
      <c r="G102" s="119"/>
      <c r="H102" s="79"/>
    </row>
    <row r="103" spans="1:9" x14ac:dyDescent="0.2">
      <c r="A103" s="79"/>
      <c r="B103" s="79"/>
      <c r="C103" s="79"/>
      <c r="D103" s="103"/>
      <c r="E103" s="79"/>
      <c r="F103" s="106"/>
      <c r="G103" s="119"/>
      <c r="H103" s="79"/>
    </row>
    <row r="104" spans="1:9" x14ac:dyDescent="0.2">
      <c r="A104" s="79"/>
      <c r="B104" s="79"/>
      <c r="C104" s="79"/>
      <c r="D104" s="103"/>
      <c r="E104" s="79"/>
      <c r="F104" s="106"/>
      <c r="G104" s="119"/>
      <c r="H104" s="79"/>
    </row>
    <row r="105" spans="1:9" x14ac:dyDescent="0.2">
      <c r="A105" s="79"/>
      <c r="B105" s="79"/>
      <c r="C105" s="79"/>
      <c r="D105" s="103"/>
      <c r="E105" s="79"/>
      <c r="F105" s="106"/>
      <c r="G105" s="119"/>
      <c r="H105" s="79"/>
    </row>
    <row r="106" spans="1:9" x14ac:dyDescent="0.2">
      <c r="A106" s="79"/>
      <c r="B106" s="79"/>
      <c r="C106" s="79"/>
      <c r="D106" s="103"/>
      <c r="E106" s="79"/>
      <c r="F106" s="106"/>
      <c r="G106" s="119"/>
      <c r="H106" s="79"/>
    </row>
    <row r="107" spans="1:9" x14ac:dyDescent="0.2">
      <c r="A107" s="79"/>
      <c r="B107" s="79"/>
      <c r="C107" s="79"/>
      <c r="D107" s="103"/>
      <c r="E107" s="79"/>
      <c r="F107" s="106"/>
      <c r="G107" s="119"/>
      <c r="H107" s="79"/>
    </row>
    <row r="108" spans="1:9" x14ac:dyDescent="0.2">
      <c r="A108" s="79"/>
      <c r="B108" s="79"/>
      <c r="C108" s="79"/>
      <c r="D108" s="103"/>
      <c r="E108" s="79"/>
      <c r="F108" s="106"/>
      <c r="G108" s="119"/>
      <c r="H108" s="79"/>
    </row>
    <row r="109" spans="1:9" x14ac:dyDescent="0.2">
      <c r="A109" s="79"/>
      <c r="B109" s="79"/>
      <c r="C109" s="79"/>
      <c r="D109" s="103"/>
      <c r="E109" s="79"/>
      <c r="F109" s="106"/>
      <c r="G109" s="119"/>
      <c r="H109" s="79"/>
    </row>
    <row r="110" spans="1:9" x14ac:dyDescent="0.2">
      <c r="A110" s="79"/>
      <c r="B110" s="79"/>
      <c r="C110" s="79"/>
      <c r="D110" s="103"/>
      <c r="E110" s="79"/>
      <c r="F110" s="106"/>
      <c r="G110" s="119"/>
      <c r="H110" s="79"/>
    </row>
    <row r="111" spans="1:9" x14ac:dyDescent="0.2">
      <c r="A111" s="79"/>
      <c r="B111" s="79"/>
      <c r="C111" s="79"/>
      <c r="D111" s="103"/>
      <c r="E111" s="79"/>
      <c r="F111" s="106"/>
      <c r="G111" s="119"/>
      <c r="H111" s="79"/>
    </row>
    <row r="112" spans="1:9" x14ac:dyDescent="0.2">
      <c r="A112" s="79"/>
      <c r="B112" s="79"/>
      <c r="C112" s="79"/>
      <c r="D112" s="103"/>
      <c r="E112" s="79"/>
      <c r="F112" s="106"/>
      <c r="G112" s="119"/>
      <c r="H112" s="79"/>
    </row>
    <row r="113" spans="1:8" x14ac:dyDescent="0.2">
      <c r="A113" s="79"/>
      <c r="B113" s="79"/>
      <c r="C113" s="79"/>
      <c r="D113" s="103"/>
      <c r="E113" s="79"/>
      <c r="F113" s="106"/>
      <c r="G113" s="119"/>
      <c r="H113" s="79"/>
    </row>
    <row r="114" spans="1:8" x14ac:dyDescent="0.2">
      <c r="A114" s="79"/>
      <c r="B114" s="79"/>
      <c r="C114" s="79"/>
      <c r="D114" s="103"/>
      <c r="E114" s="79"/>
      <c r="F114" s="106"/>
      <c r="G114" s="119"/>
      <c r="H114" s="79"/>
    </row>
    <row r="115" spans="1:8" x14ac:dyDescent="0.2">
      <c r="A115" s="79"/>
      <c r="B115" s="79"/>
      <c r="C115" s="79"/>
      <c r="D115" s="103"/>
      <c r="E115" s="79"/>
      <c r="F115" s="106"/>
      <c r="G115" s="119"/>
      <c r="H115" s="79"/>
    </row>
    <row r="116" spans="1:8" x14ac:dyDescent="0.2">
      <c r="A116" s="79"/>
      <c r="B116" s="79"/>
      <c r="C116" s="79"/>
      <c r="D116" s="103"/>
      <c r="E116" s="79"/>
      <c r="F116" s="106"/>
      <c r="G116" s="119"/>
      <c r="H116" s="79"/>
    </row>
    <row r="117" spans="1:8" x14ac:dyDescent="0.2">
      <c r="A117" s="79"/>
      <c r="B117" s="79"/>
      <c r="C117" s="79"/>
      <c r="D117" s="103"/>
      <c r="E117" s="79"/>
      <c r="F117" s="106"/>
      <c r="G117" s="119"/>
      <c r="H117" s="79"/>
    </row>
    <row r="118" spans="1:8" x14ac:dyDescent="0.2">
      <c r="A118" s="79"/>
      <c r="B118" s="79"/>
      <c r="C118" s="79"/>
      <c r="D118" s="103"/>
      <c r="E118" s="79"/>
      <c r="F118" s="106"/>
      <c r="G118" s="119"/>
      <c r="H118" s="79"/>
    </row>
    <row r="119" spans="1:8" x14ac:dyDescent="0.2">
      <c r="A119" s="79"/>
      <c r="B119" s="79"/>
      <c r="C119" s="79"/>
      <c r="D119" s="103"/>
      <c r="E119" s="79"/>
      <c r="F119" s="106"/>
      <c r="G119" s="119"/>
      <c r="H119" s="79"/>
    </row>
    <row r="120" spans="1:8" x14ac:dyDescent="0.2">
      <c r="A120" s="79"/>
      <c r="B120" s="79"/>
      <c r="C120" s="79"/>
      <c r="D120" s="103"/>
      <c r="E120" s="79"/>
      <c r="F120" s="106"/>
      <c r="G120" s="119"/>
      <c r="H120" s="79"/>
    </row>
    <row r="121" spans="1:8" x14ac:dyDescent="0.2">
      <c r="A121" s="79"/>
      <c r="B121" s="79"/>
      <c r="C121" s="79"/>
      <c r="D121" s="103"/>
      <c r="E121" s="79"/>
      <c r="F121" s="106"/>
      <c r="G121" s="119"/>
      <c r="H121" s="79"/>
    </row>
    <row r="122" spans="1:8" x14ac:dyDescent="0.2">
      <c r="A122" s="79"/>
      <c r="B122" s="79"/>
      <c r="C122" s="79"/>
      <c r="D122" s="103"/>
      <c r="E122" s="79"/>
      <c r="F122" s="106"/>
      <c r="G122" s="119"/>
      <c r="H122" s="79"/>
    </row>
    <row r="123" spans="1:8" ht="1.5" customHeight="1" x14ac:dyDescent="0.2">
      <c r="A123" s="79"/>
      <c r="B123" s="79"/>
      <c r="C123" s="79"/>
      <c r="D123" s="103"/>
      <c r="E123" s="79"/>
      <c r="F123" s="106"/>
      <c r="G123" s="119"/>
      <c r="H123" s="79"/>
    </row>
    <row r="124" spans="1:8" hidden="1" x14ac:dyDescent="0.2">
      <c r="A124" s="79"/>
      <c r="B124" s="79"/>
      <c r="C124" s="79"/>
      <c r="D124" s="103"/>
      <c r="E124" s="79"/>
      <c r="F124" s="106"/>
      <c r="G124" s="119"/>
      <c r="H124" s="79"/>
    </row>
    <row r="125" spans="1:8" hidden="1" x14ac:dyDescent="0.2">
      <c r="A125" s="79"/>
      <c r="B125" s="79"/>
      <c r="C125" s="79"/>
      <c r="D125" s="103"/>
      <c r="E125" s="79"/>
      <c r="F125" s="106"/>
      <c r="G125" s="119"/>
      <c r="H125" s="79"/>
    </row>
    <row r="126" spans="1:8" x14ac:dyDescent="0.2">
      <c r="A126" s="79"/>
      <c r="B126" s="79"/>
      <c r="C126" s="79"/>
      <c r="D126" s="103"/>
      <c r="E126" s="79"/>
      <c r="F126" s="106"/>
      <c r="G126" s="119"/>
      <c r="H126" s="79"/>
    </row>
    <row r="127" spans="1:8" x14ac:dyDescent="0.2">
      <c r="A127" s="79"/>
      <c r="B127" s="79"/>
      <c r="C127" s="79"/>
      <c r="D127" s="103"/>
      <c r="E127" s="79"/>
      <c r="F127" s="106"/>
      <c r="G127" s="119"/>
      <c r="H127" s="79"/>
    </row>
    <row r="128" spans="1:8" x14ac:dyDescent="0.2">
      <c r="A128" s="79"/>
      <c r="B128" s="79"/>
      <c r="C128" s="79"/>
      <c r="D128" s="103"/>
      <c r="E128" s="79"/>
      <c r="F128" s="106"/>
      <c r="G128" s="119"/>
      <c r="H128" s="79"/>
    </row>
    <row r="129" spans="1:8" x14ac:dyDescent="0.2">
      <c r="A129" s="79"/>
      <c r="B129" s="79"/>
      <c r="C129" s="79"/>
      <c r="D129" s="103"/>
      <c r="E129" s="79"/>
      <c r="F129" s="106"/>
      <c r="G129" s="119"/>
      <c r="H129" s="79"/>
    </row>
    <row r="130" spans="1:8" x14ac:dyDescent="0.2">
      <c r="A130" s="79"/>
      <c r="B130" s="79"/>
      <c r="C130" s="79"/>
      <c r="D130" s="103"/>
      <c r="E130" s="79"/>
      <c r="F130" s="106"/>
      <c r="G130" s="119"/>
      <c r="H130" s="79"/>
    </row>
    <row r="131" spans="1:8" x14ac:dyDescent="0.2">
      <c r="A131" s="79"/>
      <c r="B131" s="79"/>
      <c r="C131" s="79"/>
      <c r="D131" s="103"/>
      <c r="E131" s="79"/>
      <c r="F131" s="106"/>
      <c r="G131" s="119"/>
      <c r="H131" s="79"/>
    </row>
    <row r="132" spans="1:8" x14ac:dyDescent="0.2">
      <c r="A132" s="79"/>
      <c r="B132" s="79"/>
      <c r="C132" s="79"/>
      <c r="D132" s="103"/>
      <c r="E132" s="79"/>
      <c r="F132" s="106"/>
      <c r="G132" s="119"/>
      <c r="H132" s="79"/>
    </row>
    <row r="133" spans="1:8" x14ac:dyDescent="0.2">
      <c r="A133" s="79"/>
      <c r="B133" s="79"/>
      <c r="C133" s="79"/>
      <c r="D133" s="103"/>
      <c r="E133" s="79"/>
      <c r="F133" s="106"/>
      <c r="G133" s="119"/>
      <c r="H133" s="79"/>
    </row>
    <row r="134" spans="1:8" x14ac:dyDescent="0.2">
      <c r="A134" s="79"/>
      <c r="B134" s="79"/>
      <c r="C134" s="79"/>
      <c r="D134" s="103"/>
      <c r="E134" s="79"/>
      <c r="F134" s="106"/>
      <c r="G134" s="119"/>
      <c r="H134" s="79"/>
    </row>
    <row r="135" spans="1:8" x14ac:dyDescent="0.2">
      <c r="A135" s="79"/>
      <c r="B135" s="79"/>
      <c r="C135" s="79"/>
      <c r="D135" s="103"/>
      <c r="E135" s="79"/>
      <c r="F135" s="106"/>
      <c r="G135" s="119"/>
      <c r="H135" s="79"/>
    </row>
    <row r="136" spans="1:8" x14ac:dyDescent="0.2">
      <c r="A136" s="79"/>
      <c r="B136" s="79"/>
      <c r="C136" s="79"/>
      <c r="D136" s="103"/>
      <c r="E136" s="79"/>
      <c r="F136" s="106"/>
      <c r="G136" s="119"/>
      <c r="H136" s="79"/>
    </row>
    <row r="137" spans="1:8" x14ac:dyDescent="0.2">
      <c r="A137" s="79"/>
      <c r="B137" s="79"/>
      <c r="C137" s="79"/>
      <c r="D137" s="103"/>
      <c r="E137" s="79"/>
      <c r="F137" s="106"/>
      <c r="G137" s="119"/>
      <c r="H137" s="79"/>
    </row>
    <row r="138" spans="1:8" x14ac:dyDescent="0.2">
      <c r="A138" s="79"/>
      <c r="B138" s="79"/>
      <c r="C138" s="79"/>
      <c r="D138" s="103"/>
      <c r="E138" s="79"/>
      <c r="F138" s="106"/>
      <c r="G138" s="119"/>
      <c r="H138" s="79"/>
    </row>
    <row r="139" spans="1:8" x14ac:dyDescent="0.2">
      <c r="A139" s="79"/>
      <c r="B139" s="79"/>
      <c r="C139" s="79"/>
      <c r="D139" s="103"/>
      <c r="E139" s="79"/>
      <c r="F139" s="106"/>
      <c r="G139" s="119"/>
      <c r="H139" s="79"/>
    </row>
    <row r="140" spans="1:8" x14ac:dyDescent="0.2">
      <c r="A140" s="79"/>
      <c r="B140" s="79"/>
      <c r="C140" s="79"/>
      <c r="D140" s="103"/>
      <c r="E140" s="79"/>
      <c r="F140" s="106"/>
      <c r="G140" s="119"/>
      <c r="H140" s="79"/>
    </row>
    <row r="141" spans="1:8" x14ac:dyDescent="0.2">
      <c r="A141" s="79"/>
      <c r="B141" s="79"/>
      <c r="C141" s="79"/>
      <c r="D141" s="103"/>
      <c r="E141" s="79"/>
      <c r="F141" s="106"/>
      <c r="G141" s="119"/>
      <c r="H141" s="79"/>
    </row>
    <row r="142" spans="1:8" x14ac:dyDescent="0.2">
      <c r="A142" s="79"/>
      <c r="B142" s="79"/>
      <c r="C142" s="79"/>
      <c r="D142" s="103"/>
      <c r="E142" s="79"/>
      <c r="F142" s="106"/>
      <c r="G142" s="119"/>
      <c r="H142" s="79"/>
    </row>
    <row r="143" spans="1:8" x14ac:dyDescent="0.2">
      <c r="A143" s="79"/>
      <c r="B143" s="79"/>
      <c r="C143" s="79"/>
      <c r="D143" s="103"/>
      <c r="E143" s="79"/>
      <c r="F143" s="106"/>
      <c r="G143" s="119"/>
      <c r="H143" s="79"/>
    </row>
    <row r="144" spans="1:8" x14ac:dyDescent="0.2">
      <c r="A144" s="79"/>
      <c r="B144" s="79"/>
      <c r="C144" s="79"/>
      <c r="D144" s="103"/>
      <c r="E144" s="79"/>
      <c r="F144" s="106"/>
      <c r="G144" s="119"/>
      <c r="H144" s="79"/>
    </row>
    <row r="145" spans="1:8" x14ac:dyDescent="0.2">
      <c r="A145" s="79"/>
      <c r="B145" s="79"/>
      <c r="C145" s="79"/>
      <c r="D145" s="103"/>
      <c r="E145" s="79"/>
      <c r="F145" s="106"/>
      <c r="G145" s="119"/>
      <c r="H145" s="79"/>
    </row>
    <row r="146" spans="1:8" x14ac:dyDescent="0.2">
      <c r="A146" s="79"/>
      <c r="B146" s="79"/>
      <c r="C146" s="79"/>
      <c r="D146" s="103"/>
      <c r="E146" s="79"/>
      <c r="F146" s="106"/>
      <c r="G146" s="119"/>
      <c r="H146" s="79"/>
    </row>
    <row r="147" spans="1:8" x14ac:dyDescent="0.2">
      <c r="A147" s="79"/>
      <c r="B147" s="79"/>
      <c r="C147" s="79"/>
      <c r="D147" s="103"/>
      <c r="E147" s="79"/>
      <c r="F147" s="106"/>
      <c r="G147" s="119"/>
      <c r="H147" s="79"/>
    </row>
    <row r="148" spans="1:8" x14ac:dyDescent="0.2">
      <c r="A148" s="79"/>
      <c r="B148" s="79"/>
      <c r="C148" s="79"/>
      <c r="D148" s="103"/>
      <c r="E148" s="79"/>
      <c r="F148" s="106"/>
      <c r="G148" s="119"/>
      <c r="H148" s="79"/>
    </row>
    <row r="149" spans="1:8" x14ac:dyDescent="0.2">
      <c r="A149" s="79"/>
      <c r="B149" s="79"/>
      <c r="C149" s="79"/>
      <c r="D149" s="103"/>
      <c r="E149" s="79"/>
      <c r="F149" s="106"/>
      <c r="G149" s="119"/>
      <c r="H149" s="79"/>
    </row>
    <row r="150" spans="1:8" x14ac:dyDescent="0.2">
      <c r="A150" s="66"/>
    </row>
    <row r="151" spans="1:8" x14ac:dyDescent="0.2">
      <c r="A151" s="47"/>
    </row>
  </sheetData>
  <sheetProtection insertColumns="0" insertRows="0" deleteColumns="0" deleteRows="0"/>
  <mergeCells count="68">
    <mergeCell ref="A80:H80"/>
    <mergeCell ref="A5:G5"/>
    <mergeCell ref="A99:H99"/>
    <mergeCell ref="G85:H85"/>
    <mergeCell ref="A61:F61"/>
    <mergeCell ref="A64:F64"/>
    <mergeCell ref="A63:F63"/>
    <mergeCell ref="A65:F65"/>
    <mergeCell ref="A62:F62"/>
    <mergeCell ref="A67:H67"/>
    <mergeCell ref="A66:E66"/>
    <mergeCell ref="A79:H79"/>
    <mergeCell ref="A54:F54"/>
    <mergeCell ref="A53:F53"/>
    <mergeCell ref="A55:F55"/>
    <mergeCell ref="A56:F56"/>
    <mergeCell ref="A29:F29"/>
    <mergeCell ref="A30:F30"/>
    <mergeCell ref="A24:F24"/>
    <mergeCell ref="A26:F26"/>
    <mergeCell ref="A27:F27"/>
    <mergeCell ref="A1:H1"/>
    <mergeCell ref="A2:H2"/>
    <mergeCell ref="A16:F16"/>
    <mergeCell ref="A25:F25"/>
    <mergeCell ref="A4:H4"/>
    <mergeCell ref="A15:F15"/>
    <mergeCell ref="A14:F14"/>
    <mergeCell ref="A17:F17"/>
    <mergeCell ref="A10:F10"/>
    <mergeCell ref="A19:H19"/>
    <mergeCell ref="A3:H3"/>
    <mergeCell ref="A9:F9"/>
    <mergeCell ref="A8:F8"/>
    <mergeCell ref="A7:F7"/>
    <mergeCell ref="A6:F6"/>
    <mergeCell ref="E83:G83"/>
    <mergeCell ref="A44:F44"/>
    <mergeCell ref="A43:F43"/>
    <mergeCell ref="A18:F18"/>
    <mergeCell ref="A42:F42"/>
    <mergeCell ref="A52:F52"/>
    <mergeCell ref="A41:F41"/>
    <mergeCell ref="A23:F23"/>
    <mergeCell ref="A20:F20"/>
    <mergeCell ref="A34:F34"/>
    <mergeCell ref="E35:F35"/>
    <mergeCell ref="A33:H33"/>
    <mergeCell ref="A21:F21"/>
    <mergeCell ref="A22:F22"/>
    <mergeCell ref="A28:F28"/>
    <mergeCell ref="A32:H32"/>
    <mergeCell ref="E86:G86"/>
    <mergeCell ref="A13:F13"/>
    <mergeCell ref="A12:F12"/>
    <mergeCell ref="A11:F11"/>
    <mergeCell ref="A57:F57"/>
    <mergeCell ref="A58:F58"/>
    <mergeCell ref="A59:F59"/>
    <mergeCell ref="A49:F49"/>
    <mergeCell ref="E36:H36"/>
    <mergeCell ref="A51:H51"/>
    <mergeCell ref="A50:F50"/>
    <mergeCell ref="A48:F48"/>
    <mergeCell ref="A47:F47"/>
    <mergeCell ref="A46:F46"/>
    <mergeCell ref="A45:F45"/>
    <mergeCell ref="A31:H31"/>
  </mergeCells>
  <conditionalFormatting sqref="H18 H92 G85 H6:P17 H54:H65 G87">
    <cfRule type="cellIs" dxfId="98" priority="13" operator="equal">
      <formula>0</formula>
    </cfRule>
  </conditionalFormatting>
  <conditionalFormatting sqref="A35:E35">
    <cfRule type="cellIs" dxfId="97" priority="12" operator="equal">
      <formula>0</formula>
    </cfRule>
  </conditionalFormatting>
  <conditionalFormatting sqref="H42:H49">
    <cfRule type="cellIs" dxfId="96" priority="11" operator="equal">
      <formula>0</formula>
    </cfRule>
  </conditionalFormatting>
  <conditionalFormatting sqref="H30">
    <cfRule type="cellIs" dxfId="95" priority="9" operator="equal">
      <formula>0</formula>
    </cfRule>
  </conditionalFormatting>
  <conditionalFormatting sqref="E85">
    <cfRule type="cellIs" dxfId="94" priority="6" operator="equal">
      <formula>0</formula>
    </cfRule>
  </conditionalFormatting>
  <conditionalFormatting sqref="H27">
    <cfRule type="cellIs" dxfId="93" priority="4" operator="equal">
      <formula>0</formula>
    </cfRule>
  </conditionalFormatting>
  <conditionalFormatting sqref="G44">
    <cfRule type="cellIs" dxfId="92" priority="2" operator="equal">
      <formula>"""0"""</formula>
    </cfRule>
    <cfRule type="cellIs" dxfId="91" priority="3" operator="equal">
      <formula>0</formula>
    </cfRule>
  </conditionalFormatting>
  <conditionalFormatting sqref="A82:H96">
    <cfRule type="cellIs" dxfId="90" priority="1" operator="equal">
      <formula>0</formula>
    </cfRule>
  </conditionalFormatting>
  <dataValidations xWindow="541" yWindow="495" count="2">
    <dataValidation allowBlank="1" showInputMessage="1" showErrorMessage="1" prompt="Bitte eintragen!" sqref="G56 G54"/>
    <dataValidation allowBlank="1" showInputMessage="1" showErrorMessage="1" prompt="ggf. anpassen" sqref="G62 G46"/>
  </dataValidations>
  <pageMargins left="0.70866141732283472" right="0.31496062992125984" top="0.39370078740157483" bottom="0.59055118110236227" header="0.31496062992125984" footer="0"/>
  <pageSetup paperSize="9" orientation="portrait" r:id="rId1"/>
  <rowBreaks count="2" manualBreakCount="2">
    <brk id="39" max="16383" man="1"/>
    <brk id="78" max="16383" man="1"/>
  </rowBreaks>
  <ignoredErrors>
    <ignoredError sqref="H54 H57" unlockedFormula="1"/>
    <ignoredError sqref="H46:H47 H48 H60:H61 H63" formula="1"/>
    <ignoredError sqref="H55:H56" formula="1"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4"/>
  <sheetViews>
    <sheetView showGridLines="0" view="pageLayout" zoomScaleNormal="100" workbookViewId="0">
      <selection activeCell="A6" sqref="A6"/>
    </sheetView>
  </sheetViews>
  <sheetFormatPr baseColWidth="10" defaultRowHeight="14.25" x14ac:dyDescent="0.2"/>
  <cols>
    <col min="1" max="1" width="15.875" style="79" customWidth="1"/>
    <col min="2" max="2" width="19.875" style="79" customWidth="1"/>
    <col min="3" max="3" width="23.25" style="79" customWidth="1"/>
    <col min="4" max="4" width="20.375" style="22" customWidth="1"/>
    <col min="5" max="6" width="11" style="79"/>
    <col min="7" max="7" width="10.875" style="79" customWidth="1"/>
    <col min="8" max="16384" width="11" style="79"/>
  </cols>
  <sheetData>
    <row r="2" spans="1:8" ht="15" x14ac:dyDescent="0.25">
      <c r="A2" s="189" t="s">
        <v>249</v>
      </c>
      <c r="B2" s="189"/>
      <c r="C2" s="189"/>
      <c r="D2" s="198"/>
      <c r="E2" s="190"/>
      <c r="F2" s="190"/>
      <c r="G2" s="190"/>
      <c r="H2" s="157"/>
    </row>
    <row r="4" spans="1:8" ht="15.75" thickBot="1" x14ac:dyDescent="0.3">
      <c r="A4" s="182" t="s">
        <v>251</v>
      </c>
    </row>
    <row r="5" spans="1:8" ht="43.5" customHeight="1" x14ac:dyDescent="0.2">
      <c r="A5" s="191" t="s">
        <v>267</v>
      </c>
      <c r="B5" s="192" t="s">
        <v>250</v>
      </c>
      <c r="C5" s="193" t="s">
        <v>254</v>
      </c>
      <c r="D5" s="199" t="s">
        <v>255</v>
      </c>
    </row>
    <row r="6" spans="1:8" x14ac:dyDescent="0.2">
      <c r="A6" s="306"/>
      <c r="B6" s="307"/>
      <c r="C6" s="308"/>
      <c r="D6" s="304">
        <f>B6*C6</f>
        <v>0</v>
      </c>
    </row>
    <row r="7" spans="1:8" x14ac:dyDescent="0.2">
      <c r="A7" s="306"/>
      <c r="B7" s="307"/>
      <c r="C7" s="308"/>
      <c r="D7" s="304">
        <f t="shared" ref="D7:D11" si="0">B7*C7</f>
        <v>0</v>
      </c>
    </row>
    <row r="8" spans="1:8" x14ac:dyDescent="0.2">
      <c r="A8" s="306"/>
      <c r="B8" s="307"/>
      <c r="C8" s="308"/>
      <c r="D8" s="304">
        <f t="shared" si="0"/>
        <v>0</v>
      </c>
    </row>
    <row r="9" spans="1:8" x14ac:dyDescent="0.2">
      <c r="A9" s="306"/>
      <c r="B9" s="307"/>
      <c r="C9" s="308"/>
      <c r="D9" s="304">
        <f t="shared" si="0"/>
        <v>0</v>
      </c>
    </row>
    <row r="10" spans="1:8" x14ac:dyDescent="0.2">
      <c r="A10" s="306"/>
      <c r="B10" s="307"/>
      <c r="C10" s="308"/>
      <c r="D10" s="304">
        <f t="shared" si="0"/>
        <v>0</v>
      </c>
    </row>
    <row r="11" spans="1:8" ht="15" thickBot="1" x14ac:dyDescent="0.25">
      <c r="A11" s="309"/>
      <c r="B11" s="310"/>
      <c r="C11" s="311"/>
      <c r="D11" s="305">
        <f t="shared" si="0"/>
        <v>0</v>
      </c>
    </row>
    <row r="12" spans="1:8" x14ac:dyDescent="0.2">
      <c r="B12" s="195"/>
      <c r="D12" s="200"/>
    </row>
    <row r="13" spans="1:8" ht="15.75" thickBot="1" x14ac:dyDescent="0.3">
      <c r="A13" s="182" t="s">
        <v>252</v>
      </c>
    </row>
    <row r="14" spans="1:8" ht="42.75" x14ac:dyDescent="0.2">
      <c r="A14" s="191" t="s">
        <v>267</v>
      </c>
      <c r="B14" s="192" t="s">
        <v>250</v>
      </c>
      <c r="C14" s="193" t="s">
        <v>254</v>
      </c>
      <c r="D14" s="199" t="s">
        <v>255</v>
      </c>
    </row>
    <row r="15" spans="1:8" x14ac:dyDescent="0.2">
      <c r="A15" s="306"/>
      <c r="B15" s="307"/>
      <c r="C15" s="308"/>
      <c r="D15" s="304">
        <f>B15*C15</f>
        <v>0</v>
      </c>
    </row>
    <row r="16" spans="1:8" x14ac:dyDescent="0.2">
      <c r="A16" s="306"/>
      <c r="B16" s="307"/>
      <c r="C16" s="308"/>
      <c r="D16" s="304">
        <f t="shared" ref="D16:D19" si="1">B16*C16</f>
        <v>0</v>
      </c>
    </row>
    <row r="17" spans="1:4" x14ac:dyDescent="0.2">
      <c r="A17" s="306"/>
      <c r="B17" s="307"/>
      <c r="C17" s="308"/>
      <c r="D17" s="304">
        <f t="shared" si="1"/>
        <v>0</v>
      </c>
    </row>
    <row r="18" spans="1:4" x14ac:dyDescent="0.2">
      <c r="A18" s="306"/>
      <c r="B18" s="307"/>
      <c r="C18" s="308"/>
      <c r="D18" s="304">
        <f t="shared" si="1"/>
        <v>0</v>
      </c>
    </row>
    <row r="19" spans="1:4" x14ac:dyDescent="0.2">
      <c r="A19" s="306"/>
      <c r="B19" s="307"/>
      <c r="C19" s="308"/>
      <c r="D19" s="304">
        <f t="shared" si="1"/>
        <v>0</v>
      </c>
    </row>
    <row r="20" spans="1:4" ht="15" thickBot="1" x14ac:dyDescent="0.25">
      <c r="A20" s="309"/>
      <c r="B20" s="310"/>
      <c r="C20" s="311"/>
      <c r="D20" s="305">
        <f t="shared" ref="D20" si="2">B20*C20</f>
        <v>0</v>
      </c>
    </row>
    <row r="22" spans="1:4" ht="15.75" thickBot="1" x14ac:dyDescent="0.3">
      <c r="A22" s="182" t="s">
        <v>253</v>
      </c>
    </row>
    <row r="23" spans="1:4" ht="42.75" x14ac:dyDescent="0.2">
      <c r="A23" s="191" t="s">
        <v>267</v>
      </c>
      <c r="B23" s="192" t="s">
        <v>250</v>
      </c>
      <c r="C23" s="193" t="s">
        <v>254</v>
      </c>
      <c r="D23" s="199" t="s">
        <v>255</v>
      </c>
    </row>
    <row r="24" spans="1:4" x14ac:dyDescent="0.2">
      <c r="A24" s="306"/>
      <c r="B24" s="307"/>
      <c r="C24" s="308"/>
      <c r="D24" s="304">
        <f>B24*C24</f>
        <v>0</v>
      </c>
    </row>
    <row r="25" spans="1:4" x14ac:dyDescent="0.2">
      <c r="A25" s="306"/>
      <c r="B25" s="307"/>
      <c r="C25" s="308"/>
      <c r="D25" s="304">
        <f t="shared" ref="D25:D28" si="3">B25*C25</f>
        <v>0</v>
      </c>
    </row>
    <row r="26" spans="1:4" x14ac:dyDescent="0.2">
      <c r="A26" s="306"/>
      <c r="B26" s="307"/>
      <c r="C26" s="308"/>
      <c r="D26" s="304">
        <f t="shared" si="3"/>
        <v>0</v>
      </c>
    </row>
    <row r="27" spans="1:4" x14ac:dyDescent="0.2">
      <c r="A27" s="306"/>
      <c r="B27" s="307"/>
      <c r="C27" s="308"/>
      <c r="D27" s="304">
        <f t="shared" si="3"/>
        <v>0</v>
      </c>
    </row>
    <row r="28" spans="1:4" x14ac:dyDescent="0.2">
      <c r="A28" s="306"/>
      <c r="B28" s="307"/>
      <c r="C28" s="308"/>
      <c r="D28" s="304">
        <f t="shared" si="3"/>
        <v>0</v>
      </c>
    </row>
    <row r="29" spans="1:4" ht="15" thickBot="1" x14ac:dyDescent="0.25">
      <c r="A29" s="309"/>
      <c r="B29" s="310"/>
      <c r="C29" s="311"/>
      <c r="D29" s="305">
        <f t="shared" ref="D29" si="4">B29*C29</f>
        <v>0</v>
      </c>
    </row>
    <row r="30" spans="1:4" x14ac:dyDescent="0.2">
      <c r="A30" s="196"/>
      <c r="B30" s="197"/>
      <c r="C30" s="196"/>
      <c r="D30" s="201"/>
    </row>
    <row r="31" spans="1:4" x14ac:dyDescent="0.2">
      <c r="A31" s="196"/>
      <c r="B31" s="197"/>
      <c r="C31" s="196"/>
      <c r="D31" s="201"/>
    </row>
    <row r="32" spans="1:4" x14ac:dyDescent="0.2">
      <c r="A32" s="196"/>
      <c r="B32" s="197"/>
      <c r="C32" s="196"/>
      <c r="D32" s="201"/>
    </row>
    <row r="33" spans="1:7" x14ac:dyDescent="0.2">
      <c r="A33" s="196"/>
      <c r="B33" s="197"/>
      <c r="C33" s="196"/>
      <c r="D33" s="201"/>
    </row>
    <row r="34" spans="1:7" x14ac:dyDescent="0.2">
      <c r="A34" s="196"/>
      <c r="B34" s="197"/>
      <c r="C34" s="196"/>
      <c r="D34" s="201"/>
    </row>
    <row r="35" spans="1:7" x14ac:dyDescent="0.2">
      <c r="A35" s="196"/>
      <c r="B35" s="197"/>
      <c r="C35" s="196"/>
      <c r="D35" s="201"/>
    </row>
    <row r="36" spans="1:7" x14ac:dyDescent="0.2">
      <c r="A36" s="196"/>
      <c r="B36" s="197"/>
      <c r="C36" s="196"/>
      <c r="D36" s="201"/>
    </row>
    <row r="37" spans="1:7" x14ac:dyDescent="0.2">
      <c r="A37" s="196"/>
      <c r="B37" s="197"/>
      <c r="C37" s="196"/>
      <c r="D37" s="201"/>
    </row>
    <row r="38" spans="1:7" x14ac:dyDescent="0.2">
      <c r="A38" s="196"/>
      <c r="B38" s="197"/>
      <c r="C38" s="196"/>
      <c r="D38" s="201"/>
    </row>
    <row r="39" spans="1:7" x14ac:dyDescent="0.2">
      <c r="A39" s="196"/>
      <c r="B39" s="197"/>
      <c r="C39" s="196"/>
      <c r="D39" s="201"/>
    </row>
    <row r="40" spans="1:7" x14ac:dyDescent="0.2">
      <c r="A40" s="196"/>
      <c r="B40" s="197"/>
      <c r="C40" s="196"/>
      <c r="D40" s="201"/>
    </row>
    <row r="41" spans="1:7" x14ac:dyDescent="0.2">
      <c r="A41" s="196"/>
      <c r="B41" s="197"/>
      <c r="C41" s="196"/>
      <c r="D41" s="201"/>
    </row>
    <row r="42" spans="1:7" x14ac:dyDescent="0.2">
      <c r="A42" s="196"/>
      <c r="B42" s="197"/>
      <c r="C42" s="196"/>
      <c r="D42" s="201"/>
    </row>
    <row r="43" spans="1:7" x14ac:dyDescent="0.2">
      <c r="A43" s="196"/>
      <c r="B43" s="197"/>
      <c r="C43" s="196"/>
      <c r="D43" s="201"/>
    </row>
    <row r="48" spans="1:7" ht="15" x14ac:dyDescent="0.25">
      <c r="A48" s="189" t="s">
        <v>258</v>
      </c>
      <c r="B48" s="189"/>
      <c r="C48" s="189"/>
      <c r="D48" s="198"/>
      <c r="E48" s="190"/>
      <c r="F48" s="190"/>
      <c r="G48" s="190"/>
    </row>
    <row r="49" spans="1:7" x14ac:dyDescent="0.2">
      <c r="E49" s="157"/>
      <c r="F49" s="157"/>
      <c r="G49" s="157"/>
    </row>
    <row r="50" spans="1:7" ht="15" x14ac:dyDescent="0.25">
      <c r="A50" s="24" t="s">
        <v>251</v>
      </c>
      <c r="B50" s="22"/>
    </row>
    <row r="51" spans="1:7" x14ac:dyDescent="0.2">
      <c r="A51" s="420" t="s">
        <v>259</v>
      </c>
      <c r="B51" s="421"/>
      <c r="C51" s="275">
        <v>365</v>
      </c>
    </row>
    <row r="52" spans="1:7" x14ac:dyDescent="0.2">
      <c r="A52" s="416" t="s">
        <v>260</v>
      </c>
      <c r="B52" s="417"/>
      <c r="C52" s="308"/>
    </row>
    <row r="53" spans="1:7" x14ac:dyDescent="0.2">
      <c r="A53" s="416" t="s">
        <v>147</v>
      </c>
      <c r="B53" s="417"/>
      <c r="C53" s="308"/>
    </row>
    <row r="54" spans="1:7" ht="15" thickBot="1" x14ac:dyDescent="0.25">
      <c r="A54" s="418" t="s">
        <v>261</v>
      </c>
      <c r="B54" s="419"/>
      <c r="C54" s="314"/>
    </row>
    <row r="55" spans="1:7" ht="15" x14ac:dyDescent="0.25">
      <c r="A55" s="414" t="s">
        <v>262</v>
      </c>
      <c r="B55" s="415"/>
      <c r="C55" s="312">
        <f>C51-C52-C53-C54</f>
        <v>365</v>
      </c>
    </row>
    <row r="56" spans="1:7" x14ac:dyDescent="0.2">
      <c r="A56" s="202"/>
      <c r="B56" s="203"/>
      <c r="C56" s="194"/>
    </row>
    <row r="57" spans="1:7" x14ac:dyDescent="0.2">
      <c r="A57" s="416" t="s">
        <v>263</v>
      </c>
      <c r="B57" s="417"/>
      <c r="C57" s="307"/>
    </row>
    <row r="58" spans="1:7" x14ac:dyDescent="0.2">
      <c r="A58" s="416" t="s">
        <v>264</v>
      </c>
      <c r="B58" s="417"/>
      <c r="C58" s="308"/>
    </row>
    <row r="59" spans="1:7" ht="15" thickBot="1" x14ac:dyDescent="0.25">
      <c r="A59" s="418" t="s">
        <v>265</v>
      </c>
      <c r="B59" s="419"/>
      <c r="C59" s="315">
        <f>C55</f>
        <v>365</v>
      </c>
    </row>
    <row r="60" spans="1:7" ht="15" x14ac:dyDescent="0.25">
      <c r="A60" s="422" t="s">
        <v>266</v>
      </c>
      <c r="B60" s="423"/>
      <c r="C60" s="313">
        <f>C57*C58*C59</f>
        <v>0</v>
      </c>
    </row>
    <row r="61" spans="1:7" x14ac:dyDescent="0.2">
      <c r="A61" s="22"/>
      <c r="B61" s="22"/>
    </row>
    <row r="62" spans="1:7" ht="15" x14ac:dyDescent="0.25">
      <c r="A62" s="24" t="s">
        <v>252</v>
      </c>
      <c r="B62" s="22"/>
    </row>
    <row r="63" spans="1:7" x14ac:dyDescent="0.2">
      <c r="A63" s="420" t="s">
        <v>259</v>
      </c>
      <c r="B63" s="421"/>
      <c r="C63" s="275">
        <v>365</v>
      </c>
    </row>
    <row r="64" spans="1:7" x14ac:dyDescent="0.2">
      <c r="A64" s="416" t="s">
        <v>260</v>
      </c>
      <c r="B64" s="417"/>
      <c r="C64" s="308"/>
    </row>
    <row r="65" spans="1:3" x14ac:dyDescent="0.2">
      <c r="A65" s="416" t="s">
        <v>147</v>
      </c>
      <c r="B65" s="417"/>
      <c r="C65" s="308"/>
    </row>
    <row r="66" spans="1:3" ht="15" thickBot="1" x14ac:dyDescent="0.25">
      <c r="A66" s="418" t="s">
        <v>261</v>
      </c>
      <c r="B66" s="419"/>
      <c r="C66" s="314"/>
    </row>
    <row r="67" spans="1:3" ht="15" x14ac:dyDescent="0.25">
      <c r="A67" s="414" t="s">
        <v>262</v>
      </c>
      <c r="B67" s="415"/>
      <c r="C67" s="312">
        <f>C63-C64-C65-C66</f>
        <v>365</v>
      </c>
    </row>
    <row r="68" spans="1:3" x14ac:dyDescent="0.2">
      <c r="A68" s="202"/>
      <c r="B68" s="203"/>
      <c r="C68" s="308"/>
    </row>
    <row r="69" spans="1:3" x14ac:dyDescent="0.2">
      <c r="A69" s="416" t="s">
        <v>263</v>
      </c>
      <c r="B69" s="417"/>
      <c r="C69" s="307"/>
    </row>
    <row r="70" spans="1:3" x14ac:dyDescent="0.2">
      <c r="A70" s="416" t="s">
        <v>264</v>
      </c>
      <c r="B70" s="417"/>
      <c r="C70" s="308"/>
    </row>
    <row r="71" spans="1:3" ht="15" thickBot="1" x14ac:dyDescent="0.25">
      <c r="A71" s="418" t="s">
        <v>265</v>
      </c>
      <c r="B71" s="419"/>
      <c r="C71" s="315">
        <f>C67</f>
        <v>365</v>
      </c>
    </row>
    <row r="72" spans="1:3" ht="15" x14ac:dyDescent="0.25">
      <c r="A72" s="422" t="s">
        <v>266</v>
      </c>
      <c r="B72" s="423"/>
      <c r="C72" s="313">
        <f>C69*C70*C71</f>
        <v>0</v>
      </c>
    </row>
    <row r="73" spans="1:3" x14ac:dyDescent="0.2">
      <c r="A73" s="22"/>
      <c r="B73" s="22"/>
    </row>
    <row r="74" spans="1:3" ht="15" x14ac:dyDescent="0.25">
      <c r="A74" s="24" t="s">
        <v>253</v>
      </c>
      <c r="B74" s="22"/>
    </row>
    <row r="75" spans="1:3" x14ac:dyDescent="0.2">
      <c r="A75" s="420" t="s">
        <v>259</v>
      </c>
      <c r="B75" s="421"/>
      <c r="C75" s="275">
        <v>365</v>
      </c>
    </row>
    <row r="76" spans="1:3" x14ac:dyDescent="0.2">
      <c r="A76" s="416" t="s">
        <v>260</v>
      </c>
      <c r="B76" s="417"/>
      <c r="C76" s="308"/>
    </row>
    <row r="77" spans="1:3" x14ac:dyDescent="0.2">
      <c r="A77" s="416" t="s">
        <v>147</v>
      </c>
      <c r="B77" s="417"/>
      <c r="C77" s="308"/>
    </row>
    <row r="78" spans="1:3" ht="15" thickBot="1" x14ac:dyDescent="0.25">
      <c r="A78" s="418" t="s">
        <v>261</v>
      </c>
      <c r="B78" s="419"/>
      <c r="C78" s="314"/>
    </row>
    <row r="79" spans="1:3" ht="15" x14ac:dyDescent="0.25">
      <c r="A79" s="414" t="s">
        <v>262</v>
      </c>
      <c r="B79" s="415"/>
      <c r="C79" s="312">
        <f>C75-C76-C77-C78</f>
        <v>365</v>
      </c>
    </row>
    <row r="80" spans="1:3" x14ac:dyDescent="0.2">
      <c r="A80" s="202"/>
      <c r="B80" s="203"/>
      <c r="C80" s="194"/>
    </row>
    <row r="81" spans="1:3" x14ac:dyDescent="0.2">
      <c r="A81" s="416" t="s">
        <v>263</v>
      </c>
      <c r="B81" s="417"/>
      <c r="C81" s="307"/>
    </row>
    <row r="82" spans="1:3" x14ac:dyDescent="0.2">
      <c r="A82" s="416" t="s">
        <v>264</v>
      </c>
      <c r="B82" s="417"/>
      <c r="C82" s="308"/>
    </row>
    <row r="83" spans="1:3" ht="15" thickBot="1" x14ac:dyDescent="0.25">
      <c r="A83" s="418" t="s">
        <v>265</v>
      </c>
      <c r="B83" s="419"/>
      <c r="C83" s="315">
        <f>C79</f>
        <v>365</v>
      </c>
    </row>
    <row r="84" spans="1:3" ht="15" x14ac:dyDescent="0.25">
      <c r="A84" s="422" t="s">
        <v>266</v>
      </c>
      <c r="B84" s="423"/>
      <c r="C84" s="313">
        <f>C81*C82*C83</f>
        <v>0</v>
      </c>
    </row>
  </sheetData>
  <sheetProtection insertColumns="0" insertRows="0"/>
  <mergeCells count="27">
    <mergeCell ref="A84:B84"/>
    <mergeCell ref="A77:B77"/>
    <mergeCell ref="A78:B78"/>
    <mergeCell ref="A79:B79"/>
    <mergeCell ref="A81:B81"/>
    <mergeCell ref="A82:B82"/>
    <mergeCell ref="A83:B83"/>
    <mergeCell ref="A76:B76"/>
    <mergeCell ref="A60:B60"/>
    <mergeCell ref="A63:B63"/>
    <mergeCell ref="A64:B64"/>
    <mergeCell ref="A65:B65"/>
    <mergeCell ref="A66:B66"/>
    <mergeCell ref="A67:B67"/>
    <mergeCell ref="A69:B69"/>
    <mergeCell ref="A70:B70"/>
    <mergeCell ref="A71:B71"/>
    <mergeCell ref="A72:B72"/>
    <mergeCell ref="A75:B75"/>
    <mergeCell ref="A55:B55"/>
    <mergeCell ref="A57:B57"/>
    <mergeCell ref="A58:B58"/>
    <mergeCell ref="A59:B59"/>
    <mergeCell ref="A51:B51"/>
    <mergeCell ref="A52:B52"/>
    <mergeCell ref="A53:B53"/>
    <mergeCell ref="A54:B54"/>
  </mergeCells>
  <pageMargins left="0.70866141732283472" right="0.70866141732283472" top="0.39370078740157483" bottom="0.59055118110236227" header="0.31496062992125984" footer="0"/>
  <pageSetup paperSize="9" orientation="portrait" r:id="rId1"/>
  <rowBreaks count="1" manualBreakCount="1">
    <brk id="46" max="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4"/>
  <sheetViews>
    <sheetView showGridLines="0" view="pageLayout" topLeftCell="A55" zoomScaleNormal="100" workbookViewId="0">
      <selection activeCell="E71" sqref="E71"/>
    </sheetView>
  </sheetViews>
  <sheetFormatPr baseColWidth="10" defaultRowHeight="14.25" x14ac:dyDescent="0.2"/>
  <cols>
    <col min="1" max="1" width="35.875" style="22" customWidth="1"/>
    <col min="2" max="16384" width="11" style="22"/>
  </cols>
  <sheetData>
    <row r="2" spans="1:7" ht="34.5" customHeight="1" x14ac:dyDescent="0.2">
      <c r="A2" s="353" t="s">
        <v>268</v>
      </c>
      <c r="B2" s="353"/>
      <c r="C2" s="353"/>
      <c r="D2" s="353"/>
      <c r="E2" s="353"/>
      <c r="F2" s="18"/>
      <c r="G2" s="18"/>
    </row>
    <row r="3" spans="1:7" x14ac:dyDescent="0.2">
      <c r="E3" s="28"/>
    </row>
    <row r="4" spans="1:7" x14ac:dyDescent="0.2">
      <c r="E4" s="204" t="s">
        <v>269</v>
      </c>
    </row>
    <row r="5" spans="1:7" ht="15" x14ac:dyDescent="0.2">
      <c r="A5" s="10" t="s">
        <v>270</v>
      </c>
      <c r="B5" s="11"/>
      <c r="C5" s="11"/>
      <c r="D5" s="11"/>
      <c r="E5" s="27"/>
    </row>
    <row r="6" spans="1:7" x14ac:dyDescent="0.2">
      <c r="A6" s="140" t="s">
        <v>271</v>
      </c>
      <c r="B6" s="140"/>
      <c r="C6" s="140"/>
      <c r="D6" s="140"/>
      <c r="E6" s="141"/>
    </row>
    <row r="7" spans="1:7" x14ac:dyDescent="0.2">
      <c r="A7" s="142" t="s">
        <v>272</v>
      </c>
      <c r="B7" s="142"/>
      <c r="C7" s="142"/>
      <c r="D7" s="142"/>
      <c r="E7" s="143"/>
    </row>
    <row r="8" spans="1:7" x14ac:dyDescent="0.2">
      <c r="A8" s="142" t="s">
        <v>273</v>
      </c>
      <c r="B8" s="142"/>
      <c r="C8" s="142"/>
      <c r="D8" s="142"/>
      <c r="E8" s="143"/>
    </row>
    <row r="9" spans="1:7" x14ac:dyDescent="0.2">
      <c r="A9" s="142" t="s">
        <v>274</v>
      </c>
      <c r="B9" s="142"/>
      <c r="C9" s="142"/>
      <c r="D9" s="142"/>
      <c r="E9" s="143"/>
    </row>
    <row r="10" spans="1:7" x14ac:dyDescent="0.2">
      <c r="A10" s="142" t="s">
        <v>275</v>
      </c>
      <c r="B10" s="142"/>
      <c r="C10" s="142"/>
      <c r="D10" s="142"/>
      <c r="E10" s="143"/>
    </row>
    <row r="11" spans="1:7" x14ac:dyDescent="0.2">
      <c r="A11" s="144" t="s">
        <v>276</v>
      </c>
      <c r="B11" s="144"/>
      <c r="C11" s="144"/>
      <c r="D11" s="144"/>
      <c r="E11" s="143"/>
    </row>
    <row r="12" spans="1:7" x14ac:dyDescent="0.2">
      <c r="A12" s="424" t="s">
        <v>57</v>
      </c>
      <c r="B12" s="424"/>
      <c r="C12" s="424"/>
      <c r="D12" s="424"/>
      <c r="E12" s="143"/>
    </row>
    <row r="13" spans="1:7" ht="15" x14ac:dyDescent="0.2">
      <c r="A13" s="205"/>
      <c r="B13" s="205"/>
      <c r="C13" s="205"/>
      <c r="D13" s="91" t="s">
        <v>60</v>
      </c>
      <c r="E13" s="216">
        <f>SUM(E6:E12)</f>
        <v>0</v>
      </c>
    </row>
    <row r="14" spans="1:7" ht="15" x14ac:dyDescent="0.2">
      <c r="A14" s="10" t="s">
        <v>277</v>
      </c>
      <c r="B14" s="11"/>
      <c r="C14" s="11"/>
      <c r="D14" s="11"/>
      <c r="E14" s="217"/>
    </row>
    <row r="15" spans="1:7" x14ac:dyDescent="0.2">
      <c r="A15" s="56" t="s">
        <v>278</v>
      </c>
      <c r="B15" s="56"/>
      <c r="C15" s="140"/>
      <c r="D15" s="140"/>
      <c r="E15" s="141"/>
    </row>
    <row r="16" spans="1:7" x14ac:dyDescent="0.2">
      <c r="A16" s="58" t="s">
        <v>279</v>
      </c>
      <c r="B16" s="58"/>
      <c r="C16" s="142"/>
      <c r="D16" s="142"/>
      <c r="E16" s="143"/>
    </row>
    <row r="17" spans="1:5" x14ac:dyDescent="0.2">
      <c r="A17" s="58" t="s">
        <v>280</v>
      </c>
      <c r="B17" s="58"/>
      <c r="C17" s="142"/>
      <c r="D17" s="142"/>
      <c r="E17" s="143"/>
    </row>
    <row r="18" spans="1:5" ht="15" x14ac:dyDescent="0.2">
      <c r="A18" s="205"/>
      <c r="B18" s="205"/>
      <c r="C18" s="205"/>
      <c r="D18" s="91" t="s">
        <v>60</v>
      </c>
      <c r="E18" s="216">
        <f>SUM(E15:E17)</f>
        <v>0</v>
      </c>
    </row>
    <row r="19" spans="1:5" ht="15" x14ac:dyDescent="0.2">
      <c r="A19" s="10" t="s">
        <v>281</v>
      </c>
      <c r="B19" s="11"/>
      <c r="C19" s="11"/>
      <c r="D19" s="11"/>
      <c r="E19" s="217"/>
    </row>
    <row r="20" spans="1:5" x14ac:dyDescent="0.2">
      <c r="A20" s="56" t="s">
        <v>282</v>
      </c>
      <c r="B20" s="140"/>
      <c r="C20" s="140"/>
      <c r="D20" s="140"/>
      <c r="E20" s="141"/>
    </row>
    <row r="21" spans="1:5" x14ac:dyDescent="0.2">
      <c r="A21" s="58" t="s">
        <v>283</v>
      </c>
      <c r="B21" s="142"/>
      <c r="C21" s="142"/>
      <c r="D21" s="142"/>
      <c r="E21" s="143"/>
    </row>
    <row r="22" spans="1:5" x14ac:dyDescent="0.2">
      <c r="A22" s="58" t="s">
        <v>284</v>
      </c>
      <c r="B22" s="142"/>
      <c r="C22" s="142"/>
      <c r="D22" s="142"/>
      <c r="E22" s="143"/>
    </row>
    <row r="23" spans="1:5" x14ac:dyDescent="0.2">
      <c r="A23" s="58" t="s">
        <v>285</v>
      </c>
      <c r="B23" s="142"/>
      <c r="C23" s="142"/>
      <c r="D23" s="142"/>
      <c r="E23" s="143"/>
    </row>
    <row r="24" spans="1:5" x14ac:dyDescent="0.2">
      <c r="A24" s="58" t="s">
        <v>286</v>
      </c>
      <c r="B24" s="142"/>
      <c r="C24" s="142"/>
      <c r="D24" s="142"/>
      <c r="E24" s="143"/>
    </row>
    <row r="25" spans="1:5" x14ac:dyDescent="0.2">
      <c r="A25" s="58" t="s">
        <v>287</v>
      </c>
      <c r="B25" s="142"/>
      <c r="C25" s="142"/>
      <c r="D25" s="142"/>
      <c r="E25" s="143"/>
    </row>
    <row r="26" spans="1:5" x14ac:dyDescent="0.2">
      <c r="A26" s="58" t="s">
        <v>288</v>
      </c>
      <c r="B26" s="142"/>
      <c r="C26" s="142"/>
      <c r="D26" s="142"/>
      <c r="E26" s="143"/>
    </row>
    <row r="27" spans="1:5" ht="15" x14ac:dyDescent="0.2">
      <c r="A27" s="205"/>
      <c r="B27" s="205"/>
      <c r="C27" s="205"/>
      <c r="D27" s="91" t="s">
        <v>60</v>
      </c>
      <c r="E27" s="216">
        <f>SUM(E20:E26)</f>
        <v>0</v>
      </c>
    </row>
    <row r="28" spans="1:5" ht="15" x14ac:dyDescent="0.2">
      <c r="A28" s="10" t="s">
        <v>289</v>
      </c>
      <c r="B28" s="11"/>
      <c r="C28" s="11"/>
      <c r="D28" s="11"/>
      <c r="E28" s="217"/>
    </row>
    <row r="29" spans="1:5" x14ac:dyDescent="0.2">
      <c r="A29" s="140" t="s">
        <v>290</v>
      </c>
      <c r="B29" s="140"/>
      <c r="C29" s="140"/>
      <c r="D29" s="140"/>
      <c r="E29" s="141"/>
    </row>
    <row r="30" spans="1:5" x14ac:dyDescent="0.2">
      <c r="A30" s="142" t="s">
        <v>291</v>
      </c>
      <c r="B30" s="142"/>
      <c r="C30" s="142"/>
      <c r="D30" s="142"/>
      <c r="E30" s="143"/>
    </row>
    <row r="31" spans="1:5" x14ac:dyDescent="0.2">
      <c r="A31" s="142" t="s">
        <v>292</v>
      </c>
      <c r="B31" s="142"/>
      <c r="C31" s="142"/>
      <c r="D31" s="142"/>
      <c r="E31" s="143"/>
    </row>
    <row r="32" spans="1:5" x14ac:dyDescent="0.2">
      <c r="A32" s="140" t="s">
        <v>293</v>
      </c>
      <c r="B32" s="140"/>
      <c r="C32" s="140"/>
      <c r="D32" s="140"/>
      <c r="E32" s="141"/>
    </row>
    <row r="33" spans="1:5" x14ac:dyDescent="0.2">
      <c r="A33" s="142" t="s">
        <v>294</v>
      </c>
      <c r="B33" s="142"/>
      <c r="C33" s="142"/>
      <c r="D33" s="142"/>
      <c r="E33" s="143"/>
    </row>
    <row r="34" spans="1:5" x14ac:dyDescent="0.2">
      <c r="A34" s="142" t="s">
        <v>295</v>
      </c>
      <c r="B34" s="142"/>
      <c r="C34" s="142"/>
      <c r="D34" s="142"/>
      <c r="E34" s="143"/>
    </row>
    <row r="35" spans="1:5" x14ac:dyDescent="0.2">
      <c r="A35" s="142" t="s">
        <v>296</v>
      </c>
      <c r="B35" s="142"/>
      <c r="C35" s="142"/>
      <c r="D35" s="142"/>
      <c r="E35" s="143"/>
    </row>
    <row r="36" spans="1:5" x14ac:dyDescent="0.2">
      <c r="A36" s="142" t="s">
        <v>297</v>
      </c>
      <c r="B36" s="142"/>
      <c r="C36" s="142"/>
      <c r="D36" s="142"/>
      <c r="E36" s="143"/>
    </row>
    <row r="37" spans="1:5" x14ac:dyDescent="0.2">
      <c r="A37" s="142" t="s">
        <v>298</v>
      </c>
      <c r="B37" s="142"/>
      <c r="C37" s="142"/>
      <c r="D37" s="142"/>
      <c r="E37" s="143"/>
    </row>
    <row r="38" spans="1:5" x14ac:dyDescent="0.2">
      <c r="A38" s="142" t="s">
        <v>299</v>
      </c>
      <c r="B38" s="142"/>
      <c r="C38" s="142"/>
      <c r="D38" s="142"/>
      <c r="E38" s="143"/>
    </row>
    <row r="39" spans="1:5" x14ac:dyDescent="0.2">
      <c r="A39" s="142" t="s">
        <v>300</v>
      </c>
      <c r="B39" s="142"/>
      <c r="C39" s="142"/>
      <c r="D39" s="142"/>
      <c r="E39" s="143"/>
    </row>
    <row r="40" spans="1:5" x14ac:dyDescent="0.2">
      <c r="A40" s="144" t="s">
        <v>301</v>
      </c>
      <c r="B40" s="144"/>
      <c r="C40" s="144"/>
      <c r="D40" s="144"/>
      <c r="E40" s="143"/>
    </row>
    <row r="41" spans="1:5" x14ac:dyDescent="0.2">
      <c r="A41" s="424" t="s">
        <v>57</v>
      </c>
      <c r="B41" s="424"/>
      <c r="C41" s="424"/>
      <c r="D41" s="424"/>
      <c r="E41" s="143"/>
    </row>
    <row r="42" spans="1:5" ht="15" x14ac:dyDescent="0.2">
      <c r="A42" s="205"/>
      <c r="B42" s="205"/>
      <c r="C42" s="205"/>
      <c r="D42" s="91" t="s">
        <v>60</v>
      </c>
      <c r="E42" s="216">
        <f>SUM(E29:E41)</f>
        <v>0</v>
      </c>
    </row>
    <row r="43" spans="1:5" ht="15" x14ac:dyDescent="0.2">
      <c r="A43" s="10" t="s">
        <v>302</v>
      </c>
      <c r="B43" s="10"/>
      <c r="C43" s="10"/>
      <c r="D43" s="10"/>
      <c r="E43" s="218"/>
    </row>
    <row r="44" spans="1:5" x14ac:dyDescent="0.2">
      <c r="A44" s="140" t="s">
        <v>303</v>
      </c>
      <c r="B44" s="140"/>
      <c r="C44" s="140"/>
      <c r="D44" s="140"/>
      <c r="E44" s="141"/>
    </row>
    <row r="45" spans="1:5" x14ac:dyDescent="0.2">
      <c r="A45" s="142" t="s">
        <v>304</v>
      </c>
      <c r="B45" s="142"/>
      <c r="C45" s="142"/>
      <c r="D45" s="142"/>
      <c r="E45" s="143"/>
    </row>
    <row r="46" spans="1:5" x14ac:dyDescent="0.2">
      <c r="A46" s="142" t="s">
        <v>305</v>
      </c>
      <c r="B46" s="142"/>
      <c r="C46" s="142"/>
      <c r="D46" s="142"/>
      <c r="E46" s="143"/>
    </row>
    <row r="47" spans="1:5" x14ac:dyDescent="0.2">
      <c r="A47" s="144" t="s">
        <v>306</v>
      </c>
      <c r="B47" s="144"/>
      <c r="C47" s="144"/>
      <c r="D47" s="144"/>
      <c r="E47" s="143"/>
    </row>
    <row r="48" spans="1:5" x14ac:dyDescent="0.2">
      <c r="A48" s="424" t="s">
        <v>57</v>
      </c>
      <c r="B48" s="424"/>
      <c r="C48" s="424"/>
      <c r="D48" s="424"/>
      <c r="E48" s="143"/>
    </row>
    <row r="49" spans="1:5" ht="15" x14ac:dyDescent="0.2">
      <c r="A49" s="205"/>
      <c r="B49" s="205"/>
      <c r="C49" s="205"/>
      <c r="D49" s="91" t="s">
        <v>60</v>
      </c>
      <c r="E49" s="216">
        <f>SUM(E44:E48)</f>
        <v>0</v>
      </c>
    </row>
    <row r="50" spans="1:5" ht="34.5" customHeight="1" x14ac:dyDescent="0.2">
      <c r="A50" s="205"/>
      <c r="B50" s="205"/>
      <c r="C50" s="205"/>
      <c r="D50" s="91"/>
      <c r="E50" s="216"/>
    </row>
    <row r="51" spans="1:5" ht="15" x14ac:dyDescent="0.2">
      <c r="A51" s="10" t="s">
        <v>307</v>
      </c>
      <c r="B51" s="10"/>
      <c r="C51" s="10"/>
      <c r="D51" s="10"/>
      <c r="E51" s="218"/>
    </row>
    <row r="52" spans="1:5" x14ac:dyDescent="0.2">
      <c r="A52" s="56" t="s">
        <v>308</v>
      </c>
      <c r="B52" s="56"/>
      <c r="C52" s="56"/>
      <c r="D52" s="56"/>
      <c r="E52" s="141"/>
    </row>
    <row r="53" spans="1:5" ht="15" x14ac:dyDescent="0.2">
      <c r="A53" s="205"/>
      <c r="B53" s="205"/>
      <c r="C53" s="205"/>
      <c r="D53" s="91" t="s">
        <v>60</v>
      </c>
      <c r="E53" s="216">
        <f>SUM(E52)</f>
        <v>0</v>
      </c>
    </row>
    <row r="54" spans="1:5" ht="15" x14ac:dyDescent="0.2">
      <c r="A54" s="10" t="s">
        <v>309</v>
      </c>
      <c r="B54" s="10"/>
      <c r="C54" s="10"/>
      <c r="D54" s="10"/>
      <c r="E54" s="218"/>
    </row>
    <row r="55" spans="1:5" x14ac:dyDescent="0.2">
      <c r="A55" s="56" t="s">
        <v>310</v>
      </c>
      <c r="B55" s="56"/>
      <c r="C55" s="56"/>
      <c r="D55" s="56"/>
      <c r="E55" s="141"/>
    </row>
    <row r="56" spans="1:5" ht="15" x14ac:dyDescent="0.2">
      <c r="A56" s="72"/>
      <c r="B56" s="72"/>
      <c r="C56" s="72"/>
      <c r="D56" s="91" t="s">
        <v>60</v>
      </c>
      <c r="E56" s="216">
        <f>SUM(E55)</f>
        <v>0</v>
      </c>
    </row>
    <row r="57" spans="1:5" ht="15" x14ac:dyDescent="0.2">
      <c r="A57" s="10" t="s">
        <v>311</v>
      </c>
      <c r="B57" s="10"/>
      <c r="C57" s="10"/>
      <c r="D57" s="10"/>
      <c r="E57" s="218"/>
    </row>
    <row r="58" spans="1:5" ht="15" x14ac:dyDescent="0.2">
      <c r="A58" s="56" t="s">
        <v>59</v>
      </c>
      <c r="B58" s="206"/>
      <c r="C58" s="206"/>
      <c r="D58" s="206"/>
      <c r="E58" s="145"/>
    </row>
    <row r="59" spans="1:5" x14ac:dyDescent="0.2">
      <c r="A59" s="58" t="s">
        <v>58</v>
      </c>
      <c r="B59" s="58"/>
      <c r="C59" s="58"/>
      <c r="D59" s="58"/>
      <c r="E59" s="143"/>
    </row>
    <row r="60" spans="1:5" ht="15.75" thickBot="1" x14ac:dyDescent="0.25">
      <c r="A60" s="207"/>
      <c r="B60" s="207"/>
      <c r="C60" s="207"/>
      <c r="D60" s="208" t="s">
        <v>60</v>
      </c>
      <c r="E60" s="219">
        <f>SUM(E58:E59)</f>
        <v>0</v>
      </c>
    </row>
    <row r="61" spans="1:5" ht="17.25" thickTop="1" thickBot="1" x14ac:dyDescent="0.25">
      <c r="A61" s="17" t="s">
        <v>312</v>
      </c>
      <c r="B61" s="72"/>
      <c r="C61" s="72"/>
      <c r="D61" s="72"/>
      <c r="E61" s="220">
        <f>SUM(E13,E18,E27,E49,E53,E56,E60,E42)</f>
        <v>0</v>
      </c>
    </row>
    <row r="62" spans="1:5" ht="16.5" thickTop="1" x14ac:dyDescent="0.2">
      <c r="A62" s="17"/>
      <c r="B62" s="72"/>
      <c r="C62" s="72"/>
      <c r="D62" s="72"/>
      <c r="E62" s="221"/>
    </row>
    <row r="63" spans="1:5" ht="15" x14ac:dyDescent="0.2">
      <c r="A63" s="10" t="s">
        <v>313</v>
      </c>
      <c r="B63" s="10"/>
      <c r="C63" s="10"/>
      <c r="D63" s="10"/>
      <c r="E63" s="218"/>
    </row>
    <row r="64" spans="1:5" x14ac:dyDescent="0.2">
      <c r="A64" s="56" t="s">
        <v>314</v>
      </c>
      <c r="B64" s="56"/>
      <c r="C64" s="56"/>
      <c r="D64" s="56"/>
      <c r="E64" s="141"/>
    </row>
    <row r="65" spans="1:5" x14ac:dyDescent="0.2">
      <c r="A65" s="58" t="s">
        <v>315</v>
      </c>
      <c r="B65" s="58"/>
      <c r="C65" s="58"/>
      <c r="D65" s="58"/>
      <c r="E65" s="143"/>
    </row>
    <row r="66" spans="1:5" x14ac:dyDescent="0.2">
      <c r="A66" s="58" t="s">
        <v>316</v>
      </c>
      <c r="B66" s="58"/>
      <c r="C66" s="58"/>
      <c r="D66" s="58"/>
      <c r="E66" s="143"/>
    </row>
    <row r="67" spans="1:5" x14ac:dyDescent="0.2">
      <c r="A67" s="58" t="s">
        <v>317</v>
      </c>
      <c r="B67" s="58"/>
      <c r="C67" s="58"/>
      <c r="D67" s="58"/>
      <c r="E67" s="143"/>
    </row>
    <row r="68" spans="1:5" x14ac:dyDescent="0.2">
      <c r="A68" s="58" t="s">
        <v>318</v>
      </c>
      <c r="B68" s="58"/>
      <c r="C68" s="58"/>
      <c r="D68" s="58"/>
      <c r="E68" s="143"/>
    </row>
    <row r="69" spans="1:5" ht="15.75" thickBot="1" x14ac:dyDescent="0.3">
      <c r="A69" s="209"/>
      <c r="B69" s="209"/>
      <c r="C69" s="209"/>
      <c r="D69" s="210" t="s">
        <v>60</v>
      </c>
      <c r="E69" s="222">
        <f>SUM(E64:E68)</f>
        <v>0</v>
      </c>
    </row>
    <row r="70" spans="1:5" ht="15.75" thickTop="1" x14ac:dyDescent="0.25">
      <c r="A70" s="211"/>
      <c r="B70" s="211"/>
      <c r="C70" s="211"/>
      <c r="D70" s="212"/>
      <c r="E70" s="146"/>
    </row>
    <row r="71" spans="1:5" ht="16.5" thickBot="1" x14ac:dyDescent="0.3">
      <c r="A71" s="213" t="s">
        <v>319</v>
      </c>
      <c r="E71" s="214">
        <f>E61-E69</f>
        <v>0</v>
      </c>
    </row>
    <row r="72" spans="1:5" ht="15" thickTop="1" x14ac:dyDescent="0.2">
      <c r="E72" s="28"/>
    </row>
    <row r="73" spans="1:5" ht="16.5" thickBot="1" x14ac:dyDescent="0.3">
      <c r="A73" s="213" t="s">
        <v>320</v>
      </c>
      <c r="E73" s="214">
        <f>E71*12</f>
        <v>0</v>
      </c>
    </row>
    <row r="74" spans="1:5" ht="16.5" thickTop="1" x14ac:dyDescent="0.25">
      <c r="A74" s="213"/>
      <c r="E74" s="215"/>
    </row>
  </sheetData>
  <mergeCells count="4">
    <mergeCell ref="A48:D48"/>
    <mergeCell ref="A2:E2"/>
    <mergeCell ref="A12:D12"/>
    <mergeCell ref="A41:D41"/>
  </mergeCells>
  <conditionalFormatting sqref="E13 E27 E73:E74">
    <cfRule type="cellIs" dxfId="89" priority="11" operator="equal">
      <formula>0</formula>
    </cfRule>
  </conditionalFormatting>
  <conditionalFormatting sqref="E18">
    <cfRule type="cellIs" dxfId="88" priority="10" operator="equal">
      <formula>0</formula>
    </cfRule>
  </conditionalFormatting>
  <conditionalFormatting sqref="E42">
    <cfRule type="cellIs" dxfId="87" priority="9" operator="equal">
      <formula>0</formula>
    </cfRule>
  </conditionalFormatting>
  <conditionalFormatting sqref="E49:E50">
    <cfRule type="cellIs" dxfId="86" priority="8" operator="equal">
      <formula>0</formula>
    </cfRule>
  </conditionalFormatting>
  <conditionalFormatting sqref="E53">
    <cfRule type="cellIs" dxfId="85" priority="7" operator="equal">
      <formula>0</formula>
    </cfRule>
  </conditionalFormatting>
  <conditionalFormatting sqref="E56">
    <cfRule type="cellIs" dxfId="84" priority="6" operator="equal">
      <formula>0</formula>
    </cfRule>
  </conditionalFormatting>
  <conditionalFormatting sqref="E60">
    <cfRule type="cellIs" dxfId="83" priority="5" operator="equal">
      <formula>0</formula>
    </cfRule>
  </conditionalFormatting>
  <conditionalFormatting sqref="E61:E62">
    <cfRule type="cellIs" dxfId="82" priority="4" operator="equal">
      <formula>0</formula>
    </cfRule>
  </conditionalFormatting>
  <conditionalFormatting sqref="E69:E70">
    <cfRule type="cellIs" dxfId="81" priority="3" operator="equal">
      <formula>0</formula>
    </cfRule>
  </conditionalFormatting>
  <conditionalFormatting sqref="E71">
    <cfRule type="cellIs" dxfId="80" priority="1" operator="greaterThan">
      <formula>0</formula>
    </cfRule>
    <cfRule type="cellIs" dxfId="79" priority="2" operator="equal">
      <formula>0</formula>
    </cfRule>
  </conditionalFormatting>
  <pageMargins left="0.70866141732283472" right="0.70866141732283472" top="0.39370078740157483" bottom="0.59055118110236227" header="0.31496062992125984" footer="0"/>
  <pageSetup paperSize="9" orientation="portrait"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G63"/>
  <sheetViews>
    <sheetView showGridLines="0" tabSelected="1" view="pageLayout" zoomScaleNormal="100" workbookViewId="0">
      <selection activeCell="B56" sqref="B56"/>
    </sheetView>
  </sheetViews>
  <sheetFormatPr baseColWidth="10" defaultColWidth="10.75" defaultRowHeight="14.25" x14ac:dyDescent="0.2"/>
  <cols>
    <col min="1" max="1" width="25.875" style="6" customWidth="1"/>
    <col min="2" max="2" width="9.5" bestFit="1" customWidth="1"/>
    <col min="3" max="3" width="8.375" customWidth="1"/>
    <col min="4" max="4" width="9.5" bestFit="1" customWidth="1"/>
    <col min="5" max="5" width="8.375" customWidth="1"/>
    <col min="6" max="6" width="9.5" bestFit="1" customWidth="1"/>
    <col min="7" max="7" width="8.375" customWidth="1"/>
  </cols>
  <sheetData>
    <row r="1" spans="1:7" ht="24.75" customHeight="1" x14ac:dyDescent="0.2">
      <c r="A1" s="85"/>
      <c r="B1" s="86"/>
      <c r="C1" s="87"/>
      <c r="D1" s="86"/>
      <c r="E1" s="87"/>
      <c r="F1" s="86"/>
      <c r="G1" s="87"/>
    </row>
    <row r="2" spans="1:7" ht="26.85" customHeight="1" x14ac:dyDescent="0.2">
      <c r="A2" s="355" t="s">
        <v>44</v>
      </c>
      <c r="B2" s="355"/>
      <c r="C2" s="355"/>
      <c r="D2" s="355"/>
      <c r="E2" s="355"/>
      <c r="F2" s="355"/>
      <c r="G2" s="355"/>
    </row>
    <row r="3" spans="1:7" s="1" customFormat="1" ht="22.5" customHeight="1" x14ac:dyDescent="0.2">
      <c r="A3" s="425"/>
      <c r="B3" s="425"/>
      <c r="C3" s="425"/>
      <c r="D3" s="425"/>
      <c r="E3" s="425"/>
      <c r="F3" s="425"/>
      <c r="G3" s="425"/>
    </row>
    <row r="4" spans="1:7" ht="25.5" customHeight="1" x14ac:dyDescent="0.2">
      <c r="A4" s="123" t="s">
        <v>8</v>
      </c>
      <c r="B4" s="123" t="s">
        <v>45</v>
      </c>
      <c r="C4" s="123" t="s">
        <v>46</v>
      </c>
      <c r="D4" s="123" t="s">
        <v>47</v>
      </c>
      <c r="E4" s="123" t="s">
        <v>48</v>
      </c>
      <c r="F4" s="123" t="s">
        <v>49</v>
      </c>
      <c r="G4" s="123" t="s">
        <v>50</v>
      </c>
    </row>
    <row r="5" spans="1:7" ht="24" customHeight="1" x14ac:dyDescent="0.2">
      <c r="A5" s="2" t="s">
        <v>9</v>
      </c>
      <c r="B5" s="236"/>
      <c r="C5" s="323"/>
      <c r="D5" s="236"/>
      <c r="E5" s="323"/>
      <c r="F5" s="236"/>
      <c r="G5" s="323"/>
    </row>
    <row r="6" spans="1:7" ht="24" customHeight="1" x14ac:dyDescent="0.2">
      <c r="A6" s="2" t="s">
        <v>57</v>
      </c>
      <c r="B6" s="235"/>
      <c r="C6" s="323"/>
      <c r="D6" s="235"/>
      <c r="E6" s="323"/>
      <c r="F6" s="235"/>
      <c r="G6" s="323"/>
    </row>
    <row r="7" spans="1:7" ht="24" customHeight="1" x14ac:dyDescent="0.2">
      <c r="A7" s="2" t="s">
        <v>57</v>
      </c>
      <c r="B7" s="235"/>
      <c r="C7" s="323"/>
      <c r="D7" s="235"/>
      <c r="E7" s="323"/>
      <c r="F7" s="235"/>
      <c r="G7" s="323"/>
    </row>
    <row r="8" spans="1:7" s="22" customFormat="1" ht="24" customHeight="1" x14ac:dyDescent="0.2">
      <c r="A8" s="80" t="s">
        <v>10</v>
      </c>
      <c r="B8" s="317">
        <f>SUM(B5:B7)</f>
        <v>0</v>
      </c>
      <c r="C8" s="317">
        <f t="shared" ref="C8:G8" si="0">SUM(C5:C7)</f>
        <v>0</v>
      </c>
      <c r="D8" s="317">
        <f t="shared" si="0"/>
        <v>0</v>
      </c>
      <c r="E8" s="317">
        <f t="shared" si="0"/>
        <v>0</v>
      </c>
      <c r="F8" s="317">
        <f t="shared" si="0"/>
        <v>0</v>
      </c>
      <c r="G8" s="317">
        <f t="shared" si="0"/>
        <v>0</v>
      </c>
    </row>
    <row r="9" spans="1:7" ht="24" customHeight="1" x14ac:dyDescent="0.2">
      <c r="A9" s="75" t="s">
        <v>13</v>
      </c>
      <c r="B9" s="236"/>
      <c r="C9" s="324"/>
      <c r="D9" s="236"/>
      <c r="E9" s="324"/>
      <c r="F9" s="236"/>
      <c r="G9" s="324"/>
    </row>
    <row r="10" spans="1:7" s="22" customFormat="1" ht="24" customHeight="1" x14ac:dyDescent="0.2">
      <c r="A10" s="80" t="s">
        <v>11</v>
      </c>
      <c r="B10" s="317">
        <f>B8-B9</f>
        <v>0</v>
      </c>
      <c r="C10" s="317">
        <f t="shared" ref="C10:G10" si="1">C8-C9</f>
        <v>0</v>
      </c>
      <c r="D10" s="317">
        <f t="shared" si="1"/>
        <v>0</v>
      </c>
      <c r="E10" s="317">
        <f t="shared" si="1"/>
        <v>0</v>
      </c>
      <c r="F10" s="317">
        <f t="shared" si="1"/>
        <v>0</v>
      </c>
      <c r="G10" s="317">
        <f t="shared" si="1"/>
        <v>0</v>
      </c>
    </row>
    <row r="11" spans="1:7" s="3" customFormat="1" ht="24" customHeight="1" x14ac:dyDescent="0.25">
      <c r="A11" s="75" t="s">
        <v>0</v>
      </c>
      <c r="B11" s="319">
        <f>Personalkosten!$C$9</f>
        <v>0</v>
      </c>
      <c r="C11" s="319">
        <f>Personalkosten!$C$9</f>
        <v>0</v>
      </c>
      <c r="D11" s="319">
        <f>Personalkosten!$C$9</f>
        <v>0</v>
      </c>
      <c r="E11" s="319">
        <f>Personalkosten!$C$9</f>
        <v>0</v>
      </c>
      <c r="F11" s="319">
        <f>Personalkosten!$C$9</f>
        <v>0</v>
      </c>
      <c r="G11" s="319">
        <f>Personalkosten!$C$9</f>
        <v>0</v>
      </c>
    </row>
    <row r="12" spans="1:7" s="24" customFormat="1" ht="24" customHeight="1" x14ac:dyDescent="0.25">
      <c r="A12" s="80" t="s">
        <v>51</v>
      </c>
      <c r="B12" s="317">
        <f>B10-B11</f>
        <v>0</v>
      </c>
      <c r="C12" s="317">
        <f t="shared" ref="C12:G12" si="2">C10-C11</f>
        <v>0</v>
      </c>
      <c r="D12" s="317">
        <f t="shared" si="2"/>
        <v>0</v>
      </c>
      <c r="E12" s="317">
        <f t="shared" si="2"/>
        <v>0</v>
      </c>
      <c r="F12" s="317">
        <f t="shared" si="2"/>
        <v>0</v>
      </c>
      <c r="G12" s="317">
        <f t="shared" si="2"/>
        <v>0</v>
      </c>
    </row>
    <row r="13" spans="1:7" ht="28.5" x14ac:dyDescent="0.2">
      <c r="A13" s="75" t="s">
        <v>181</v>
      </c>
      <c r="B13" s="319">
        <f>Kostenplanung!B34</f>
        <v>0</v>
      </c>
      <c r="C13" s="319">
        <f>Kostenplanung!C34</f>
        <v>0</v>
      </c>
      <c r="D13" s="319">
        <f>Kostenplanung!D34</f>
        <v>0</v>
      </c>
      <c r="E13" s="319">
        <f>Kostenplanung!E34</f>
        <v>0</v>
      </c>
      <c r="F13" s="319">
        <f>Kostenplanung!F34</f>
        <v>0</v>
      </c>
      <c r="G13" s="319">
        <f>Kostenplanung!G34</f>
        <v>0</v>
      </c>
    </row>
    <row r="14" spans="1:7" s="22" customFormat="1" ht="24" customHeight="1" x14ac:dyDescent="0.2">
      <c r="A14" s="80" t="s">
        <v>41</v>
      </c>
      <c r="B14" s="317">
        <f>B12-B13</f>
        <v>0</v>
      </c>
      <c r="C14" s="317">
        <f t="shared" ref="C14:G14" si="3">C12-C13</f>
        <v>0</v>
      </c>
      <c r="D14" s="317">
        <f t="shared" si="3"/>
        <v>0</v>
      </c>
      <c r="E14" s="317">
        <f t="shared" si="3"/>
        <v>0</v>
      </c>
      <c r="F14" s="317">
        <f t="shared" si="3"/>
        <v>0</v>
      </c>
      <c r="G14" s="317">
        <f t="shared" si="3"/>
        <v>0</v>
      </c>
    </row>
    <row r="15" spans="1:7" ht="24" customHeight="1" x14ac:dyDescent="0.2">
      <c r="A15" s="75" t="s">
        <v>35</v>
      </c>
      <c r="B15" s="235"/>
      <c r="C15" s="323"/>
      <c r="D15" s="235"/>
      <c r="E15" s="323"/>
      <c r="F15" s="235"/>
      <c r="G15" s="323"/>
    </row>
    <row r="16" spans="1:7" s="22" customFormat="1" ht="24" customHeight="1" x14ac:dyDescent="0.2">
      <c r="A16" s="80" t="s">
        <v>42</v>
      </c>
      <c r="B16" s="317">
        <f>B14-B15</f>
        <v>0</v>
      </c>
      <c r="C16" s="317">
        <f t="shared" ref="C16:G16" si="4">C14-C15</f>
        <v>0</v>
      </c>
      <c r="D16" s="317">
        <f t="shared" si="4"/>
        <v>0</v>
      </c>
      <c r="E16" s="317">
        <f t="shared" si="4"/>
        <v>0</v>
      </c>
      <c r="F16" s="317">
        <f t="shared" si="4"/>
        <v>0</v>
      </c>
      <c r="G16" s="317">
        <f t="shared" si="4"/>
        <v>0</v>
      </c>
    </row>
    <row r="17" spans="1:7" ht="24" customHeight="1" x14ac:dyDescent="0.2">
      <c r="A17" s="75" t="s">
        <v>2</v>
      </c>
      <c r="B17" s="235"/>
      <c r="C17" s="323"/>
      <c r="D17" s="235"/>
      <c r="E17" s="323"/>
      <c r="F17" s="235"/>
      <c r="G17" s="323"/>
    </row>
    <row r="18" spans="1:7" s="22" customFormat="1" ht="24" customHeight="1" x14ac:dyDescent="0.2">
      <c r="A18" s="80" t="s">
        <v>3</v>
      </c>
      <c r="B18" s="317">
        <f>B16-B17</f>
        <v>0</v>
      </c>
      <c r="C18" s="317">
        <f t="shared" ref="C18:G18" si="5">C16-C17</f>
        <v>0</v>
      </c>
      <c r="D18" s="317">
        <f t="shared" si="5"/>
        <v>0</v>
      </c>
      <c r="E18" s="317">
        <f t="shared" si="5"/>
        <v>0</v>
      </c>
      <c r="F18" s="317">
        <f t="shared" si="5"/>
        <v>0</v>
      </c>
      <c r="G18" s="317">
        <f t="shared" si="5"/>
        <v>0</v>
      </c>
    </row>
    <row r="19" spans="1:7" ht="24" customHeight="1" x14ac:dyDescent="0.2">
      <c r="A19" s="81" t="s">
        <v>4</v>
      </c>
      <c r="B19" s="235"/>
      <c r="C19" s="323"/>
      <c r="D19" s="235"/>
      <c r="E19" s="323"/>
      <c r="F19" s="235"/>
      <c r="G19" s="323"/>
    </row>
    <row r="20" spans="1:7" ht="24" customHeight="1" x14ac:dyDescent="0.2">
      <c r="A20" s="81" t="s">
        <v>5</v>
      </c>
      <c r="B20" s="319">
        <f>Privatentnahme!$E$71</f>
        <v>0</v>
      </c>
      <c r="C20" s="319">
        <f>Privatentnahme!$E$71</f>
        <v>0</v>
      </c>
      <c r="D20" s="319">
        <f>Privatentnahme!$E$71</f>
        <v>0</v>
      </c>
      <c r="E20" s="319">
        <f>Privatentnahme!$E$71</f>
        <v>0</v>
      </c>
      <c r="F20" s="319">
        <f>Privatentnahme!$E$71</f>
        <v>0</v>
      </c>
      <c r="G20" s="319">
        <f>Privatentnahme!$E$71</f>
        <v>0</v>
      </c>
    </row>
    <row r="21" spans="1:7" ht="28.5" x14ac:dyDescent="0.2">
      <c r="A21" s="82" t="s">
        <v>39</v>
      </c>
      <c r="B21" s="235"/>
      <c r="C21" s="323"/>
      <c r="D21" s="235"/>
      <c r="E21" s="323"/>
      <c r="F21" s="235"/>
      <c r="G21" s="323"/>
    </row>
    <row r="22" spans="1:7" ht="24" customHeight="1" x14ac:dyDescent="0.2">
      <c r="A22" s="83" t="s">
        <v>6</v>
      </c>
      <c r="B22" s="320"/>
      <c r="C22" s="325"/>
      <c r="D22" s="320"/>
      <c r="E22" s="325"/>
      <c r="F22" s="320"/>
      <c r="G22" s="325"/>
    </row>
    <row r="23" spans="1:7" s="22" customFormat="1" ht="24" customHeight="1" x14ac:dyDescent="0.2">
      <c r="A23" s="84" t="s">
        <v>7</v>
      </c>
      <c r="B23" s="317">
        <f>IFERROR(B18+B19+B21-B20-B22,0)</f>
        <v>0</v>
      </c>
      <c r="C23" s="317">
        <f t="shared" ref="C23:G23" si="6">IFERROR(C18+C19+C21-C20-C22,0)</f>
        <v>0</v>
      </c>
      <c r="D23" s="317">
        <f t="shared" si="6"/>
        <v>0</v>
      </c>
      <c r="E23" s="317">
        <f t="shared" si="6"/>
        <v>0</v>
      </c>
      <c r="F23" s="317">
        <f t="shared" si="6"/>
        <v>0</v>
      </c>
      <c r="G23" s="317">
        <f t="shared" si="6"/>
        <v>0</v>
      </c>
    </row>
    <row r="39" spans="1:7" x14ac:dyDescent="0.2">
      <c r="A39" s="66"/>
    </row>
    <row r="40" spans="1:7" s="37" customFormat="1" ht="30" customHeight="1" x14ac:dyDescent="0.2">
      <c r="A40" s="66"/>
    </row>
    <row r="41" spans="1:7" ht="26.25" customHeight="1" x14ac:dyDescent="0.2">
      <c r="A41" s="426" t="s">
        <v>52</v>
      </c>
      <c r="B41" s="426"/>
      <c r="C41" s="426"/>
      <c r="D41" s="426"/>
      <c r="E41" s="426"/>
      <c r="F41" s="426"/>
      <c r="G41" s="426"/>
    </row>
    <row r="42" spans="1:7" x14ac:dyDescent="0.2">
      <c r="A42" s="427"/>
      <c r="B42" s="427"/>
      <c r="C42" s="427"/>
      <c r="D42" s="427"/>
      <c r="E42" s="427"/>
      <c r="F42" s="427"/>
      <c r="G42" s="427"/>
    </row>
    <row r="43" spans="1:7" ht="24" customHeight="1" x14ac:dyDescent="0.2">
      <c r="A43" s="123" t="s">
        <v>8</v>
      </c>
      <c r="B43" s="78" t="s">
        <v>53</v>
      </c>
      <c r="C43" s="4" t="s">
        <v>54</v>
      </c>
      <c r="D43" s="78" t="s">
        <v>55</v>
      </c>
      <c r="E43" s="4" t="s">
        <v>54</v>
      </c>
      <c r="F43" s="78" t="s">
        <v>56</v>
      </c>
      <c r="G43" s="4" t="s">
        <v>54</v>
      </c>
    </row>
    <row r="44" spans="1:7" ht="24" customHeight="1" x14ac:dyDescent="0.2">
      <c r="A44" s="2" t="s">
        <v>9</v>
      </c>
      <c r="B44" s="236"/>
      <c r="C44" s="316"/>
      <c r="D44" s="236"/>
      <c r="E44" s="316"/>
      <c r="F44" s="236"/>
      <c r="G44" s="316"/>
    </row>
    <row r="45" spans="1:7" ht="24" customHeight="1" x14ac:dyDescent="0.2">
      <c r="A45" s="2" t="s">
        <v>43</v>
      </c>
      <c r="B45" s="235"/>
      <c r="C45" s="316"/>
      <c r="D45" s="235"/>
      <c r="E45" s="316"/>
      <c r="F45" s="235"/>
      <c r="G45" s="316"/>
    </row>
    <row r="46" spans="1:7" ht="24" customHeight="1" x14ac:dyDescent="0.2">
      <c r="A46" s="2" t="s">
        <v>43</v>
      </c>
      <c r="B46" s="235"/>
      <c r="C46" s="316"/>
      <c r="D46" s="235"/>
      <c r="E46" s="316"/>
      <c r="F46" s="235"/>
      <c r="G46" s="316"/>
    </row>
    <row r="47" spans="1:7" ht="24" customHeight="1" x14ac:dyDescent="0.2">
      <c r="A47" s="80" t="s">
        <v>10</v>
      </c>
      <c r="B47" s="317">
        <f>SUM(B44:B46)</f>
        <v>0</v>
      </c>
      <c r="C47" s="318"/>
      <c r="D47" s="317">
        <f>SUM(D44:D46)</f>
        <v>0</v>
      </c>
      <c r="E47" s="318"/>
      <c r="F47" s="317">
        <f>SUM(F44:F46)</f>
        <v>0</v>
      </c>
      <c r="G47" s="318"/>
    </row>
    <row r="48" spans="1:7" ht="24" customHeight="1" x14ac:dyDescent="0.2">
      <c r="A48" s="75" t="s">
        <v>13</v>
      </c>
      <c r="B48" s="236"/>
      <c r="C48" s="326">
        <f>IFERROR(B48/B47,0)</f>
        <v>0</v>
      </c>
      <c r="D48" s="236"/>
      <c r="E48" s="326">
        <f>IFERROR(D48/D47,0)</f>
        <v>0</v>
      </c>
      <c r="F48" s="236"/>
      <c r="G48" s="326">
        <f>IFERROR(F48/F47,0)</f>
        <v>0</v>
      </c>
    </row>
    <row r="49" spans="1:7" ht="24" customHeight="1" x14ac:dyDescent="0.2">
      <c r="A49" s="80" t="s">
        <v>11</v>
      </c>
      <c r="B49" s="317">
        <f>IFERROR(B47-B48,0)</f>
        <v>0</v>
      </c>
      <c r="C49" s="318"/>
      <c r="D49" s="317">
        <f>IFERROR(D47-D48,0)</f>
        <v>0</v>
      </c>
      <c r="E49" s="318"/>
      <c r="F49" s="317">
        <f>IFERROR(F47-F48,0)</f>
        <v>0</v>
      </c>
      <c r="G49" s="318"/>
    </row>
    <row r="50" spans="1:7" ht="24" customHeight="1" x14ac:dyDescent="0.2">
      <c r="A50" s="75" t="s">
        <v>0</v>
      </c>
      <c r="B50" s="319">
        <f>Personalkosten!H9</f>
        <v>0</v>
      </c>
      <c r="C50" s="316"/>
      <c r="D50" s="319">
        <f>Personalkosten!H16</f>
        <v>0</v>
      </c>
      <c r="E50" s="316"/>
      <c r="F50" s="319">
        <f>Personalkosten!H23</f>
        <v>0</v>
      </c>
      <c r="G50" s="316"/>
    </row>
    <row r="51" spans="1:7" ht="24" customHeight="1" x14ac:dyDescent="0.2">
      <c r="A51" s="80" t="s">
        <v>12</v>
      </c>
      <c r="B51" s="317">
        <f>IFERROR(B49-B50,0)</f>
        <v>0</v>
      </c>
      <c r="C51" s="327">
        <f>IFERROR(B51/B44,0)</f>
        <v>0</v>
      </c>
      <c r="D51" s="317">
        <f>IFERROR(D49-D50,0)</f>
        <v>0</v>
      </c>
      <c r="E51" s="327">
        <f>IFERROR(D51/D44,0)</f>
        <v>0</v>
      </c>
      <c r="F51" s="317">
        <f>IFERROR(F49-F50,0)</f>
        <v>0</v>
      </c>
      <c r="G51" s="327">
        <f>IFERROR(F51/F44,0)</f>
        <v>0</v>
      </c>
    </row>
    <row r="52" spans="1:7" ht="28.5" x14ac:dyDescent="0.2">
      <c r="A52" s="75" t="s">
        <v>181</v>
      </c>
      <c r="B52" s="319">
        <f>Kostenplanung!B76</f>
        <v>0</v>
      </c>
      <c r="C52" s="316"/>
      <c r="D52" s="319">
        <f>Kostenplanung!C76</f>
        <v>0</v>
      </c>
      <c r="E52" s="316"/>
      <c r="F52" s="319">
        <f>Kostenplanung!D76</f>
        <v>0</v>
      </c>
      <c r="G52" s="316"/>
    </row>
    <row r="53" spans="1:7" ht="24" customHeight="1" x14ac:dyDescent="0.2">
      <c r="A53" s="80" t="s">
        <v>41</v>
      </c>
      <c r="B53" s="317">
        <f>B51-B52</f>
        <v>0</v>
      </c>
      <c r="C53" s="327">
        <f>IFERROR(B53/B44,0)</f>
        <v>0</v>
      </c>
      <c r="D53" s="317">
        <f>D51-D52</f>
        <v>0</v>
      </c>
      <c r="E53" s="327">
        <f>IFERROR(D53/D44,0)</f>
        <v>0</v>
      </c>
      <c r="F53" s="317">
        <f>F51-F52</f>
        <v>0</v>
      </c>
      <c r="G53" s="327">
        <f>IFERROR(F53/F44,0)</f>
        <v>0</v>
      </c>
    </row>
    <row r="54" spans="1:7" ht="24" customHeight="1" x14ac:dyDescent="0.2">
      <c r="A54" s="75" t="s">
        <v>35</v>
      </c>
      <c r="B54" s="235"/>
      <c r="C54" s="316"/>
      <c r="D54" s="235"/>
      <c r="E54" s="316"/>
      <c r="F54" s="235"/>
      <c r="G54" s="316"/>
    </row>
    <row r="55" spans="1:7" ht="24" customHeight="1" x14ac:dyDescent="0.2">
      <c r="A55" s="80" t="s">
        <v>42</v>
      </c>
      <c r="B55" s="317">
        <f>IFERROR(B53-B54,0)</f>
        <v>0</v>
      </c>
      <c r="C55" s="327">
        <f>IFERROR(B55/B44,0)</f>
        <v>0</v>
      </c>
      <c r="D55" s="317">
        <f>IFERROR(D53-D54,0)</f>
        <v>0</v>
      </c>
      <c r="E55" s="327">
        <f>IFERROR(D55/D44,0)</f>
        <v>0</v>
      </c>
      <c r="F55" s="317">
        <f>IFERROR(F53-F54,0)</f>
        <v>0</v>
      </c>
      <c r="G55" s="327">
        <f>IFERROR(F55/F44,0)</f>
        <v>0</v>
      </c>
    </row>
    <row r="56" spans="1:7" ht="24" customHeight="1" x14ac:dyDescent="0.2">
      <c r="A56" s="75" t="s">
        <v>2</v>
      </c>
      <c r="B56" s="235"/>
      <c r="C56" s="316"/>
      <c r="D56" s="235"/>
      <c r="E56" s="316"/>
      <c r="F56" s="235"/>
      <c r="G56" s="316"/>
    </row>
    <row r="57" spans="1:7" ht="24" customHeight="1" x14ac:dyDescent="0.2">
      <c r="A57" s="80" t="s">
        <v>3</v>
      </c>
      <c r="B57" s="317">
        <f>IFERROR(B55-B56,0)</f>
        <v>0</v>
      </c>
      <c r="C57" s="327">
        <f>IFERROR(B57/B47,0)</f>
        <v>0</v>
      </c>
      <c r="D57" s="317">
        <f>IFERROR(D55-D56,0)</f>
        <v>0</v>
      </c>
      <c r="E57" s="327">
        <f>IFERROR(D57/D47,0)</f>
        <v>0</v>
      </c>
      <c r="F57" s="317">
        <f>IFERROR(F55-F56,0)</f>
        <v>0</v>
      </c>
      <c r="G57" s="327">
        <f>IFERROR(F57/F47,0)</f>
        <v>0</v>
      </c>
    </row>
    <row r="58" spans="1:7" ht="24" customHeight="1" x14ac:dyDescent="0.2">
      <c r="A58" s="81" t="s">
        <v>4</v>
      </c>
      <c r="B58" s="235"/>
      <c r="C58" s="316"/>
      <c r="D58" s="235"/>
      <c r="E58" s="316"/>
      <c r="F58" s="235"/>
      <c r="G58" s="316"/>
    </row>
    <row r="59" spans="1:7" ht="24" customHeight="1" x14ac:dyDescent="0.2">
      <c r="A59" s="81" t="s">
        <v>5</v>
      </c>
      <c r="B59" s="319">
        <f>Privatentnahme!$E$71*12</f>
        <v>0</v>
      </c>
      <c r="C59" s="319">
        <f>Privatentnahme!$E$71*12</f>
        <v>0</v>
      </c>
      <c r="D59" s="319">
        <f>Privatentnahme!$E$71*12</f>
        <v>0</v>
      </c>
      <c r="E59" s="319">
        <f>Privatentnahme!$E$71*12</f>
        <v>0</v>
      </c>
      <c r="F59" s="319">
        <f>Privatentnahme!$E$71*12</f>
        <v>0</v>
      </c>
      <c r="G59" s="319">
        <f>Privatentnahme!$E$71*12</f>
        <v>0</v>
      </c>
    </row>
    <row r="60" spans="1:7" ht="28.5" x14ac:dyDescent="0.2">
      <c r="A60" s="82" t="s">
        <v>39</v>
      </c>
      <c r="B60" s="235"/>
      <c r="C60" s="316"/>
      <c r="D60" s="235"/>
      <c r="E60" s="316"/>
      <c r="F60" s="235"/>
      <c r="G60" s="316"/>
    </row>
    <row r="61" spans="1:7" ht="24" customHeight="1" x14ac:dyDescent="0.2">
      <c r="A61" s="83" t="s">
        <v>6</v>
      </c>
      <c r="B61" s="320"/>
      <c r="C61" s="321"/>
      <c r="D61" s="320"/>
      <c r="E61" s="321"/>
      <c r="F61" s="320"/>
      <c r="G61" s="321"/>
    </row>
    <row r="62" spans="1:7" ht="24" customHeight="1" x14ac:dyDescent="0.2">
      <c r="A62" s="84" t="s">
        <v>7</v>
      </c>
      <c r="B62" s="317">
        <f>SUM(B57+B58+B60-B59-B61)</f>
        <v>0</v>
      </c>
      <c r="C62" s="318"/>
      <c r="D62" s="317">
        <f>IFERROR(D57+D58+D60-D59-D61,0)</f>
        <v>0</v>
      </c>
      <c r="E62" s="318"/>
      <c r="F62" s="317">
        <f>IFERROR(F57+F58+F60-F59-F61,0)</f>
        <v>0</v>
      </c>
      <c r="G62" s="318"/>
    </row>
    <row r="63" spans="1:7" x14ac:dyDescent="0.2">
      <c r="B63" s="322"/>
      <c r="C63" s="322"/>
      <c r="D63" s="322"/>
      <c r="E63" s="322"/>
      <c r="F63" s="322"/>
      <c r="G63" s="322"/>
    </row>
  </sheetData>
  <sheetProtection password="C71A" sheet="1" objects="1" scenarios="1" insertColumns="0" insertRows="0" deleteColumns="0" deleteRows="0" selectLockedCells="1"/>
  <protectedRanges>
    <protectedRange password="C71A" sqref="C21:C22 C9 C19 C15 C17 C5:C7" name="Bereich1"/>
    <protectedRange password="C71A" sqref="C43:C58 E48 G48 E57 G57 C60:C62" name="Bereich1_1"/>
  </protectedRanges>
  <customSheetViews>
    <customSheetView guid="{F14ED2BA-0588-48FB-84AA-5D7F9A1F6699}" showPageBreaks="1" printArea="1" view="pageLayout" topLeftCell="A38">
      <selection activeCell="G86" sqref="A41:G86"/>
      <rowBreaks count="1" manualBreakCount="1">
        <brk id="40" max="16383" man="1"/>
      </rowBreaks>
      <pageMargins left="0.70866141732283472" right="0.70866141732283472" top="0.39370078740157483" bottom="0.78740157480314965" header="0.31496062992125984" footer="0.31496062992125984"/>
      <pageSetup paperSize="9" pageOrder="overThenDown" orientation="portrait" r:id="rId1"/>
      <headerFooter>
        <oddFooter>&amp;LMustervorlage der IHK Chemnitz, Straße der Nationen 25, 09111 Chemnitz</oddFooter>
      </headerFooter>
    </customSheetView>
    <customSheetView guid="{CA347B85-F928-4706-9F66-04CBBEEA95D6}" showPageBreaks="1" printArea="1" view="pageLayout">
      <selection activeCell="G40" sqref="A1:G40"/>
      <rowBreaks count="1" manualBreakCount="1">
        <brk id="40" max="16383" man="1"/>
      </rowBreaks>
      <pageMargins left="0.70866141732283472" right="0.70866141732283472" top="0.39370078740157483" bottom="0.78740157480314965" header="0.31496062992125984" footer="0.31496062992125984"/>
      <pageSetup paperSize="9" pageOrder="overThenDown" orientation="portrait" r:id="rId2"/>
      <headerFooter>
        <oddFooter>&amp;LMustervorlage der IHK Chemnitz, Straße der Nationen 25, 09111 Chemnitz</oddFooter>
      </headerFooter>
    </customSheetView>
  </customSheetViews>
  <mergeCells count="4">
    <mergeCell ref="A2:G2"/>
    <mergeCell ref="A3:G3"/>
    <mergeCell ref="A41:G41"/>
    <mergeCell ref="A42:G42"/>
  </mergeCells>
  <conditionalFormatting sqref="B23:G23">
    <cfRule type="cellIs" dxfId="78" priority="44" operator="lessThan">
      <formula>0</formula>
    </cfRule>
    <cfRule type="cellIs" dxfId="77" priority="45" operator="greaterThan">
      <formula>0</formula>
    </cfRule>
    <cfRule type="cellIs" dxfId="76" priority="82" stopIfTrue="1" operator="lessThan">
      <formula>0</formula>
    </cfRule>
  </conditionalFormatting>
  <conditionalFormatting sqref="C9">
    <cfRule type="cellIs" dxfId="75" priority="79" operator="equal">
      <formula>0</formula>
    </cfRule>
  </conditionalFormatting>
  <conditionalFormatting sqref="E9">
    <cfRule type="cellIs" dxfId="74" priority="78" operator="equal">
      <formula>0</formula>
    </cfRule>
  </conditionalFormatting>
  <conditionalFormatting sqref="G9">
    <cfRule type="cellIs" dxfId="73" priority="77" operator="equal">
      <formula>0</formula>
    </cfRule>
  </conditionalFormatting>
  <conditionalFormatting sqref="B23:G23 B10:G10 B12:G12 B14:G14 B16:G16 B18:G18">
    <cfRule type="cellIs" dxfId="72" priority="74" operator="equal">
      <formula>0</formula>
    </cfRule>
  </conditionalFormatting>
  <conditionalFormatting sqref="B14:G14 B16:G16 B18:G18">
    <cfRule type="cellIs" dxfId="71" priority="73" operator="lessThan">
      <formula>0</formula>
    </cfRule>
  </conditionalFormatting>
  <conditionalFormatting sqref="B8:G8">
    <cfRule type="cellIs" dxfId="70" priority="72" operator="equal">
      <formula>0</formula>
    </cfRule>
  </conditionalFormatting>
  <conditionalFormatting sqref="B8:G8">
    <cfRule type="cellIs" dxfId="69" priority="71" operator="equal">
      <formula>"""0"""</formula>
    </cfRule>
  </conditionalFormatting>
  <conditionalFormatting sqref="B11:G11">
    <cfRule type="cellIs" dxfId="68" priority="70" operator="equal">
      <formula>"""0"""</formula>
    </cfRule>
  </conditionalFormatting>
  <conditionalFormatting sqref="B11:G11">
    <cfRule type="cellIs" dxfId="67" priority="68" operator="equal">
      <formula>0</formula>
    </cfRule>
    <cfRule type="cellIs" dxfId="66" priority="69" operator="equal">
      <formula>"""0"""</formula>
    </cfRule>
  </conditionalFormatting>
  <conditionalFormatting sqref="B10:G10">
    <cfRule type="cellIs" dxfId="65" priority="51" operator="lessThan">
      <formula>0</formula>
    </cfRule>
  </conditionalFormatting>
  <conditionalFormatting sqref="D10 F10">
    <cfRule type="cellIs" dxfId="64" priority="50" operator="lessThan">
      <formula>0</formula>
    </cfRule>
  </conditionalFormatting>
  <conditionalFormatting sqref="B12:G12">
    <cfRule type="cellIs" dxfId="63" priority="49" operator="lessThan">
      <formula>0</formula>
    </cfRule>
  </conditionalFormatting>
  <conditionalFormatting sqref="D12">
    <cfRule type="cellIs" dxfId="62" priority="48" operator="lessThan">
      <formula>0</formula>
    </cfRule>
  </conditionalFormatting>
  <conditionalFormatting sqref="B13:G13">
    <cfRule type="cellIs" dxfId="61" priority="43" operator="equal">
      <formula>0</formula>
    </cfRule>
  </conditionalFormatting>
  <conditionalFormatting sqref="B20:G20">
    <cfRule type="cellIs" dxfId="60" priority="41" operator="equal">
      <formula>0</formula>
    </cfRule>
    <cfRule type="cellIs" dxfId="59" priority="42" operator="equal">
      <formula>0</formula>
    </cfRule>
  </conditionalFormatting>
  <conditionalFormatting sqref="B23:G23 B10:G10 B12:G12 B14:G14 B16:G16 B18:G18">
    <cfRule type="cellIs" dxfId="58" priority="40" operator="lessThan">
      <formula>0</formula>
    </cfRule>
  </conditionalFormatting>
  <conditionalFormatting sqref="C48">
    <cfRule type="cellIs" dxfId="57" priority="39" operator="equal">
      <formula>0</formula>
    </cfRule>
  </conditionalFormatting>
  <conditionalFormatting sqref="B49:G49 B55:G55 B51:G51 B53:G53 B57:G57">
    <cfRule type="cellIs" dxfId="56" priority="36" operator="equal">
      <formula>0</formula>
    </cfRule>
  </conditionalFormatting>
  <conditionalFormatting sqref="B53 B55 B57 D55 D57 F55 F57 D53 F53">
    <cfRule type="cellIs" dxfId="55" priority="35" operator="lessThan">
      <formula>0</formula>
    </cfRule>
  </conditionalFormatting>
  <conditionalFormatting sqref="B47 D47 F47">
    <cfRule type="cellIs" dxfId="54" priority="34" operator="equal">
      <formula>0</formula>
    </cfRule>
  </conditionalFormatting>
  <conditionalFormatting sqref="B47">
    <cfRule type="cellIs" dxfId="53" priority="33" operator="equal">
      <formula>"""0"""</formula>
    </cfRule>
  </conditionalFormatting>
  <conditionalFormatting sqref="B50 D50 F50">
    <cfRule type="cellIs" dxfId="52" priority="32" operator="equal">
      <formula>"""0"""</formula>
    </cfRule>
  </conditionalFormatting>
  <conditionalFormatting sqref="B50">
    <cfRule type="cellIs" dxfId="51" priority="30" operator="equal">
      <formula>0</formula>
    </cfRule>
    <cfRule type="cellIs" dxfId="50" priority="31" operator="equal">
      <formula>"""0"""</formula>
    </cfRule>
  </conditionalFormatting>
  <conditionalFormatting sqref="D50">
    <cfRule type="cellIs" dxfId="49" priority="28" operator="equal">
      <formula>0</formula>
    </cfRule>
    <cfRule type="cellIs" dxfId="48" priority="29" operator="equal">
      <formula>"""0"""</formula>
    </cfRule>
  </conditionalFormatting>
  <conditionalFormatting sqref="F50">
    <cfRule type="cellIs" dxfId="47" priority="26" operator="equal">
      <formula>0</formula>
    </cfRule>
    <cfRule type="cellIs" dxfId="46" priority="27" operator="equal">
      <formula>"""0"""</formula>
    </cfRule>
  </conditionalFormatting>
  <conditionalFormatting sqref="B49">
    <cfRule type="cellIs" dxfId="45" priority="25" operator="lessThan">
      <formula>0</formula>
    </cfRule>
  </conditionalFormatting>
  <conditionalFormatting sqref="D49 F49">
    <cfRule type="cellIs" dxfId="44" priority="24" operator="lessThan">
      <formula>0</formula>
    </cfRule>
  </conditionalFormatting>
  <conditionalFormatting sqref="B51 D51 F51">
    <cfRule type="cellIs" dxfId="43" priority="23" operator="lessThan">
      <formula>0</formula>
    </cfRule>
  </conditionalFormatting>
  <conditionalFormatting sqref="D51">
    <cfRule type="cellIs" dxfId="42" priority="22" operator="lessThan">
      <formula>0</formula>
    </cfRule>
  </conditionalFormatting>
  <conditionalFormatting sqref="D50">
    <cfRule type="cellIs" dxfId="41" priority="20" operator="equal">
      <formula>0</formula>
    </cfRule>
    <cfRule type="cellIs" dxfId="40" priority="21" operator="equal">
      <formula>"""0"""</formula>
    </cfRule>
  </conditionalFormatting>
  <conditionalFormatting sqref="D50">
    <cfRule type="cellIs" dxfId="39" priority="18" operator="equal">
      <formula>0</formula>
    </cfRule>
    <cfRule type="cellIs" dxfId="38" priority="19" operator="equal">
      <formula>"""0"""</formula>
    </cfRule>
  </conditionalFormatting>
  <conditionalFormatting sqref="F50">
    <cfRule type="cellIs" dxfId="37" priority="16" operator="equal">
      <formula>0</formula>
    </cfRule>
    <cfRule type="cellIs" dxfId="36" priority="17" operator="equal">
      <formula>"""0"""</formula>
    </cfRule>
  </conditionalFormatting>
  <conditionalFormatting sqref="B52:G52">
    <cfRule type="cellIs" dxfId="35" priority="15" operator="equal">
      <formula>0</formula>
    </cfRule>
  </conditionalFormatting>
  <conditionalFormatting sqref="B59:G59">
    <cfRule type="cellIs" dxfId="34" priority="14" operator="equal">
      <formula>0</formula>
    </cfRule>
  </conditionalFormatting>
  <conditionalFormatting sqref="B49 D49 F49 F51 D51 B51 B53 D53 F53 F55 D55 B55 B57 D57 F57">
    <cfRule type="cellIs" dxfId="33" priority="13" operator="lessThan">
      <formula>0</formula>
    </cfRule>
  </conditionalFormatting>
  <conditionalFormatting sqref="D47">
    <cfRule type="cellIs" dxfId="32" priority="12" operator="equal">
      <formula>"""0"""</formula>
    </cfRule>
  </conditionalFormatting>
  <conditionalFormatting sqref="F47">
    <cfRule type="cellIs" dxfId="31" priority="11" operator="equal">
      <formula>"""0"""</formula>
    </cfRule>
  </conditionalFormatting>
  <conditionalFormatting sqref="B62">
    <cfRule type="cellIs" dxfId="30" priority="10" operator="equal">
      <formula>0</formula>
    </cfRule>
  </conditionalFormatting>
  <conditionalFormatting sqref="D62">
    <cfRule type="cellIs" dxfId="29" priority="9" operator="equal">
      <formula>0</formula>
    </cfRule>
  </conditionalFormatting>
  <conditionalFormatting sqref="F62">
    <cfRule type="cellIs" dxfId="28" priority="8" operator="equal">
      <formula>0</formula>
    </cfRule>
  </conditionalFormatting>
  <conditionalFormatting sqref="F62 D62 B62">
    <cfRule type="cellIs" dxfId="27" priority="5" operator="lessThan">
      <formula>0</formula>
    </cfRule>
    <cfRule type="cellIs" dxfId="26" priority="6" operator="lessThan">
      <formula>0</formula>
    </cfRule>
    <cfRule type="cellIs" dxfId="25" priority="7" operator="equal">
      <formula>0</formula>
    </cfRule>
  </conditionalFormatting>
  <conditionalFormatting sqref="D47">
    <cfRule type="cellIs" dxfId="24" priority="4" operator="equal">
      <formula>"""0"""</formula>
    </cfRule>
  </conditionalFormatting>
  <conditionalFormatting sqref="F47">
    <cfRule type="cellIs" dxfId="23" priority="3" operator="equal">
      <formula>"""0"""</formula>
    </cfRule>
  </conditionalFormatting>
  <conditionalFormatting sqref="E48">
    <cfRule type="cellIs" dxfId="22" priority="2" operator="equal">
      <formula>0</formula>
    </cfRule>
  </conditionalFormatting>
  <conditionalFormatting sqref="G48">
    <cfRule type="cellIs" dxfId="21" priority="1" operator="equal">
      <formula>0</formula>
    </cfRule>
  </conditionalFormatting>
  <pageMargins left="0.70866141732283472" right="0.70866141732283472" top="0.39370078740157483" bottom="0.59055118110236227" header="0.31496062992125984" footer="0"/>
  <pageSetup paperSize="9" orientation="portrait" r:id="rId3"/>
  <legacyDrawing r:id="rId4"/>
  <legacyDrawingHF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H45"/>
  <sheetViews>
    <sheetView showGridLines="0" view="pageLayout" zoomScaleNormal="100" workbookViewId="0">
      <selection activeCell="D9" sqref="D9"/>
    </sheetView>
  </sheetViews>
  <sheetFormatPr baseColWidth="10" defaultRowHeight="14.25" x14ac:dyDescent="0.2"/>
  <cols>
    <col min="1" max="1" width="5" style="20" customWidth="1"/>
    <col min="2" max="2" width="59.125" customWidth="1"/>
    <col min="3" max="3" width="7.625" customWidth="1"/>
    <col min="4" max="4" width="10.875" customWidth="1"/>
  </cols>
  <sheetData>
    <row r="1" spans="1:8" s="22" customFormat="1" x14ac:dyDescent="0.2">
      <c r="A1" s="21"/>
    </row>
    <row r="2" spans="1:8" s="22" customFormat="1" ht="27" customHeight="1" x14ac:dyDescent="0.2">
      <c r="A2" s="353" t="s">
        <v>61</v>
      </c>
      <c r="B2" s="353"/>
      <c r="C2" s="353"/>
      <c r="D2" s="353"/>
      <c r="E2" s="18"/>
      <c r="F2" s="18"/>
      <c r="G2" s="18"/>
      <c r="H2" s="18"/>
    </row>
    <row r="3" spans="1:8" s="22" customFormat="1" ht="8.25" customHeight="1" x14ac:dyDescent="0.2">
      <c r="A3" s="21"/>
      <c r="D3" s="28"/>
      <c r="E3" s="38"/>
      <c r="F3" s="38"/>
      <c r="G3" s="38"/>
      <c r="H3" s="38"/>
    </row>
    <row r="4" spans="1:8" s="22" customFormat="1" ht="15" x14ac:dyDescent="0.2">
      <c r="A4" s="21"/>
      <c r="D4" s="55" t="s">
        <v>62</v>
      </c>
      <c r="F4" s="91"/>
    </row>
    <row r="5" spans="1:8" s="72" customFormat="1" ht="21.2" customHeight="1" x14ac:dyDescent="0.2">
      <c r="A5" s="23" t="s">
        <v>64</v>
      </c>
      <c r="B5" s="10" t="s">
        <v>65</v>
      </c>
      <c r="C5" s="11"/>
      <c r="D5" s="27"/>
      <c r="E5" s="49"/>
      <c r="F5" s="49"/>
      <c r="G5" s="49"/>
      <c r="H5" s="49"/>
    </row>
    <row r="6" spans="1:8" ht="33" customHeight="1" x14ac:dyDescent="0.2">
      <c r="A6" s="88" t="s">
        <v>63</v>
      </c>
      <c r="B6" s="89" t="s">
        <v>127</v>
      </c>
      <c r="C6" s="56"/>
      <c r="D6" s="328"/>
      <c r="E6" s="19"/>
      <c r="F6" s="19"/>
      <c r="G6" s="19"/>
      <c r="H6" s="19"/>
    </row>
    <row r="7" spans="1:8" ht="18" customHeight="1" x14ac:dyDescent="0.2">
      <c r="A7" s="90" t="s">
        <v>66</v>
      </c>
      <c r="B7" s="58" t="s">
        <v>126</v>
      </c>
      <c r="C7" s="58"/>
      <c r="D7" s="329"/>
      <c r="E7" s="19"/>
      <c r="F7" s="19"/>
      <c r="G7" s="19"/>
      <c r="H7" s="19"/>
    </row>
    <row r="8" spans="1:8" ht="18" customHeight="1" x14ac:dyDescent="0.25">
      <c r="A8" s="428" t="s">
        <v>67</v>
      </c>
      <c r="B8" s="90" t="s">
        <v>68</v>
      </c>
      <c r="C8" s="58"/>
      <c r="D8" s="330">
        <f>SUM(D9:D12)</f>
        <v>0</v>
      </c>
      <c r="E8" s="19"/>
      <c r="F8" s="19"/>
      <c r="G8" s="19"/>
      <c r="H8" s="19"/>
    </row>
    <row r="9" spans="1:8" ht="18" customHeight="1" x14ac:dyDescent="0.2">
      <c r="A9" s="428"/>
      <c r="B9" s="58" t="s">
        <v>70</v>
      </c>
      <c r="C9" s="58"/>
      <c r="D9" s="329"/>
      <c r="E9" s="19"/>
      <c r="F9" s="19"/>
      <c r="G9" s="19"/>
      <c r="H9" s="19"/>
    </row>
    <row r="10" spans="1:8" ht="18" customHeight="1" x14ac:dyDescent="0.2">
      <c r="A10" s="428"/>
      <c r="B10" s="58" t="s">
        <v>71</v>
      </c>
      <c r="C10" s="58"/>
      <c r="D10" s="329"/>
      <c r="E10" s="19"/>
      <c r="F10" s="19"/>
      <c r="G10" s="19"/>
      <c r="H10" s="19"/>
    </row>
    <row r="11" spans="1:8" ht="18" customHeight="1" x14ac:dyDescent="0.2">
      <c r="A11" s="428"/>
      <c r="B11" s="58" t="s">
        <v>85</v>
      </c>
      <c r="C11" s="58"/>
      <c r="D11" s="329"/>
      <c r="E11" s="19"/>
      <c r="F11" s="19"/>
      <c r="G11" s="19"/>
      <c r="H11" s="19"/>
    </row>
    <row r="12" spans="1:8" ht="18" customHeight="1" x14ac:dyDescent="0.2">
      <c r="A12" s="428"/>
      <c r="B12" s="58" t="s">
        <v>69</v>
      </c>
      <c r="C12" s="58"/>
      <c r="D12" s="329"/>
      <c r="E12" s="19"/>
      <c r="F12" s="19"/>
      <c r="G12" s="19"/>
      <c r="H12" s="19"/>
    </row>
    <row r="13" spans="1:8" ht="18" customHeight="1" x14ac:dyDescent="0.2">
      <c r="A13" s="90" t="s">
        <v>72</v>
      </c>
      <c r="B13" s="58" t="s">
        <v>73</v>
      </c>
      <c r="C13" s="58"/>
      <c r="D13" s="329"/>
      <c r="E13" s="19"/>
      <c r="F13" s="19"/>
      <c r="G13" s="19"/>
      <c r="H13" s="19"/>
    </row>
    <row r="14" spans="1:8" ht="18" customHeight="1" x14ac:dyDescent="0.2">
      <c r="A14" s="90" t="s">
        <v>74</v>
      </c>
      <c r="B14" s="58" t="s">
        <v>75</v>
      </c>
      <c r="C14" s="58"/>
      <c r="D14" s="329"/>
      <c r="E14" s="19"/>
      <c r="F14" s="19"/>
      <c r="G14" s="19"/>
      <c r="H14" s="19"/>
    </row>
    <row r="15" spans="1:8" ht="18" customHeight="1" x14ac:dyDescent="0.2">
      <c r="A15" s="90" t="s">
        <v>76</v>
      </c>
      <c r="B15" s="58" t="s">
        <v>77</v>
      </c>
      <c r="C15" s="58"/>
      <c r="D15" s="329"/>
      <c r="E15" s="19"/>
      <c r="F15" s="19"/>
      <c r="G15" s="19"/>
      <c r="H15" s="19"/>
    </row>
    <row r="16" spans="1:8" s="22" customFormat="1" ht="18" customHeight="1" x14ac:dyDescent="0.25">
      <c r="A16" s="31"/>
      <c r="B16" s="72"/>
      <c r="C16" s="17" t="s">
        <v>60</v>
      </c>
      <c r="D16" s="331">
        <f>SUM(D6,D7,D8,D13,D14,D15)</f>
        <v>0</v>
      </c>
      <c r="E16" s="38"/>
      <c r="F16" s="38"/>
      <c r="G16" s="38"/>
      <c r="H16" s="38"/>
    </row>
    <row r="17" spans="1:8" s="72" customFormat="1" ht="21.2" customHeight="1" x14ac:dyDescent="0.2">
      <c r="A17" s="23" t="s">
        <v>78</v>
      </c>
      <c r="B17" s="10" t="s">
        <v>79</v>
      </c>
      <c r="C17" s="11"/>
      <c r="D17" s="332"/>
      <c r="E17" s="49"/>
      <c r="F17" s="49"/>
      <c r="G17" s="49"/>
      <c r="H17" s="49"/>
    </row>
    <row r="18" spans="1:8" ht="18" customHeight="1" x14ac:dyDescent="0.2">
      <c r="A18" s="65" t="s">
        <v>80</v>
      </c>
      <c r="B18" s="56" t="s">
        <v>81</v>
      </c>
      <c r="C18" s="56"/>
      <c r="D18" s="328"/>
    </row>
    <row r="19" spans="1:8" ht="18" customHeight="1" x14ac:dyDescent="0.2">
      <c r="A19" s="90" t="s">
        <v>82</v>
      </c>
      <c r="B19" s="58" t="s">
        <v>224</v>
      </c>
      <c r="C19" s="58"/>
      <c r="D19" s="329"/>
    </row>
    <row r="20" spans="1:8" ht="18" customHeight="1" x14ac:dyDescent="0.2">
      <c r="A20" s="90" t="s">
        <v>83</v>
      </c>
      <c r="B20" s="58" t="s">
        <v>84</v>
      </c>
      <c r="C20" s="58"/>
      <c r="D20" s="329"/>
    </row>
    <row r="21" spans="1:8" ht="18" customHeight="1" x14ac:dyDescent="0.2">
      <c r="A21" s="90" t="s">
        <v>86</v>
      </c>
      <c r="B21" s="58" t="s">
        <v>87</v>
      </c>
      <c r="C21" s="58"/>
      <c r="D21" s="329"/>
    </row>
    <row r="22" spans="1:8" ht="18" customHeight="1" x14ac:dyDescent="0.2">
      <c r="A22" s="90" t="s">
        <v>88</v>
      </c>
      <c r="B22" s="58" t="s">
        <v>89</v>
      </c>
      <c r="C22" s="58"/>
      <c r="D22" s="329"/>
    </row>
    <row r="23" spans="1:8" ht="18" customHeight="1" x14ac:dyDescent="0.2">
      <c r="A23" s="90" t="s">
        <v>90</v>
      </c>
      <c r="B23" s="58" t="s">
        <v>225</v>
      </c>
      <c r="C23" s="58"/>
      <c r="D23" s="329"/>
    </row>
    <row r="24" spans="1:8" ht="18" customHeight="1" x14ac:dyDescent="0.2">
      <c r="A24" s="90" t="s">
        <v>91</v>
      </c>
      <c r="B24" s="58" t="s">
        <v>97</v>
      </c>
      <c r="C24" s="58"/>
      <c r="D24" s="329"/>
    </row>
    <row r="25" spans="1:8" ht="18" customHeight="1" x14ac:dyDescent="0.2">
      <c r="A25" s="90" t="s">
        <v>92</v>
      </c>
      <c r="B25" s="58" t="s">
        <v>93</v>
      </c>
      <c r="C25" s="58"/>
      <c r="D25" s="329"/>
    </row>
    <row r="26" spans="1:8" ht="18" customHeight="1" x14ac:dyDescent="0.2">
      <c r="A26" s="90" t="s">
        <v>94</v>
      </c>
      <c r="B26" s="58" t="s">
        <v>95</v>
      </c>
      <c r="C26" s="58"/>
      <c r="D26" s="329"/>
    </row>
    <row r="27" spans="1:8" s="22" customFormat="1" ht="18" customHeight="1" x14ac:dyDescent="0.25">
      <c r="A27" s="31"/>
      <c r="B27" s="72"/>
      <c r="C27" s="17" t="s">
        <v>60</v>
      </c>
      <c r="D27" s="331">
        <f>SUM(D18:D26)</f>
        <v>0</v>
      </c>
    </row>
    <row r="28" spans="1:8" s="72" customFormat="1" ht="21.2" customHeight="1" x14ac:dyDescent="0.2">
      <c r="A28" s="23" t="s">
        <v>96</v>
      </c>
      <c r="B28" s="10" t="s">
        <v>98</v>
      </c>
      <c r="C28" s="10"/>
      <c r="D28" s="332"/>
      <c r="E28" s="49"/>
      <c r="F28" s="49"/>
      <c r="G28" s="49"/>
      <c r="H28" s="49"/>
    </row>
    <row r="29" spans="1:8" ht="18" customHeight="1" x14ac:dyDescent="0.2">
      <c r="A29" s="65" t="s">
        <v>99</v>
      </c>
      <c r="B29" s="56" t="s">
        <v>100</v>
      </c>
      <c r="C29" s="56"/>
      <c r="D29" s="333">
        <f>SUM(Kostenplanung!B34:D34)</f>
        <v>0</v>
      </c>
    </row>
    <row r="30" spans="1:8" ht="18" customHeight="1" x14ac:dyDescent="0.2">
      <c r="A30" s="90" t="s">
        <v>101</v>
      </c>
      <c r="B30" s="58" t="s">
        <v>102</v>
      </c>
      <c r="C30" s="58"/>
      <c r="D30" s="329"/>
    </row>
    <row r="31" spans="1:8" s="22" customFormat="1" ht="18" customHeight="1" x14ac:dyDescent="0.25">
      <c r="A31" s="31"/>
      <c r="B31" s="72"/>
      <c r="C31" s="17" t="s">
        <v>60</v>
      </c>
      <c r="D31" s="331">
        <f>SUM(D29:D30)</f>
        <v>0</v>
      </c>
    </row>
    <row r="32" spans="1:8" s="72" customFormat="1" ht="21.2" customHeight="1" x14ac:dyDescent="0.2">
      <c r="A32" s="23" t="s">
        <v>103</v>
      </c>
      <c r="B32" s="10" t="s">
        <v>104</v>
      </c>
      <c r="C32" s="11"/>
      <c r="D32" s="332"/>
      <c r="E32" s="49"/>
      <c r="F32" s="49"/>
      <c r="G32" s="49"/>
      <c r="H32" s="49"/>
    </row>
    <row r="33" spans="1:8" ht="18" customHeight="1" x14ac:dyDescent="0.2">
      <c r="A33" s="65" t="s">
        <v>105</v>
      </c>
      <c r="B33" s="56" t="s">
        <v>106</v>
      </c>
      <c r="C33" s="56"/>
      <c r="D33" s="328"/>
    </row>
    <row r="34" spans="1:8" s="22" customFormat="1" ht="18" customHeight="1" x14ac:dyDescent="0.25">
      <c r="A34" s="31"/>
      <c r="B34" s="72"/>
      <c r="C34" s="17" t="s">
        <v>60</v>
      </c>
      <c r="D34" s="331">
        <f>SUM(D33)</f>
        <v>0</v>
      </c>
    </row>
    <row r="35" spans="1:8" s="72" customFormat="1" ht="21.2" customHeight="1" x14ac:dyDescent="0.2">
      <c r="A35" s="23" t="s">
        <v>108</v>
      </c>
      <c r="B35" s="10" t="s">
        <v>109</v>
      </c>
      <c r="C35" s="11"/>
      <c r="D35" s="332"/>
      <c r="E35" s="49"/>
      <c r="F35" s="49"/>
      <c r="G35" s="49"/>
      <c r="H35" s="49"/>
    </row>
    <row r="36" spans="1:8" ht="18" customHeight="1" x14ac:dyDescent="0.2">
      <c r="A36" s="59"/>
      <c r="B36" s="52"/>
      <c r="C36" s="56"/>
      <c r="D36" s="328"/>
    </row>
    <row r="37" spans="1:8" ht="18" customHeight="1" x14ac:dyDescent="0.2">
      <c r="A37" s="57"/>
      <c r="B37" s="53"/>
      <c r="C37" s="58"/>
      <c r="D37" s="329"/>
    </row>
    <row r="38" spans="1:8" ht="18" customHeight="1" thickBot="1" x14ac:dyDescent="0.3">
      <c r="A38" s="32"/>
      <c r="B38" s="15"/>
      <c r="C38" s="16" t="s">
        <v>60</v>
      </c>
      <c r="D38" s="334">
        <f>SUM(D36:D37)</f>
        <v>0</v>
      </c>
    </row>
    <row r="39" spans="1:8" s="22" customFormat="1" ht="15" customHeight="1" thickTop="1" x14ac:dyDescent="0.2">
      <c r="A39" s="31"/>
      <c r="B39" s="429" t="s">
        <v>107</v>
      </c>
      <c r="C39" s="72"/>
      <c r="D39" s="431">
        <f>SUM(D16,D27:D28,D31:D32,D34,D38)</f>
        <v>0</v>
      </c>
    </row>
    <row r="40" spans="1:8" s="92" customFormat="1" ht="15.75" customHeight="1" thickBot="1" x14ac:dyDescent="0.25">
      <c r="A40" s="33"/>
      <c r="B40" s="430"/>
      <c r="C40" s="34"/>
      <c r="D40" s="432"/>
    </row>
    <row r="41" spans="1:8" s="22" customFormat="1" ht="15" thickTop="1" x14ac:dyDescent="0.2">
      <c r="A41" s="21"/>
    </row>
    <row r="42" spans="1:8" x14ac:dyDescent="0.2">
      <c r="A42" s="66"/>
      <c r="B42" s="22"/>
      <c r="C42" s="22"/>
      <c r="D42" s="22"/>
    </row>
    <row r="43" spans="1:8" x14ac:dyDescent="0.2">
      <c r="A43" s="47"/>
      <c r="B43" s="22"/>
      <c r="C43" s="22"/>
      <c r="D43" s="22"/>
    </row>
    <row r="44" spans="1:8" x14ac:dyDescent="0.2">
      <c r="A44" s="21"/>
      <c r="B44" s="22"/>
      <c r="C44" s="22"/>
      <c r="D44" s="22"/>
    </row>
    <row r="45" spans="1:8" x14ac:dyDescent="0.2">
      <c r="A45" s="21"/>
      <c r="B45" s="22"/>
      <c r="C45" s="22"/>
      <c r="D45" s="22"/>
    </row>
  </sheetData>
  <sheetProtection insertColumns="0" insertRows="0" deleteColumns="0" deleteRows="0"/>
  <mergeCells count="4">
    <mergeCell ref="A2:D2"/>
    <mergeCell ref="A8:A12"/>
    <mergeCell ref="B39:B40"/>
    <mergeCell ref="D39:D40"/>
  </mergeCells>
  <conditionalFormatting sqref="D16">
    <cfRule type="cellIs" dxfId="20" priority="9" operator="equal">
      <formula>0</formula>
    </cfRule>
  </conditionalFormatting>
  <conditionalFormatting sqref="D27">
    <cfRule type="cellIs" dxfId="19" priority="8" operator="equal">
      <formula>0</formula>
    </cfRule>
  </conditionalFormatting>
  <conditionalFormatting sqref="D31">
    <cfRule type="cellIs" dxfId="18" priority="7" operator="equal">
      <formula>0</formula>
    </cfRule>
  </conditionalFormatting>
  <conditionalFormatting sqref="D34">
    <cfRule type="cellIs" dxfId="17" priority="6" operator="equal">
      <formula>0</formula>
    </cfRule>
  </conditionalFormatting>
  <conditionalFormatting sqref="D38">
    <cfRule type="cellIs" dxfId="16" priority="5" operator="equal">
      <formula>0</formula>
    </cfRule>
  </conditionalFormatting>
  <conditionalFormatting sqref="D39">
    <cfRule type="cellIs" dxfId="15" priority="4" operator="equal">
      <formula>0</formula>
    </cfRule>
  </conditionalFormatting>
  <conditionalFormatting sqref="D8">
    <cfRule type="cellIs" dxfId="14" priority="3" operator="equal">
      <formula>0</formula>
    </cfRule>
  </conditionalFormatting>
  <conditionalFormatting sqref="D33">
    <cfRule type="cellIs" dxfId="13" priority="2" operator="equal">
      <formula>0</formula>
    </cfRule>
  </conditionalFormatting>
  <conditionalFormatting sqref="D29">
    <cfRule type="cellIs" dxfId="12" priority="1" operator="equal">
      <formula>0</formula>
    </cfRule>
  </conditionalFormatting>
  <pageMargins left="0.70866141732283472" right="0.31496062992125984" top="0.39370078740157483" bottom="0.59055118110236227" header="0.31496062992125984" footer="0"/>
  <pageSetup paperSize="9" orientation="portrait" r:id="rId1"/>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H46"/>
  <sheetViews>
    <sheetView showGridLines="0" view="pageLayout" zoomScaleNormal="100" workbookViewId="0">
      <selection activeCell="D8" sqref="D8"/>
    </sheetView>
  </sheetViews>
  <sheetFormatPr baseColWidth="10" defaultRowHeight="14.25" x14ac:dyDescent="0.2"/>
  <cols>
    <col min="1" max="1" width="3.75" style="20" customWidth="1"/>
    <col min="2" max="2" width="60" customWidth="1"/>
    <col min="3" max="3" width="7.625" customWidth="1"/>
    <col min="4" max="4" width="11.75" customWidth="1"/>
  </cols>
  <sheetData>
    <row r="1" spans="1:8" x14ac:dyDescent="0.2">
      <c r="A1" s="21"/>
      <c r="B1" s="22"/>
      <c r="C1" s="22"/>
      <c r="D1" s="22"/>
    </row>
    <row r="2" spans="1:8" ht="26.85" customHeight="1" x14ac:dyDescent="0.2">
      <c r="A2" s="353" t="s">
        <v>110</v>
      </c>
      <c r="B2" s="353"/>
      <c r="C2" s="353"/>
      <c r="D2" s="353"/>
      <c r="E2" s="18"/>
      <c r="F2" s="18"/>
      <c r="G2" s="18"/>
      <c r="H2" s="18"/>
    </row>
    <row r="3" spans="1:8" ht="8.1" customHeight="1" x14ac:dyDescent="0.2">
      <c r="A3" s="21"/>
      <c r="B3" s="22"/>
      <c r="C3" s="22"/>
      <c r="D3" s="22"/>
    </row>
    <row r="4" spans="1:8" ht="15" x14ac:dyDescent="0.2">
      <c r="A4" s="21"/>
      <c r="B4" s="22"/>
      <c r="C4" s="22"/>
      <c r="D4" s="60" t="s">
        <v>62</v>
      </c>
      <c r="F4" s="8"/>
    </row>
    <row r="5" spans="1:8" s="3" customFormat="1" ht="15.75" x14ac:dyDescent="0.25">
      <c r="A5" s="30" t="s">
        <v>111</v>
      </c>
      <c r="B5" s="24"/>
      <c r="C5" s="24"/>
      <c r="D5" s="29">
        <f>Kapitalbedarfsplan!D39</f>
        <v>0</v>
      </c>
    </row>
    <row r="6" spans="1:8" x14ac:dyDescent="0.2">
      <c r="A6" s="21"/>
      <c r="B6" s="22"/>
      <c r="C6" s="22"/>
      <c r="D6" s="28"/>
    </row>
    <row r="7" spans="1:8" s="6" customFormat="1" ht="20.100000000000001" customHeight="1" x14ac:dyDescent="0.2">
      <c r="A7" s="23" t="s">
        <v>112</v>
      </c>
      <c r="B7" s="10" t="s">
        <v>113</v>
      </c>
      <c r="C7" s="11"/>
      <c r="D7" s="27"/>
      <c r="E7" s="5"/>
      <c r="F7" s="5"/>
      <c r="G7" s="5"/>
      <c r="H7" s="5"/>
    </row>
    <row r="8" spans="1:8" ht="18" customHeight="1" x14ac:dyDescent="0.2">
      <c r="A8" s="61" t="s">
        <v>63</v>
      </c>
      <c r="B8" s="62" t="s">
        <v>114</v>
      </c>
      <c r="C8" s="62"/>
      <c r="D8" s="328"/>
    </row>
    <row r="9" spans="1:8" ht="18" customHeight="1" x14ac:dyDescent="0.2">
      <c r="A9" s="63" t="s">
        <v>66</v>
      </c>
      <c r="B9" s="64" t="s">
        <v>115</v>
      </c>
      <c r="C9" s="64"/>
      <c r="D9" s="329"/>
    </row>
    <row r="10" spans="1:8" ht="18" customHeight="1" x14ac:dyDescent="0.2">
      <c r="A10" s="63" t="s">
        <v>67</v>
      </c>
      <c r="B10" s="64" t="s">
        <v>116</v>
      </c>
      <c r="C10" s="64"/>
      <c r="D10" s="329"/>
    </row>
    <row r="11" spans="1:8" ht="18" customHeight="1" x14ac:dyDescent="0.2">
      <c r="A11" s="63" t="s">
        <v>72</v>
      </c>
      <c r="B11" s="54" t="s">
        <v>117</v>
      </c>
      <c r="C11" s="64"/>
      <c r="D11" s="329"/>
    </row>
    <row r="12" spans="1:8" ht="18" customHeight="1" x14ac:dyDescent="0.25">
      <c r="A12" s="21"/>
      <c r="B12" s="22"/>
      <c r="C12" s="17" t="s">
        <v>60</v>
      </c>
      <c r="D12" s="331">
        <f>SUM(D8:D11)</f>
        <v>0</v>
      </c>
    </row>
    <row r="13" spans="1:8" s="6" customFormat="1" ht="20.100000000000001" customHeight="1" x14ac:dyDescent="0.2">
      <c r="A13" s="23" t="s">
        <v>78</v>
      </c>
      <c r="B13" s="10" t="s">
        <v>118</v>
      </c>
      <c r="C13" s="11"/>
      <c r="D13" s="332"/>
      <c r="E13" s="5"/>
      <c r="F13" s="5"/>
      <c r="G13" s="5"/>
      <c r="H13" s="5"/>
    </row>
    <row r="14" spans="1:8" ht="18" customHeight="1" x14ac:dyDescent="0.2">
      <c r="A14" s="61" t="s">
        <v>80</v>
      </c>
      <c r="B14" s="62" t="s">
        <v>226</v>
      </c>
      <c r="C14" s="62"/>
      <c r="D14" s="328"/>
    </row>
    <row r="15" spans="1:8" ht="18" customHeight="1" x14ac:dyDescent="0.2">
      <c r="A15" s="63" t="s">
        <v>82</v>
      </c>
      <c r="B15" s="64" t="s">
        <v>119</v>
      </c>
      <c r="C15" s="64"/>
      <c r="D15" s="329"/>
    </row>
    <row r="16" spans="1:8" ht="18" customHeight="1" x14ac:dyDescent="0.2">
      <c r="A16" s="63" t="s">
        <v>83</v>
      </c>
      <c r="B16" s="64" t="s">
        <v>120</v>
      </c>
      <c r="C16" s="64"/>
      <c r="D16" s="329"/>
    </row>
    <row r="17" spans="1:8" ht="18" customHeight="1" x14ac:dyDescent="0.2">
      <c r="A17" s="63" t="s">
        <v>86</v>
      </c>
      <c r="B17" s="64" t="s">
        <v>121</v>
      </c>
      <c r="C17" s="64"/>
      <c r="D17" s="329"/>
    </row>
    <row r="18" spans="1:8" ht="18" customHeight="1" x14ac:dyDescent="0.2">
      <c r="A18" s="63" t="s">
        <v>88</v>
      </c>
      <c r="B18" s="54" t="s">
        <v>117</v>
      </c>
      <c r="C18" s="64"/>
      <c r="D18" s="329"/>
    </row>
    <row r="19" spans="1:8" ht="18" customHeight="1" x14ac:dyDescent="0.25">
      <c r="A19" s="21"/>
      <c r="B19" s="22"/>
      <c r="C19" s="17" t="s">
        <v>60</v>
      </c>
      <c r="D19" s="331">
        <f>SUM(D14:D18)</f>
        <v>0</v>
      </c>
    </row>
    <row r="20" spans="1:8" s="6" customFormat="1" ht="20.100000000000001" customHeight="1" x14ac:dyDescent="0.2">
      <c r="A20" s="23" t="s">
        <v>96</v>
      </c>
      <c r="B20" s="10" t="s">
        <v>122</v>
      </c>
      <c r="C20" s="11"/>
      <c r="D20" s="332"/>
      <c r="E20" s="5"/>
      <c r="F20" s="5"/>
      <c r="G20" s="5"/>
      <c r="H20" s="5"/>
    </row>
    <row r="21" spans="1:8" ht="44.25" customHeight="1" x14ac:dyDescent="0.2">
      <c r="A21" s="65" t="s">
        <v>99</v>
      </c>
      <c r="B21" s="89" t="s">
        <v>125</v>
      </c>
      <c r="C21" s="62"/>
      <c r="D21" s="328"/>
    </row>
    <row r="22" spans="1:8" ht="18" customHeight="1" thickBot="1" x14ac:dyDescent="0.3">
      <c r="A22" s="25"/>
      <c r="B22" s="9"/>
      <c r="C22" s="16" t="s">
        <v>60</v>
      </c>
      <c r="D22" s="334">
        <f>SUM(D21)</f>
        <v>0</v>
      </c>
    </row>
    <row r="23" spans="1:8" ht="15" customHeight="1" thickTop="1" x14ac:dyDescent="0.2">
      <c r="A23" s="21"/>
      <c r="B23" s="433" t="s">
        <v>123</v>
      </c>
      <c r="C23" s="22"/>
      <c r="D23" s="435">
        <f>SUM(D12,D19,D22)</f>
        <v>0</v>
      </c>
    </row>
    <row r="24" spans="1:8" ht="15" thickBot="1" x14ac:dyDescent="0.25">
      <c r="A24" s="21"/>
      <c r="B24" s="434"/>
      <c r="C24" s="22"/>
      <c r="D24" s="436"/>
    </row>
    <row r="25" spans="1:8" ht="17.25" thickTop="1" thickBot="1" x14ac:dyDescent="0.3">
      <c r="A25" s="21"/>
      <c r="B25" s="26" t="s">
        <v>124</v>
      </c>
      <c r="C25" s="26"/>
      <c r="D25" s="335">
        <f>D23-D5</f>
        <v>0</v>
      </c>
    </row>
    <row r="26" spans="1:8" ht="15" thickTop="1" x14ac:dyDescent="0.2">
      <c r="A26" s="21"/>
      <c r="B26" s="22"/>
      <c r="C26" s="22"/>
      <c r="D26" s="28"/>
    </row>
    <row r="27" spans="1:8" x14ac:dyDescent="0.2">
      <c r="A27" s="21"/>
      <c r="B27" s="22"/>
      <c r="C27" s="22"/>
      <c r="D27" s="28"/>
    </row>
    <row r="28" spans="1:8" x14ac:dyDescent="0.2">
      <c r="A28" s="21"/>
      <c r="B28" s="22"/>
      <c r="C28" s="22"/>
      <c r="D28" s="28"/>
    </row>
    <row r="29" spans="1:8" x14ac:dyDescent="0.2">
      <c r="A29" s="21"/>
      <c r="B29" s="22"/>
      <c r="C29" s="22"/>
      <c r="D29" s="28"/>
    </row>
    <row r="30" spans="1:8" x14ac:dyDescent="0.2">
      <c r="A30" s="21"/>
      <c r="B30" s="22"/>
      <c r="C30" s="22"/>
      <c r="D30" s="28"/>
    </row>
    <row r="31" spans="1:8" x14ac:dyDescent="0.2">
      <c r="A31" s="21"/>
      <c r="B31" s="22"/>
      <c r="C31" s="22"/>
      <c r="D31" s="28"/>
    </row>
    <row r="32" spans="1:8" x14ac:dyDescent="0.2">
      <c r="A32" s="21"/>
      <c r="B32" s="22"/>
      <c r="C32" s="22"/>
      <c r="D32" s="28"/>
    </row>
    <row r="33" spans="1:4" x14ac:dyDescent="0.2">
      <c r="A33" s="21"/>
      <c r="B33" s="22"/>
      <c r="C33" s="22"/>
      <c r="D33" s="28"/>
    </row>
    <row r="34" spans="1:4" x14ac:dyDescent="0.2">
      <c r="A34" s="21"/>
      <c r="B34" s="22"/>
      <c r="C34" s="22"/>
      <c r="D34" s="28"/>
    </row>
    <row r="35" spans="1:4" x14ac:dyDescent="0.2">
      <c r="A35" s="21"/>
      <c r="B35" s="22"/>
      <c r="C35" s="22"/>
      <c r="D35" s="28"/>
    </row>
    <row r="36" spans="1:4" x14ac:dyDescent="0.2">
      <c r="A36" s="21"/>
      <c r="B36" s="22"/>
      <c r="C36" s="22"/>
      <c r="D36" s="28"/>
    </row>
    <row r="37" spans="1:4" x14ac:dyDescent="0.2">
      <c r="A37" s="21"/>
      <c r="B37" s="22"/>
      <c r="C37" s="22"/>
      <c r="D37" s="28"/>
    </row>
    <row r="38" spans="1:4" x14ac:dyDescent="0.2">
      <c r="A38" s="21"/>
      <c r="B38" s="22"/>
      <c r="C38" s="22"/>
      <c r="D38" s="28"/>
    </row>
    <row r="39" spans="1:4" x14ac:dyDescent="0.2">
      <c r="A39" s="21"/>
      <c r="B39" s="22"/>
      <c r="C39" s="22"/>
      <c r="D39" s="28"/>
    </row>
    <row r="40" spans="1:4" x14ac:dyDescent="0.2">
      <c r="A40" s="21"/>
      <c r="B40" s="22"/>
      <c r="C40" s="22"/>
      <c r="D40" s="28"/>
    </row>
    <row r="45" spans="1:4" x14ac:dyDescent="0.2">
      <c r="A45" s="66" t="str">
        <f>CONCATENATE(Deckblatt!$B$3," ",Deckblatt!$B$4," ",Deckblatt!$B$5)</f>
        <v xml:space="preserve">  </v>
      </c>
    </row>
    <row r="46" spans="1:4" x14ac:dyDescent="0.2">
      <c r="A46" s="47"/>
    </row>
  </sheetData>
  <sheetProtection insertColumns="0" insertRows="0" deleteColumns="0" deleteRows="0"/>
  <mergeCells count="3">
    <mergeCell ref="A2:D2"/>
    <mergeCell ref="B23:B24"/>
    <mergeCell ref="D23:D24"/>
  </mergeCells>
  <conditionalFormatting sqref="D25 D22:D23 D19 D12">
    <cfRule type="cellIs" dxfId="11" priority="6" operator="equal">
      <formula>0</formula>
    </cfRule>
  </conditionalFormatting>
  <conditionalFormatting sqref="D25">
    <cfRule type="cellIs" dxfId="10" priority="1" operator="lessThan">
      <formula>0</formula>
    </cfRule>
    <cfRule type="cellIs" dxfId="9" priority="3" operator="greaterThan">
      <formula>0</formula>
    </cfRule>
    <cfRule type="cellIs" dxfId="8" priority="4" operator="greaterThan">
      <formula>0</formula>
    </cfRule>
    <cfRule type="cellIs" dxfId="7" priority="5" operator="lessThan">
      <formula>0</formula>
    </cfRule>
  </conditionalFormatting>
  <conditionalFormatting sqref="D5">
    <cfRule type="cellIs" dxfId="6" priority="2" operator="equal">
      <formula>0</formula>
    </cfRule>
  </conditionalFormatting>
  <pageMargins left="0.70866141732283472" right="0.31496062992125984" top="0.39370078740157483" bottom="0.59055118110236227" header="0.31496062992125984" footer="0"/>
  <pageSetup paperSize="9" orientation="portrait" r:id="rId1"/>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Deckblatt</vt:lpstr>
      <vt:lpstr>Kostenplanung</vt:lpstr>
      <vt:lpstr>Personalkosten</vt:lpstr>
      <vt:lpstr>Kalkulation</vt:lpstr>
      <vt:lpstr>Umsatzplanung</vt:lpstr>
      <vt:lpstr>Privatentnahme</vt:lpstr>
      <vt:lpstr>Rentabilitätsvorschau</vt:lpstr>
      <vt:lpstr>Kapitalbedarfsplan</vt:lpstr>
      <vt:lpstr>Finanzierungsplan</vt:lpstr>
      <vt:lpstr>Liquiditätsplan</vt:lpstr>
      <vt:lpstr>Deckblatt!Druckbereich</vt:lpstr>
      <vt:lpstr>Finanzierungsplan!Druckbereich</vt:lpstr>
      <vt:lpstr>Kalkulation!Druckbereich</vt:lpstr>
      <vt:lpstr>Kapitalbedarfsplan!Druckbereich</vt:lpstr>
      <vt:lpstr>Kostenplanung!Druckbereich</vt:lpstr>
      <vt:lpstr>Liquiditätsplan!Druckbereich</vt:lpstr>
      <vt:lpstr>Personalkosten!Druckbereich</vt:lpstr>
      <vt:lpstr>Privatentnahme!Druckbereich</vt:lpstr>
      <vt:lpstr>Rentabilitätsvorschau!Druckbereich</vt:lpstr>
      <vt:lpstr>Umsatzplanung!Druckbereich</vt:lpstr>
    </vt:vector>
  </TitlesOfParts>
  <Company>IHK Chemnitz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Gey, Tina</dc:creator>
  <cp:lastModifiedBy>Tina Kleinhempel</cp:lastModifiedBy>
  <cp:lastPrinted>2016-11-29T14:58:43Z</cp:lastPrinted>
  <dcterms:created xsi:type="dcterms:W3CDTF">2012-07-09T10:31:03Z</dcterms:created>
  <dcterms:modified xsi:type="dcterms:W3CDTF">2018-07-04T13:20:36Z</dcterms:modified>
</cp:coreProperties>
</file>